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hidePivotFieldList="1" defaultThemeVersion="166925"/>
  <mc:AlternateContent xmlns:mc="http://schemas.openxmlformats.org/markup-compatibility/2006">
    <mc:Choice Requires="x15">
      <x15ac:absPath xmlns:x15ac="http://schemas.microsoft.com/office/spreadsheetml/2010/11/ac" url="/Users/michael/Documents/GitHub/datasettewithnotebook/notebook/data/"/>
    </mc:Choice>
  </mc:AlternateContent>
  <xr:revisionPtr revIDLastSave="0" documentId="13_ncr:1_{AC9DBE17-E317-3441-A5EE-902DAAD84F11}" xr6:coauthVersionLast="47" xr6:coauthVersionMax="47" xr10:uidLastSave="{00000000-0000-0000-0000-000000000000}"/>
  <bookViews>
    <workbookView xWindow="0" yWindow="460" windowWidth="63340" windowHeight="37680" activeTab="1" xr2:uid="{D15AA8BB-B27B-48A6-BE56-B191CEC516B0}"/>
  </bookViews>
  <sheets>
    <sheet name="test set refactored 6-12-21" sheetId="1" r:id="rId1"/>
    <sheet name="test set refactored" sheetId="14" r:id="rId2"/>
    <sheet name="Company Reports" sheetId="6" r:id="rId3"/>
    <sheet name="Company-ISIN 9-12-21" sheetId="2" r:id="rId4"/>
    <sheet name="ISIC Codes 9-12-21" sheetId="3" r:id="rId5"/>
    <sheet name="Company-ISIC 9-12-21" sheetId="4" r:id="rId6"/>
    <sheet name="OS-C Factors 9-12-21" sheetId="5" r:id="rId7"/>
    <sheet name="FactorAreaCode" sheetId="15" r:id="rId8"/>
    <sheet name="FactorCode" sheetId="16" r:id="rId9"/>
    <sheet name="SubFactorCode" sheetId="17" r:id="rId10"/>
    <sheet name="SASB Factors 9-12-21" sheetId="7" r:id="rId11"/>
    <sheet name="CDP Factors 9-12-21" sheetId="8" r:id="rId12"/>
    <sheet name="mtCO2e 9-12-21" sheetId="9" r:id="rId13"/>
    <sheet name="Mg 9-12-21" sheetId="13" r:id="rId14"/>
    <sheet name="MWh 9-12-21" sheetId="10" r:id="rId15"/>
    <sheet name="dam3 9-12-21" sheetId="11" r:id="rId16"/>
    <sheet name="Intensity 9-12-21" sheetId="12" r:id="rId17"/>
  </sheets>
  <definedNames>
    <definedName name="_xlnm._FilterDatabase" localSheetId="1">'test set refactored'!$A$1:$AF$852</definedName>
    <definedName name="_xlnm._FilterDatabase" localSheetId="0">'test set refactored 6-12-21'!$A$1:$AI$852</definedName>
    <definedName name="FactorAreaCode" localSheetId="7">FactorAreaCode!$A$1:$B$8</definedName>
    <definedName name="FactorCode" localSheetId="8">FactorCode!$A$1:$B$31</definedName>
    <definedName name="SubFactorCode" localSheetId="9">SubFactorCode!$A$1:$B$120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52" i="14" l="1"/>
  <c r="Q851" i="14"/>
  <c r="Q850" i="14"/>
  <c r="Q849" i="14"/>
  <c r="Q848" i="14"/>
  <c r="Q847" i="14"/>
  <c r="Q846" i="14"/>
  <c r="Q845" i="14"/>
  <c r="Q844" i="14"/>
  <c r="Q843" i="14"/>
  <c r="Q842" i="14"/>
  <c r="Q841" i="14"/>
  <c r="Q840" i="14"/>
  <c r="Q839" i="14"/>
  <c r="Q838" i="14"/>
  <c r="Q837" i="14"/>
  <c r="Q836" i="14"/>
  <c r="Q835" i="14"/>
  <c r="Q834" i="14"/>
  <c r="Q833" i="14"/>
  <c r="Q832" i="14"/>
  <c r="Q831" i="14"/>
  <c r="Q830" i="14"/>
  <c r="Q829" i="14"/>
  <c r="Q828" i="14"/>
  <c r="Q827" i="14"/>
  <c r="Q826" i="14"/>
  <c r="Q825" i="14"/>
  <c r="Q824" i="14"/>
  <c r="Q823" i="14"/>
  <c r="Q822" i="14"/>
  <c r="Q821" i="14"/>
  <c r="Q820" i="14"/>
  <c r="Q819" i="14"/>
  <c r="Q818" i="14"/>
  <c r="Q817" i="14"/>
  <c r="Q816" i="14"/>
  <c r="Q815" i="14"/>
  <c r="Q814" i="14"/>
  <c r="Q813" i="14"/>
  <c r="Q812" i="14"/>
  <c r="Q811" i="14"/>
  <c r="Q810" i="14"/>
  <c r="Q809" i="14"/>
  <c r="Q808" i="14"/>
  <c r="Q807" i="14"/>
  <c r="Q806" i="14"/>
  <c r="Q805" i="14"/>
  <c r="Q804" i="14"/>
  <c r="Q803" i="14"/>
  <c r="Q802" i="14"/>
  <c r="Q801" i="14"/>
  <c r="Q800" i="14"/>
  <c r="Q799" i="14"/>
  <c r="Q798" i="14"/>
  <c r="Q797" i="14"/>
  <c r="Q796" i="14"/>
  <c r="Q795" i="14"/>
  <c r="Q794" i="14"/>
  <c r="Q793" i="14"/>
  <c r="Q792" i="14"/>
  <c r="Q791" i="14"/>
  <c r="Q790" i="14"/>
  <c r="Q789" i="14"/>
  <c r="Q788" i="14"/>
  <c r="Q787" i="14"/>
  <c r="Q786" i="14"/>
  <c r="Q785" i="14"/>
  <c r="Q784" i="14"/>
  <c r="Q783" i="14"/>
  <c r="Q782" i="14"/>
  <c r="Q781" i="14"/>
  <c r="Q780" i="14"/>
  <c r="Q779" i="14"/>
  <c r="Q778" i="14"/>
  <c r="Q777" i="14"/>
  <c r="Q776" i="14"/>
  <c r="Q775" i="14"/>
  <c r="Q774" i="14"/>
  <c r="Q773" i="14"/>
  <c r="Q772" i="14"/>
  <c r="Q771" i="14"/>
  <c r="Q770" i="14"/>
  <c r="Q769" i="14"/>
  <c r="Q768" i="14"/>
  <c r="Q767" i="14"/>
  <c r="Q766" i="14"/>
  <c r="Q765" i="14"/>
  <c r="Q764" i="14"/>
  <c r="Q763" i="14"/>
  <c r="Q762" i="14"/>
  <c r="Q761" i="14"/>
  <c r="Q760" i="14"/>
  <c r="Q759" i="14"/>
  <c r="Q758" i="14"/>
  <c r="Q757" i="14"/>
  <c r="Q756" i="14"/>
  <c r="Q755" i="14"/>
  <c r="Q754" i="14"/>
  <c r="Q753" i="14"/>
  <c r="Q752" i="14"/>
  <c r="Q751" i="14"/>
  <c r="Q750" i="14"/>
  <c r="Q749" i="14"/>
  <c r="Q748" i="14"/>
  <c r="Q747" i="14"/>
  <c r="Q746" i="14"/>
  <c r="Q745" i="14"/>
  <c r="Q744" i="14"/>
  <c r="Q743" i="14"/>
  <c r="Q742" i="14"/>
  <c r="Q741" i="14"/>
  <c r="Q740" i="14"/>
  <c r="Q739" i="14"/>
  <c r="Q738" i="14"/>
  <c r="Q737" i="14"/>
  <c r="Q736" i="14"/>
  <c r="Q735" i="14"/>
  <c r="Q734" i="14"/>
  <c r="Q733" i="14"/>
  <c r="Q732" i="14"/>
  <c r="Q731" i="14"/>
  <c r="Q730" i="14"/>
  <c r="Q729" i="14"/>
  <c r="Q728" i="14"/>
  <c r="Q727" i="14"/>
  <c r="Q726" i="14"/>
  <c r="Q725" i="14"/>
  <c r="Q724" i="14"/>
  <c r="Q723" i="14"/>
  <c r="Q722" i="14"/>
  <c r="Q721" i="14"/>
  <c r="Q720" i="14"/>
  <c r="Q719" i="14"/>
  <c r="Q718" i="14"/>
  <c r="Q717" i="14"/>
  <c r="Q716" i="14"/>
  <c r="Q715" i="14"/>
  <c r="Q714" i="14"/>
  <c r="Q713" i="14"/>
  <c r="Q712" i="14"/>
  <c r="Q711" i="14"/>
  <c r="Q710" i="14"/>
  <c r="Q709" i="14"/>
  <c r="Q708" i="14"/>
  <c r="Q707" i="14"/>
  <c r="Q706" i="14"/>
  <c r="Q705" i="14"/>
  <c r="Q704" i="14"/>
  <c r="Q703" i="14"/>
  <c r="Q702" i="14"/>
  <c r="Q701" i="14"/>
  <c r="Q700" i="14"/>
  <c r="Q699" i="14"/>
  <c r="Q698" i="14"/>
  <c r="Q697" i="14"/>
  <c r="Q696" i="14"/>
  <c r="Q695" i="14"/>
  <c r="Q694" i="14"/>
  <c r="Q693" i="14"/>
  <c r="Q692" i="14"/>
  <c r="Q691" i="14"/>
  <c r="Q690" i="14"/>
  <c r="Q689" i="14"/>
  <c r="Q688" i="14"/>
  <c r="Q687" i="14"/>
  <c r="Q686" i="14"/>
  <c r="Q685" i="14"/>
  <c r="Q684" i="14"/>
  <c r="Q683" i="14"/>
  <c r="Q682" i="14"/>
  <c r="Q681" i="14"/>
  <c r="Q680" i="14"/>
  <c r="Q679" i="14"/>
  <c r="Q678" i="14"/>
  <c r="Q677" i="14"/>
  <c r="Q676" i="14"/>
  <c r="Q675" i="14"/>
  <c r="Q674" i="14"/>
  <c r="Q673" i="14"/>
  <c r="Q672" i="14"/>
  <c r="Q671" i="14"/>
  <c r="Q670" i="14"/>
  <c r="Q669" i="14"/>
  <c r="Q668" i="14"/>
  <c r="Q667" i="14"/>
  <c r="Q666" i="14"/>
  <c r="Q665" i="14"/>
  <c r="Q664" i="14"/>
  <c r="Q663" i="14"/>
  <c r="Q662" i="14"/>
  <c r="Q661" i="14"/>
  <c r="Q660" i="14"/>
  <c r="Q659" i="14"/>
  <c r="Q658" i="14"/>
  <c r="Q657" i="14"/>
  <c r="Q656" i="14"/>
  <c r="Q655" i="14"/>
  <c r="Q654" i="14"/>
  <c r="Q653" i="14"/>
  <c r="Q652" i="14"/>
  <c r="Q651" i="14"/>
  <c r="Q650" i="14"/>
  <c r="Q649" i="14"/>
  <c r="Q648" i="14"/>
  <c r="Q647" i="14"/>
  <c r="Q646" i="14"/>
  <c r="Q645" i="14"/>
  <c r="Q644" i="14"/>
  <c r="Q643" i="14"/>
  <c r="Q642" i="14"/>
  <c r="Q641" i="14"/>
  <c r="Q640" i="14"/>
  <c r="Q639" i="14"/>
  <c r="Q638" i="14"/>
  <c r="Q637" i="14"/>
  <c r="Q636" i="14"/>
  <c r="Q635" i="14"/>
  <c r="Q634" i="14"/>
  <c r="Q633" i="14"/>
  <c r="Q632" i="14"/>
  <c r="Q631" i="14"/>
  <c r="Q630" i="14"/>
  <c r="Q629" i="14"/>
  <c r="Q628" i="14"/>
  <c r="Q627" i="14"/>
  <c r="Q626" i="14"/>
  <c r="Q625" i="14"/>
  <c r="Q624" i="14"/>
  <c r="Q623" i="14"/>
  <c r="Q622" i="14"/>
  <c r="Q621" i="14"/>
  <c r="Q620" i="14"/>
  <c r="Q619" i="14"/>
  <c r="Q618" i="14"/>
  <c r="Q617" i="14"/>
  <c r="Q616" i="14"/>
  <c r="Q615" i="14"/>
  <c r="Q614" i="14"/>
  <c r="Q613" i="14"/>
  <c r="Q612" i="14"/>
  <c r="Q611" i="14"/>
  <c r="Q610" i="14"/>
  <c r="Q609" i="14"/>
  <c r="Q608" i="14"/>
  <c r="Q607" i="14"/>
  <c r="Q606" i="14"/>
  <c r="Q605" i="14"/>
  <c r="Q604" i="14"/>
  <c r="Q603" i="14"/>
  <c r="Q602" i="14"/>
  <c r="Q601" i="14"/>
  <c r="Q600" i="14"/>
  <c r="Q599" i="14"/>
  <c r="Q598" i="14"/>
  <c r="Q597" i="14"/>
  <c r="Q596" i="14"/>
  <c r="Q595" i="14"/>
  <c r="Q594" i="14"/>
  <c r="Q593" i="14"/>
  <c r="Q592" i="14"/>
  <c r="Q591" i="14"/>
  <c r="Q590" i="14"/>
  <c r="Q589" i="14"/>
  <c r="Q588" i="14"/>
  <c r="Q587" i="14"/>
  <c r="Q586" i="14"/>
  <c r="Q585" i="14"/>
  <c r="Q584" i="14"/>
  <c r="Q583" i="14"/>
  <c r="Q582" i="14"/>
  <c r="Q581" i="14"/>
  <c r="Q580" i="14"/>
  <c r="Q579" i="14"/>
  <c r="Q578" i="14"/>
  <c r="Q577" i="14"/>
  <c r="Q576" i="14"/>
  <c r="Q575" i="14"/>
  <c r="Q574" i="14"/>
  <c r="Q573" i="14"/>
  <c r="Q572" i="14"/>
  <c r="Q571" i="14"/>
  <c r="Q570" i="14"/>
  <c r="Q569" i="14"/>
  <c r="Q568" i="14"/>
  <c r="Q567" i="14"/>
  <c r="Q566" i="14"/>
  <c r="Q565" i="14"/>
  <c r="Q564" i="14"/>
  <c r="Q563" i="14"/>
  <c r="Q562" i="14"/>
  <c r="Q561" i="14"/>
  <c r="Q560" i="14"/>
  <c r="Q559" i="14"/>
  <c r="Q558" i="14"/>
  <c r="Q557" i="14"/>
  <c r="Q556" i="14"/>
  <c r="Q555" i="14"/>
  <c r="Q554" i="14"/>
  <c r="Q553" i="14"/>
  <c r="Q552" i="14"/>
  <c r="Q551" i="14"/>
  <c r="Q550" i="14"/>
  <c r="Q549" i="14"/>
  <c r="Q548" i="14"/>
  <c r="Q547" i="14"/>
  <c r="Q546" i="14"/>
  <c r="Q545" i="14"/>
  <c r="Q544" i="14"/>
  <c r="Q543" i="14"/>
  <c r="Q542" i="14"/>
  <c r="Q541" i="14"/>
  <c r="Q540" i="14"/>
  <c r="Q539" i="14"/>
  <c r="Q538" i="14"/>
  <c r="Q537" i="14"/>
  <c r="Q536" i="14"/>
  <c r="Q535" i="14"/>
  <c r="Q534" i="14"/>
  <c r="Q533" i="14"/>
  <c r="Q532" i="14"/>
  <c r="Q531" i="14"/>
  <c r="Q530" i="14"/>
  <c r="Q529" i="14"/>
  <c r="Q528" i="14"/>
  <c r="Q527" i="14"/>
  <c r="Q526" i="14"/>
  <c r="Q525" i="14"/>
  <c r="Q524" i="14"/>
  <c r="Q523" i="14"/>
  <c r="Q522" i="14"/>
  <c r="Q521" i="14"/>
  <c r="Q520" i="14"/>
  <c r="Q519" i="14"/>
  <c r="Q518" i="14"/>
  <c r="Q517" i="14"/>
  <c r="Q516" i="14"/>
  <c r="Q515" i="14"/>
  <c r="Q514" i="14"/>
  <c r="Q513" i="14"/>
  <c r="Q512" i="14"/>
  <c r="Q511" i="14"/>
  <c r="Q510" i="14"/>
  <c r="Q509" i="14"/>
  <c r="Q508" i="14"/>
  <c r="Q507" i="14"/>
  <c r="Q506" i="14"/>
  <c r="Q505" i="14"/>
  <c r="Q504" i="14"/>
  <c r="Q503" i="14"/>
  <c r="Q502" i="14"/>
  <c r="Q501" i="14"/>
  <c r="Q500" i="14"/>
  <c r="Q499" i="14"/>
  <c r="Q498" i="14"/>
  <c r="Q497" i="14"/>
  <c r="Q496" i="14"/>
  <c r="Q495" i="14"/>
  <c r="Q494" i="14"/>
  <c r="Q493" i="14"/>
  <c r="Q492" i="14"/>
  <c r="Q491" i="14"/>
  <c r="Q490" i="14"/>
  <c r="Q489" i="14"/>
  <c r="Q488" i="14"/>
  <c r="Q487" i="14"/>
  <c r="Q486" i="14"/>
  <c r="Q485" i="14"/>
  <c r="Q484" i="14"/>
  <c r="Q483" i="14"/>
  <c r="Q482" i="14"/>
  <c r="Q481" i="14"/>
  <c r="Q480" i="14"/>
  <c r="Q479" i="14"/>
  <c r="Q478" i="14"/>
  <c r="Q477" i="14"/>
  <c r="Q476" i="14"/>
  <c r="Q475" i="14"/>
  <c r="Q474" i="14"/>
  <c r="Q473" i="14"/>
  <c r="Q472" i="14"/>
  <c r="Q471" i="14"/>
  <c r="Q470" i="14"/>
  <c r="Q469" i="14"/>
  <c r="Q468" i="14"/>
  <c r="Q467" i="14"/>
  <c r="Q466" i="14"/>
  <c r="Q465" i="14"/>
  <c r="Q464" i="14"/>
  <c r="Q463" i="14"/>
  <c r="Q462" i="14"/>
  <c r="Q461" i="14"/>
  <c r="Q460" i="14"/>
  <c r="Q459" i="14"/>
  <c r="Q458" i="14"/>
  <c r="Q457" i="14"/>
  <c r="Q456" i="14"/>
  <c r="Q455" i="14"/>
  <c r="Q454" i="14"/>
  <c r="Q453" i="14"/>
  <c r="Q452" i="14"/>
  <c r="Q451" i="14"/>
  <c r="Q450" i="14"/>
  <c r="Q449" i="14"/>
  <c r="Q448" i="14"/>
  <c r="Q447" i="14"/>
  <c r="Q446" i="14"/>
  <c r="Q445" i="14"/>
  <c r="Q444" i="14"/>
  <c r="Q443" i="14"/>
  <c r="Q442" i="14"/>
  <c r="Q441" i="14"/>
  <c r="Q440" i="14"/>
  <c r="Q439" i="14"/>
  <c r="Q438" i="14"/>
  <c r="Q437" i="14"/>
  <c r="Q436" i="14"/>
  <c r="Q435" i="14"/>
  <c r="Q434" i="14"/>
  <c r="Q433" i="14"/>
  <c r="Q432" i="14"/>
  <c r="Q431" i="14"/>
  <c r="Q430" i="14"/>
  <c r="Q429" i="14"/>
  <c r="Q428" i="14"/>
  <c r="Q427" i="14"/>
  <c r="Q426" i="14"/>
  <c r="Q425" i="14"/>
  <c r="Q424" i="14"/>
  <c r="Q423" i="14"/>
  <c r="Q422" i="14"/>
  <c r="Q421" i="14"/>
  <c r="Q420" i="14"/>
  <c r="Q419" i="14"/>
  <c r="Q418" i="14"/>
  <c r="Q417" i="14"/>
  <c r="Q416" i="14"/>
  <c r="Q415" i="14"/>
  <c r="Q414" i="14"/>
  <c r="Q413" i="14"/>
  <c r="Q412" i="14"/>
  <c r="Q411" i="14"/>
  <c r="Q410" i="14"/>
  <c r="Q409" i="14"/>
  <c r="Q408" i="14"/>
  <c r="Q407" i="14"/>
  <c r="Q406" i="14"/>
  <c r="Q405" i="14"/>
  <c r="Q404" i="14"/>
  <c r="Q403" i="14"/>
  <c r="Q402" i="14"/>
  <c r="Q401" i="14"/>
  <c r="Q400" i="14"/>
  <c r="Q399" i="14"/>
  <c r="Q398" i="14"/>
  <c r="Q397" i="14"/>
  <c r="Q396" i="14"/>
  <c r="Q395" i="14"/>
  <c r="Q394" i="14"/>
  <c r="Q393" i="14"/>
  <c r="Q392" i="14"/>
  <c r="Q391" i="14"/>
  <c r="Q390" i="14"/>
  <c r="Q389" i="14"/>
  <c r="Q388" i="14"/>
  <c r="Q387" i="14"/>
  <c r="Q386" i="14"/>
  <c r="Q385" i="14"/>
  <c r="Q384" i="14"/>
  <c r="Q383" i="14"/>
  <c r="Q382" i="14"/>
  <c r="Q381" i="14"/>
  <c r="Q380" i="14"/>
  <c r="Q379" i="14"/>
  <c r="Q378" i="14"/>
  <c r="Q377" i="14"/>
  <c r="Q376" i="14"/>
  <c r="Q375" i="14"/>
  <c r="Q374" i="14"/>
  <c r="Q373" i="14"/>
  <c r="Q372" i="14"/>
  <c r="Q371" i="14"/>
  <c r="Q370" i="14"/>
  <c r="Q369" i="14"/>
  <c r="Q368" i="14"/>
  <c r="Q367" i="14"/>
  <c r="Q366" i="14"/>
  <c r="Q365" i="14"/>
  <c r="Q364" i="14"/>
  <c r="Q363" i="14"/>
  <c r="Q362" i="14"/>
  <c r="Q361" i="14"/>
  <c r="Q360" i="14"/>
  <c r="Q359" i="14"/>
  <c r="Q358" i="14"/>
  <c r="Q357" i="14"/>
  <c r="Q356" i="14"/>
  <c r="Q355" i="14"/>
  <c r="Q354" i="14"/>
  <c r="Q353" i="14"/>
  <c r="Q352" i="14"/>
  <c r="Q351" i="14"/>
  <c r="Q350" i="14"/>
  <c r="Q349" i="14"/>
  <c r="Q348" i="14"/>
  <c r="Q347" i="14"/>
  <c r="Q346" i="14"/>
  <c r="Q345" i="14"/>
  <c r="Q344" i="14"/>
  <c r="Q343" i="14"/>
  <c r="Q342" i="14"/>
  <c r="Q341" i="14"/>
  <c r="Q340" i="14"/>
  <c r="Q339" i="14"/>
  <c r="Q338" i="14"/>
  <c r="Q337" i="14"/>
  <c r="Q336" i="14"/>
  <c r="Q335" i="14"/>
  <c r="Q334" i="14"/>
  <c r="Q333" i="14"/>
  <c r="Q332" i="14"/>
  <c r="Q331" i="14"/>
  <c r="Q330" i="14"/>
  <c r="Q329" i="14"/>
  <c r="Q328" i="14"/>
  <c r="Q327" i="14"/>
  <c r="Q326" i="14"/>
  <c r="Q325" i="14"/>
  <c r="Q324" i="14"/>
  <c r="Q323" i="14"/>
  <c r="Q322" i="14"/>
  <c r="Q321" i="14"/>
  <c r="Q320" i="14"/>
  <c r="Q319" i="14"/>
  <c r="Q318" i="14"/>
  <c r="Q317" i="14"/>
  <c r="Q316" i="14"/>
  <c r="Q315" i="14"/>
  <c r="Q314" i="14"/>
  <c r="Q313" i="14"/>
  <c r="Q312" i="14"/>
  <c r="Q311" i="14"/>
  <c r="Q310" i="14"/>
  <c r="Q309" i="14"/>
  <c r="Q308" i="14"/>
  <c r="Q307" i="14"/>
  <c r="Q306" i="14"/>
  <c r="Q305" i="14"/>
  <c r="Q304" i="14"/>
  <c r="Q303" i="14"/>
  <c r="Q302" i="14"/>
  <c r="Q301" i="14"/>
  <c r="Q300" i="14"/>
  <c r="Q299" i="14"/>
  <c r="Q298" i="14"/>
  <c r="Q297" i="14"/>
  <c r="Q296" i="14"/>
  <c r="Q295" i="14"/>
  <c r="Q294" i="14"/>
  <c r="Q293" i="14"/>
  <c r="Q292" i="14"/>
  <c r="Q291" i="14"/>
  <c r="Q290" i="14"/>
  <c r="Q289" i="14"/>
  <c r="Q288" i="14"/>
  <c r="Q287" i="14"/>
  <c r="Q286" i="14"/>
  <c r="Q285" i="14"/>
  <c r="Q284" i="14"/>
  <c r="Q283" i="14"/>
  <c r="Q282" i="14"/>
  <c r="Q281" i="14"/>
  <c r="Q280" i="14"/>
  <c r="Q279" i="14"/>
  <c r="Q278" i="14"/>
  <c r="Q277" i="14"/>
  <c r="Q276" i="14"/>
  <c r="Q275" i="14"/>
  <c r="Q274" i="14"/>
  <c r="Q273" i="14"/>
  <c r="Q272" i="14"/>
  <c r="Q271" i="14"/>
  <c r="Q270" i="14"/>
  <c r="Q269" i="14"/>
  <c r="Q268" i="14"/>
  <c r="Q267" i="14"/>
  <c r="Q266" i="14"/>
  <c r="Q265" i="14"/>
  <c r="Q264" i="14"/>
  <c r="Q263" i="14"/>
  <c r="Q262" i="14"/>
  <c r="Q261" i="14"/>
  <c r="Q260" i="14"/>
  <c r="Q259" i="14"/>
  <c r="Q258" i="14"/>
  <c r="Q257" i="14"/>
  <c r="Q256" i="14"/>
  <c r="Q255" i="14"/>
  <c r="Q254" i="14"/>
  <c r="Q253" i="14"/>
  <c r="Q252" i="14"/>
  <c r="Q251" i="14"/>
  <c r="Q250" i="14"/>
  <c r="Q249" i="14"/>
  <c r="Q248" i="14"/>
  <c r="Q247" i="14"/>
  <c r="Q246" i="14"/>
  <c r="Q245" i="14"/>
  <c r="Q244" i="14"/>
  <c r="Q243" i="14"/>
  <c r="Q242" i="14"/>
  <c r="Q241" i="14"/>
  <c r="Q240" i="14"/>
  <c r="Q239" i="14"/>
  <c r="Q238" i="14"/>
  <c r="Q237" i="14"/>
  <c r="Q236" i="14"/>
  <c r="Q235" i="14"/>
  <c r="Q234" i="14"/>
  <c r="Q233" i="14"/>
  <c r="Q232" i="14"/>
  <c r="Q231" i="14"/>
  <c r="Q230" i="14"/>
  <c r="Q229" i="14"/>
  <c r="Q228" i="14"/>
  <c r="Q227" i="14"/>
  <c r="Q226" i="14"/>
  <c r="Q225" i="14"/>
  <c r="Q224" i="14"/>
  <c r="Q223" i="14"/>
  <c r="Q222" i="14"/>
  <c r="Q221" i="14"/>
  <c r="Q220" i="14"/>
  <c r="Q219" i="14"/>
  <c r="Q218" i="14"/>
  <c r="Q217" i="14"/>
  <c r="Q216" i="14"/>
  <c r="Q215" i="14"/>
  <c r="Q214" i="14"/>
  <c r="Q213" i="14"/>
  <c r="Q212" i="14"/>
  <c r="Q211" i="14"/>
  <c r="Q210" i="14"/>
  <c r="Q209" i="14"/>
  <c r="Q208" i="14"/>
  <c r="Q207" i="14"/>
  <c r="Q206" i="14"/>
  <c r="Q205" i="14"/>
  <c r="Q204" i="14"/>
  <c r="Q203" i="14"/>
  <c r="Q202" i="14"/>
  <c r="Q201" i="14"/>
  <c r="Q200" i="14"/>
  <c r="Q199" i="14"/>
  <c r="Q198" i="14"/>
  <c r="Q197" i="14"/>
  <c r="Q196" i="14"/>
  <c r="Q195" i="14"/>
  <c r="Q194" i="14"/>
  <c r="Q193" i="14"/>
  <c r="Q192" i="14"/>
  <c r="Q191" i="14"/>
  <c r="Q190" i="14"/>
  <c r="Q189" i="14"/>
  <c r="Q188" i="14"/>
  <c r="Q187" i="14"/>
  <c r="Q186" i="14"/>
  <c r="Q185" i="14"/>
  <c r="Q184" i="14"/>
  <c r="Q183" i="14"/>
  <c r="Q182" i="14"/>
  <c r="Q181" i="14"/>
  <c r="Q180" i="14"/>
  <c r="Q179" i="14"/>
  <c r="Q178" i="14"/>
  <c r="Q177" i="14"/>
  <c r="Q176" i="14"/>
  <c r="Q175" i="14"/>
  <c r="Q174" i="14"/>
  <c r="Q173" i="14"/>
  <c r="Q172" i="14"/>
  <c r="Q171" i="14"/>
  <c r="Q170" i="14"/>
  <c r="Q169" i="14"/>
  <c r="Q168" i="14"/>
  <c r="Q167" i="14"/>
  <c r="Q166" i="14"/>
  <c r="Q165" i="14"/>
  <c r="Q164" i="14"/>
  <c r="Q163" i="14"/>
  <c r="Q162" i="14"/>
  <c r="Q161" i="14"/>
  <c r="Q160" i="14"/>
  <c r="Q159" i="14"/>
  <c r="Q158" i="14"/>
  <c r="Q157" i="14"/>
  <c r="Q156" i="14"/>
  <c r="Q155" i="14"/>
  <c r="Q154" i="14"/>
  <c r="Q153" i="14"/>
  <c r="Q152" i="14"/>
  <c r="Q151" i="14"/>
  <c r="Q150" i="14"/>
  <c r="Q149" i="14"/>
  <c r="Q148" i="14"/>
  <c r="Q147" i="14"/>
  <c r="Q146" i="14"/>
  <c r="Q145" i="14"/>
  <c r="Q144" i="14"/>
  <c r="Q143" i="14"/>
  <c r="Q142" i="14"/>
  <c r="Q141" i="14"/>
  <c r="Q140" i="14"/>
  <c r="Q139" i="14"/>
  <c r="Q138" i="14"/>
  <c r="Q137" i="14"/>
  <c r="Q136" i="14"/>
  <c r="Q135" i="14"/>
  <c r="Q134" i="14"/>
  <c r="Q133" i="14"/>
  <c r="Q132" i="14"/>
  <c r="Q131" i="14"/>
  <c r="Q130" i="14"/>
  <c r="Q129" i="14"/>
  <c r="Q128" i="14"/>
  <c r="Q127" i="14"/>
  <c r="Q126" i="14"/>
  <c r="Q125" i="14"/>
  <c r="Q124" i="14"/>
  <c r="Q123" i="14"/>
  <c r="Q122" i="14"/>
  <c r="Q121" i="14"/>
  <c r="Q120" i="14"/>
  <c r="Q119" i="14"/>
  <c r="Q118" i="14"/>
  <c r="Q117" i="14"/>
  <c r="Q116" i="14"/>
  <c r="Q115" i="14"/>
  <c r="Q114" i="14"/>
  <c r="Q113" i="14"/>
  <c r="Q112" i="14"/>
  <c r="Q111" i="14"/>
  <c r="Q110" i="14"/>
  <c r="Q109" i="14"/>
  <c r="Q108" i="14"/>
  <c r="Q107" i="14"/>
  <c r="Q106" i="14"/>
  <c r="Q105" i="14"/>
  <c r="Q104" i="14"/>
  <c r="Q103" i="14"/>
  <c r="Q102" i="14"/>
  <c r="Q101" i="14"/>
  <c r="Q100" i="14"/>
  <c r="Q99" i="14"/>
  <c r="Q98" i="14"/>
  <c r="Q97" i="14"/>
  <c r="Q96" i="14"/>
  <c r="Q95" i="14"/>
  <c r="Q94" i="14"/>
  <c r="Q93" i="14"/>
  <c r="Q92" i="14"/>
  <c r="Q91" i="14"/>
  <c r="Q90" i="14"/>
  <c r="Q89" i="14"/>
  <c r="Q88" i="14"/>
  <c r="Q87" i="14"/>
  <c r="Q86" i="14"/>
  <c r="Q85" i="14"/>
  <c r="Q84" i="14"/>
  <c r="Q83" i="14"/>
  <c r="Q82" i="14"/>
  <c r="Q81" i="14"/>
  <c r="Q80" i="14"/>
  <c r="Q79" i="14"/>
  <c r="Q78" i="14"/>
  <c r="Q77" i="14"/>
  <c r="Q76" i="14"/>
  <c r="Q75" i="14"/>
  <c r="Q74" i="14"/>
  <c r="Q73" i="14"/>
  <c r="Q72" i="14"/>
  <c r="Q71" i="14"/>
  <c r="Q70" i="14"/>
  <c r="Q69" i="14"/>
  <c r="Q68" i="14"/>
  <c r="Q67" i="14"/>
  <c r="Q66" i="14"/>
  <c r="Q65" i="14"/>
  <c r="Q64" i="14"/>
  <c r="Q63" i="14"/>
  <c r="Q62" i="14"/>
  <c r="Q61" i="14"/>
  <c r="Q60" i="14"/>
  <c r="Q59" i="14"/>
  <c r="Q58" i="14"/>
  <c r="Q57" i="14"/>
  <c r="Q56" i="14"/>
  <c r="Q55" i="14"/>
  <c r="Q54" i="14"/>
  <c r="Q53" i="14"/>
  <c r="Q52" i="14"/>
  <c r="Q51" i="14"/>
  <c r="Q50" i="14"/>
  <c r="Q49" i="14"/>
  <c r="Q48" i="14"/>
  <c r="Q47" i="14"/>
  <c r="Q46" i="14"/>
  <c r="Q45" i="14"/>
  <c r="Q44" i="14"/>
  <c r="Q43" i="14"/>
  <c r="Q42" i="14"/>
  <c r="Q41" i="14"/>
  <c r="Q40" i="14"/>
  <c r="Q39" i="14"/>
  <c r="Q38" i="14"/>
  <c r="Q37" i="14"/>
  <c r="Q36" i="14"/>
  <c r="Q35" i="14"/>
  <c r="Q34" i="14"/>
  <c r="Q33" i="14"/>
  <c r="Q32" i="14"/>
  <c r="Q31" i="14"/>
  <c r="Q30" i="14"/>
  <c r="Q29" i="14"/>
  <c r="Q28" i="14"/>
  <c r="Q27" i="14"/>
  <c r="Q26" i="14"/>
  <c r="Q25" i="14"/>
  <c r="Q24" i="14"/>
  <c r="Q23" i="14"/>
  <c r="Q22" i="14"/>
  <c r="Q21" i="14"/>
  <c r="Q20" i="14"/>
  <c r="Q19" i="14"/>
  <c r="Q18" i="14"/>
  <c r="Q17" i="14"/>
  <c r="Q16" i="14"/>
  <c r="Q15" i="14"/>
  <c r="Q14" i="14"/>
  <c r="Q13" i="14"/>
  <c r="Q12" i="14"/>
  <c r="Q11" i="14"/>
  <c r="Q10" i="14"/>
  <c r="Q9" i="14"/>
  <c r="Q8" i="14"/>
  <c r="Q7" i="14"/>
  <c r="Q6" i="14"/>
  <c r="Q5" i="14"/>
  <c r="Q4" i="14"/>
  <c r="Q3" i="14"/>
  <c r="Q2" i="14"/>
  <c r="P2" i="14"/>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4"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735" i="14"/>
  <c r="P736" i="14"/>
  <c r="P737" i="14"/>
  <c r="P738" i="14"/>
  <c r="P739" i="14"/>
  <c r="P740" i="14"/>
  <c r="P741" i="14"/>
  <c r="P742" i="14"/>
  <c r="P743" i="14"/>
  <c r="P744" i="14"/>
  <c r="P745" i="14"/>
  <c r="P746" i="14"/>
  <c r="P747" i="14"/>
  <c r="P748" i="14"/>
  <c r="P749" i="14"/>
  <c r="P750" i="14"/>
  <c r="P751" i="14"/>
  <c r="P752" i="14"/>
  <c r="P753" i="14"/>
  <c r="P754" i="14"/>
  <c r="P755" i="14"/>
  <c r="P756" i="14"/>
  <c r="P757" i="14"/>
  <c r="P758" i="14"/>
  <c r="P759" i="14"/>
  <c r="P760" i="14"/>
  <c r="P761" i="14"/>
  <c r="P762" i="14"/>
  <c r="P763" i="14"/>
  <c r="P764" i="14"/>
  <c r="P765" i="14"/>
  <c r="P766" i="14"/>
  <c r="P767" i="14"/>
  <c r="P768" i="14"/>
  <c r="P769" i="14"/>
  <c r="P770" i="14"/>
  <c r="P771" i="14"/>
  <c r="P772" i="14"/>
  <c r="P773" i="14"/>
  <c r="P774" i="14"/>
  <c r="P775" i="14"/>
  <c r="P776" i="14"/>
  <c r="P777" i="14"/>
  <c r="P778" i="14"/>
  <c r="P779" i="14"/>
  <c r="P780" i="14"/>
  <c r="P781" i="14"/>
  <c r="P782" i="14"/>
  <c r="P783" i="14"/>
  <c r="P784" i="14"/>
  <c r="P785" i="14"/>
  <c r="P786" i="14"/>
  <c r="P787" i="14"/>
  <c r="P788" i="14"/>
  <c r="P789" i="14"/>
  <c r="P790" i="14"/>
  <c r="P791" i="14"/>
  <c r="P792" i="14"/>
  <c r="P793" i="14"/>
  <c r="P794" i="14"/>
  <c r="P795" i="14"/>
  <c r="P796" i="14"/>
  <c r="P797" i="14"/>
  <c r="P798" i="14"/>
  <c r="P799" i="14"/>
  <c r="P800" i="14"/>
  <c r="P801" i="14"/>
  <c r="P802" i="14"/>
  <c r="P803" i="14"/>
  <c r="P804" i="14"/>
  <c r="P805" i="14"/>
  <c r="P806" i="14"/>
  <c r="P807" i="14"/>
  <c r="P808" i="14"/>
  <c r="P809" i="14"/>
  <c r="P810" i="14"/>
  <c r="P811" i="14"/>
  <c r="P812" i="14"/>
  <c r="P813" i="14"/>
  <c r="P814" i="14"/>
  <c r="P815" i="14"/>
  <c r="P816" i="14"/>
  <c r="P817" i="14"/>
  <c r="P818" i="14"/>
  <c r="P819" i="14"/>
  <c r="P820" i="14"/>
  <c r="P821" i="14"/>
  <c r="P822" i="14"/>
  <c r="P823" i="14"/>
  <c r="P824" i="14"/>
  <c r="P825" i="14"/>
  <c r="P826" i="14"/>
  <c r="P827" i="14"/>
  <c r="P828" i="14"/>
  <c r="P829" i="14"/>
  <c r="P830" i="14"/>
  <c r="P831" i="14"/>
  <c r="P832" i="14"/>
  <c r="P833" i="14"/>
  <c r="P834" i="14"/>
  <c r="P835" i="14"/>
  <c r="P836" i="14"/>
  <c r="P837" i="14"/>
  <c r="P838" i="14"/>
  <c r="P839" i="14"/>
  <c r="P840" i="14"/>
  <c r="P841" i="14"/>
  <c r="P842" i="14"/>
  <c r="P843" i="14"/>
  <c r="P844" i="14"/>
  <c r="P845" i="14"/>
  <c r="P846" i="14"/>
  <c r="P847" i="14"/>
  <c r="P848" i="14"/>
  <c r="P849" i="14"/>
  <c r="P850" i="14"/>
  <c r="P851" i="14"/>
  <c r="P852" i="14"/>
  <c r="Q148" i="6"/>
  <c r="V148" i="14"/>
  <c r="V851" i="14"/>
  <c r="V850" i="14"/>
  <c r="V849" i="14"/>
  <c r="V848" i="14"/>
  <c r="V847" i="14"/>
  <c r="V846" i="14"/>
  <c r="V845" i="14"/>
  <c r="V844" i="14"/>
  <c r="V843" i="14"/>
  <c r="V842" i="14"/>
  <c r="V841" i="14"/>
  <c r="V840" i="14"/>
  <c r="V839" i="14"/>
  <c r="W837" i="14"/>
  <c r="V837" i="14"/>
  <c r="V835" i="14"/>
  <c r="V833" i="14"/>
  <c r="V832" i="14"/>
  <c r="V827" i="14"/>
  <c r="V825" i="14"/>
  <c r="V823" i="14"/>
  <c r="W820" i="14"/>
  <c r="V820" i="14"/>
  <c r="W819" i="14"/>
  <c r="V819" i="14"/>
  <c r="W818" i="14"/>
  <c r="V818" i="14"/>
  <c r="W817" i="14"/>
  <c r="V817" i="14"/>
  <c r="W816" i="14"/>
  <c r="V816" i="14"/>
  <c r="W815" i="14"/>
  <c r="V815" i="14"/>
  <c r="W807" i="14"/>
  <c r="V807" i="14"/>
  <c r="W806" i="14"/>
  <c r="V806" i="14"/>
  <c r="W805" i="14"/>
  <c r="V805" i="14"/>
  <c r="W799" i="14"/>
  <c r="V799" i="14"/>
  <c r="V797" i="14"/>
  <c r="V795" i="14"/>
  <c r="V794" i="14"/>
  <c r="V789" i="14"/>
  <c r="V787" i="14"/>
  <c r="V785" i="14"/>
  <c r="W782" i="14"/>
  <c r="V782" i="14"/>
  <c r="W781" i="14"/>
  <c r="V781" i="14"/>
  <c r="W780" i="14"/>
  <c r="V780" i="14"/>
  <c r="W779" i="14"/>
  <c r="V779" i="14"/>
  <c r="W778" i="14"/>
  <c r="V778" i="14"/>
  <c r="W777" i="14"/>
  <c r="V777" i="14"/>
  <c r="W769" i="14"/>
  <c r="V769" i="14"/>
  <c r="W768" i="14"/>
  <c r="V768" i="14"/>
  <c r="W767" i="14"/>
  <c r="V767" i="14"/>
  <c r="W761" i="14"/>
  <c r="V761" i="14"/>
  <c r="V759" i="14"/>
  <c r="V757" i="14"/>
  <c r="V756" i="14"/>
  <c r="V751" i="14"/>
  <c r="V749" i="14"/>
  <c r="V747" i="14"/>
  <c r="W744" i="14"/>
  <c r="V744" i="14"/>
  <c r="W743" i="14"/>
  <c r="V743" i="14"/>
  <c r="W742" i="14"/>
  <c r="V742" i="14"/>
  <c r="W741" i="14"/>
  <c r="V741" i="14"/>
  <c r="W740" i="14"/>
  <c r="V740" i="14"/>
  <c r="W739" i="14"/>
  <c r="V739" i="14"/>
  <c r="W731" i="14"/>
  <c r="V731" i="14"/>
  <c r="W730" i="14"/>
  <c r="V730" i="14"/>
  <c r="W729" i="14"/>
  <c r="V729" i="14"/>
  <c r="W722" i="14"/>
  <c r="V722" i="14"/>
  <c r="V721" i="14"/>
  <c r="V720" i="14"/>
  <c r="V719" i="14"/>
  <c r="V718" i="14"/>
  <c r="V717" i="14"/>
  <c r="V716" i="14"/>
  <c r="V715" i="14"/>
  <c r="V714" i="14"/>
  <c r="V713" i="14"/>
  <c r="V712" i="14"/>
  <c r="V711" i="14"/>
  <c r="V710" i="14"/>
  <c r="V709" i="14"/>
  <c r="V708" i="14"/>
  <c r="V707" i="14"/>
  <c r="V706" i="14"/>
  <c r="V705" i="14"/>
  <c r="V704" i="14"/>
  <c r="V703" i="14"/>
  <c r="V702" i="14"/>
  <c r="W701" i="14"/>
  <c r="V701" i="14"/>
  <c r="W700" i="14"/>
  <c r="V700" i="14"/>
  <c r="W699" i="14"/>
  <c r="V699" i="14"/>
  <c r="V698" i="14"/>
  <c r="V697" i="14"/>
  <c r="V696" i="14"/>
  <c r="V695" i="14"/>
  <c r="V694" i="14"/>
  <c r="V693" i="14"/>
  <c r="V692" i="14"/>
  <c r="V691" i="14"/>
  <c r="V690" i="14"/>
  <c r="V689" i="14"/>
  <c r="V688" i="14"/>
  <c r="V687" i="14"/>
  <c r="V686" i="14"/>
  <c r="V685" i="14"/>
  <c r="V684" i="14"/>
  <c r="V683" i="14"/>
  <c r="V682" i="14"/>
  <c r="V681" i="14"/>
  <c r="V680" i="14"/>
  <c r="V679" i="14"/>
  <c r="W678" i="14"/>
  <c r="V678" i="14"/>
  <c r="W677" i="14"/>
  <c r="V677" i="14"/>
  <c r="W676" i="14"/>
  <c r="V676" i="14"/>
  <c r="V675" i="14"/>
  <c r="V674" i="14"/>
  <c r="V673" i="14"/>
  <c r="V672" i="14"/>
  <c r="V671" i="14"/>
  <c r="V670" i="14"/>
  <c r="V669" i="14"/>
  <c r="V668" i="14"/>
  <c r="V667" i="14"/>
  <c r="V666" i="14"/>
  <c r="V665" i="14"/>
  <c r="V664" i="14"/>
  <c r="V663" i="14"/>
  <c r="V662" i="14"/>
  <c r="V661" i="14"/>
  <c r="V660" i="14"/>
  <c r="V659" i="14"/>
  <c r="V658" i="14"/>
  <c r="V657" i="14"/>
  <c r="V656" i="14"/>
  <c r="W655" i="14"/>
  <c r="V655" i="14"/>
  <c r="W654" i="14"/>
  <c r="V654" i="14"/>
  <c r="W653" i="14"/>
  <c r="V653" i="14"/>
  <c r="V652" i="14"/>
  <c r="V651" i="14"/>
  <c r="V650" i="14"/>
  <c r="V649" i="14"/>
  <c r="V648" i="14"/>
  <c r="V647" i="14"/>
  <c r="V646" i="14"/>
  <c r="V645" i="14"/>
  <c r="V644" i="14"/>
  <c r="V643" i="14"/>
  <c r="V642" i="14"/>
  <c r="V641" i="14"/>
  <c r="V640" i="14"/>
  <c r="V639" i="14"/>
  <c r="V638" i="14"/>
  <c r="V637" i="14"/>
  <c r="V636" i="14"/>
  <c r="V635" i="14"/>
  <c r="V634" i="14"/>
  <c r="V633" i="14"/>
  <c r="W632" i="14"/>
  <c r="V632" i="14"/>
  <c r="W631" i="14"/>
  <c r="V631" i="14"/>
  <c r="W630" i="14"/>
  <c r="V630" i="14"/>
  <c r="V629" i="14"/>
  <c r="V628" i="14"/>
  <c r="V627" i="14"/>
  <c r="V626" i="14"/>
  <c r="V624" i="14"/>
  <c r="V622" i="14"/>
  <c r="W619" i="14"/>
  <c r="V619" i="14"/>
  <c r="V612" i="14"/>
  <c r="V611" i="14"/>
  <c r="V610" i="14"/>
  <c r="V608" i="14"/>
  <c r="V606" i="14"/>
  <c r="W605" i="14"/>
  <c r="V605" i="14"/>
  <c r="W603" i="14"/>
  <c r="V603" i="14"/>
  <c r="W602" i="14"/>
  <c r="V602" i="14"/>
  <c r="W601" i="14"/>
  <c r="V601" i="14"/>
  <c r="W598" i="14"/>
  <c r="V598" i="14"/>
  <c r="W597" i="14"/>
  <c r="V597" i="14"/>
  <c r="W596" i="14"/>
  <c r="V596" i="14"/>
  <c r="V595" i="14"/>
  <c r="W594" i="14"/>
  <c r="V594" i="14"/>
  <c r="V593" i="14"/>
  <c r="V592" i="14"/>
  <c r="V591" i="14"/>
  <c r="V590" i="14"/>
  <c r="V589" i="14"/>
  <c r="V588" i="14"/>
  <c r="V587" i="14"/>
  <c r="V586" i="14"/>
  <c r="V585" i="14"/>
  <c r="V584" i="14"/>
  <c r="V583" i="14"/>
  <c r="V582" i="14"/>
  <c r="V581" i="14"/>
  <c r="V580" i="14"/>
  <c r="V579" i="14"/>
  <c r="V578" i="14"/>
  <c r="V577" i="14"/>
  <c r="V576" i="14"/>
  <c r="V575" i="14"/>
  <c r="V574" i="14"/>
  <c r="V573" i="14"/>
  <c r="V572" i="14"/>
  <c r="V571" i="14"/>
  <c r="V570" i="14"/>
  <c r="V569" i="14"/>
  <c r="V568" i="14"/>
  <c r="V567" i="14"/>
  <c r="V566" i="14"/>
  <c r="V565" i="14"/>
  <c r="V564" i="14"/>
  <c r="V557" i="14"/>
  <c r="V556" i="14"/>
  <c r="V555" i="14"/>
  <c r="V554" i="14"/>
  <c r="V553" i="14"/>
  <c r="V552" i="14"/>
  <c r="V551" i="14"/>
  <c r="V550" i="14"/>
  <c r="V549" i="14"/>
  <c r="V548" i="14"/>
  <c r="V547" i="14"/>
  <c r="V546" i="14"/>
  <c r="V545" i="14"/>
  <c r="V544" i="14"/>
  <c r="V543" i="14"/>
  <c r="V542" i="14"/>
  <c r="V541" i="14"/>
  <c r="V540" i="14"/>
  <c r="V539" i="14"/>
  <c r="V538" i="14"/>
  <c r="V537" i="14"/>
  <c r="V536" i="14"/>
  <c r="V535" i="14"/>
  <c r="V534" i="14"/>
  <c r="V533" i="14"/>
  <c r="V532" i="14"/>
  <c r="V531" i="14"/>
  <c r="V530" i="14"/>
  <c r="V529" i="14"/>
  <c r="V528" i="14"/>
  <c r="V527" i="14"/>
  <c r="V526" i="14"/>
  <c r="V525" i="14"/>
  <c r="V524" i="14"/>
  <c r="V523" i="14"/>
  <c r="V522" i="14"/>
  <c r="V521" i="14"/>
  <c r="V520" i="14"/>
  <c r="V519" i="14"/>
  <c r="V518" i="14"/>
  <c r="V517" i="14"/>
  <c r="V516" i="14"/>
  <c r="V515" i="14"/>
  <c r="V514" i="14"/>
  <c r="V513" i="14"/>
  <c r="V512" i="14"/>
  <c r="V511" i="14"/>
  <c r="V510" i="14"/>
  <c r="V509" i="14"/>
  <c r="V508" i="14"/>
  <c r="V507" i="14"/>
  <c r="V506" i="14"/>
  <c r="V505" i="14"/>
  <c r="V504" i="14"/>
  <c r="V503" i="14"/>
  <c r="V502" i="14"/>
  <c r="V501" i="14"/>
  <c r="V500" i="14"/>
  <c r="V499" i="14"/>
  <c r="V498" i="14"/>
  <c r="V497" i="14"/>
  <c r="V496" i="14"/>
  <c r="V495" i="14"/>
  <c r="V494" i="14"/>
  <c r="V493" i="14"/>
  <c r="V492" i="14"/>
  <c r="V491" i="14"/>
  <c r="V490" i="14"/>
  <c r="V489" i="14"/>
  <c r="V488" i="14"/>
  <c r="V487" i="14"/>
  <c r="V486" i="14"/>
  <c r="V485" i="14"/>
  <c r="V484" i="14"/>
  <c r="V483" i="14"/>
  <c r="V482" i="14"/>
  <c r="V481" i="14"/>
  <c r="V480" i="14"/>
  <c r="V479" i="14"/>
  <c r="V478" i="14"/>
  <c r="V477" i="14"/>
  <c r="V476" i="14"/>
  <c r="V475" i="14"/>
  <c r="V474" i="14"/>
  <c r="V473" i="14"/>
  <c r="V472" i="14"/>
  <c r="V471" i="14"/>
  <c r="V470" i="14"/>
  <c r="V469" i="14"/>
  <c r="V468" i="14"/>
  <c r="V467" i="14"/>
  <c r="V466" i="14"/>
  <c r="V465" i="14"/>
  <c r="V464" i="14"/>
  <c r="V463" i="14"/>
  <c r="V462" i="14"/>
  <c r="V461" i="14"/>
  <c r="V460" i="14"/>
  <c r="V459" i="14"/>
  <c r="V458" i="14"/>
  <c r="V457" i="14"/>
  <c r="V456" i="14"/>
  <c r="V455" i="14"/>
  <c r="V454" i="14"/>
  <c r="V453" i="14"/>
  <c r="V452" i="14"/>
  <c r="V451" i="14"/>
  <c r="V450" i="14"/>
  <c r="V449" i="14"/>
  <c r="V448" i="14"/>
  <c r="V447" i="14"/>
  <c r="V446" i="14"/>
  <c r="V445" i="14"/>
  <c r="V444" i="14"/>
  <c r="V443" i="14"/>
  <c r="V442" i="14"/>
  <c r="V441" i="14"/>
  <c r="V440" i="14"/>
  <c r="V439" i="14"/>
  <c r="V438" i="14"/>
  <c r="V437" i="14"/>
  <c r="V436" i="14"/>
  <c r="V435" i="14"/>
  <c r="V434" i="14"/>
  <c r="V433" i="14"/>
  <c r="V432" i="14"/>
  <c r="V431" i="14"/>
  <c r="V424" i="14"/>
  <c r="V423" i="14"/>
  <c r="V422" i="14"/>
  <c r="V421" i="14"/>
  <c r="V420" i="14"/>
  <c r="V419" i="14"/>
  <c r="V418" i="14"/>
  <c r="V417" i="14"/>
  <c r="V416" i="14"/>
  <c r="V415" i="14"/>
  <c r="V414" i="14"/>
  <c r="V413" i="14"/>
  <c r="V412" i="14"/>
  <c r="V411" i="14"/>
  <c r="V410" i="14"/>
  <c r="V409" i="14"/>
  <c r="V408" i="14"/>
  <c r="V407" i="14"/>
  <c r="V406" i="14"/>
  <c r="V405" i="14"/>
  <c r="V404" i="14"/>
  <c r="V403" i="14"/>
  <c r="V402" i="14"/>
  <c r="V401" i="14"/>
  <c r="V400" i="14"/>
  <c r="V399" i="14"/>
  <c r="V398" i="14"/>
  <c r="V397" i="14"/>
  <c r="V396" i="14"/>
  <c r="V395" i="14"/>
  <c r="V394" i="14"/>
  <c r="V393" i="14"/>
  <c r="V392" i="14"/>
  <c r="V391" i="14"/>
  <c r="V390" i="14"/>
  <c r="V389" i="14"/>
  <c r="V388" i="14"/>
  <c r="V387" i="14"/>
  <c r="V386" i="14"/>
  <c r="V385" i="14"/>
  <c r="V384" i="14"/>
  <c r="V383" i="14"/>
  <c r="V382" i="14"/>
  <c r="V381" i="14"/>
  <c r="V380" i="14"/>
  <c r="V379" i="14"/>
  <c r="V378" i="14"/>
  <c r="V377" i="14"/>
  <c r="V376" i="14"/>
  <c r="V375" i="14"/>
  <c r="V374" i="14"/>
  <c r="V373" i="14"/>
  <c r="V372" i="14"/>
  <c r="V371" i="14"/>
  <c r="V370" i="14"/>
  <c r="V369" i="14"/>
  <c r="V368" i="14"/>
  <c r="V367" i="14"/>
  <c r="V366" i="14"/>
  <c r="V365" i="14"/>
  <c r="V364" i="14"/>
  <c r="V363" i="14"/>
  <c r="V362" i="14"/>
  <c r="V361" i="14"/>
  <c r="V360" i="14"/>
  <c r="V359" i="14"/>
  <c r="V358" i="14"/>
  <c r="V357" i="14"/>
  <c r="V356" i="14"/>
  <c r="V355" i="14"/>
  <c r="V354" i="14"/>
  <c r="V353" i="14"/>
  <c r="V352" i="14"/>
  <c r="V351" i="14"/>
  <c r="V350" i="14"/>
  <c r="V349" i="14"/>
  <c r="V348" i="14"/>
  <c r="V347" i="14"/>
  <c r="V346" i="14"/>
  <c r="V345" i="14"/>
  <c r="V344" i="14"/>
  <c r="V343" i="14"/>
  <c r="V342" i="14"/>
  <c r="V341" i="14"/>
  <c r="V340" i="14"/>
  <c r="V339" i="14"/>
  <c r="V338" i="14"/>
  <c r="V337" i="14"/>
  <c r="V336" i="14"/>
  <c r="V335" i="14"/>
  <c r="V334" i="14"/>
  <c r="V333" i="14"/>
  <c r="V332" i="14"/>
  <c r="V331" i="14"/>
  <c r="V330" i="14"/>
  <c r="V329" i="14"/>
  <c r="V328" i="14"/>
  <c r="V327" i="14"/>
  <c r="V326" i="14"/>
  <c r="V325" i="14"/>
  <c r="V324" i="14"/>
  <c r="V323" i="14"/>
  <c r="V322" i="14"/>
  <c r="V321" i="14"/>
  <c r="V320" i="14"/>
  <c r="V319" i="14"/>
  <c r="V318" i="14"/>
  <c r="V317" i="14"/>
  <c r="V316" i="14"/>
  <c r="V315" i="14"/>
  <c r="V314" i="14"/>
  <c r="V313" i="14"/>
  <c r="V312" i="14"/>
  <c r="V311" i="14"/>
  <c r="V310" i="14"/>
  <c r="V309" i="14"/>
  <c r="V308" i="14"/>
  <c r="V307" i="14"/>
  <c r="V306" i="14"/>
  <c r="V305" i="14"/>
  <c r="V304" i="14"/>
  <c r="V303" i="14"/>
  <c r="V302" i="14"/>
  <c r="V301" i="14"/>
  <c r="V300" i="14"/>
  <c r="V299" i="14"/>
  <c r="V298" i="14"/>
  <c r="V291" i="14"/>
  <c r="V290" i="14"/>
  <c r="V289" i="14"/>
  <c r="V288" i="14"/>
  <c r="V287" i="14"/>
  <c r="V286" i="14"/>
  <c r="V285" i="14"/>
  <c r="V284" i="14"/>
  <c r="V283" i="14"/>
  <c r="V282" i="14"/>
  <c r="V281" i="14"/>
  <c r="V280" i="14"/>
  <c r="V279" i="14"/>
  <c r="V278" i="14"/>
  <c r="V277" i="14"/>
  <c r="V276" i="14"/>
  <c r="V275" i="14"/>
  <c r="V274" i="14"/>
  <c r="V273" i="14"/>
  <c r="V272" i="14"/>
  <c r="V271" i="14"/>
  <c r="V270" i="14"/>
  <c r="V269" i="14"/>
  <c r="V268" i="14"/>
  <c r="V267" i="14"/>
  <c r="V266" i="14"/>
  <c r="V265" i="14"/>
  <c r="V264" i="14"/>
  <c r="V263" i="14"/>
  <c r="V262" i="14"/>
  <c r="V261" i="14"/>
  <c r="V260" i="14"/>
  <c r="V259" i="14"/>
  <c r="V258" i="14"/>
  <c r="V257" i="14"/>
  <c r="V256" i="14"/>
  <c r="V255" i="14"/>
  <c r="V254" i="14"/>
  <c r="V253" i="14"/>
  <c r="V252" i="14"/>
  <c r="V251" i="14"/>
  <c r="V250" i="14"/>
  <c r="V249" i="14"/>
  <c r="V248" i="14"/>
  <c r="V247" i="14"/>
  <c r="V246" i="14"/>
  <c r="V245" i="14"/>
  <c r="V244" i="14"/>
  <c r="V243" i="14"/>
  <c r="V242" i="14"/>
  <c r="V241" i="14"/>
  <c r="V240" i="14"/>
  <c r="V239" i="14"/>
  <c r="V238" i="14"/>
  <c r="V237" i="14"/>
  <c r="V236" i="14"/>
  <c r="V235" i="14"/>
  <c r="V234" i="14"/>
  <c r="V233" i="14"/>
  <c r="V232" i="14"/>
  <c r="V231" i="14"/>
  <c r="V230" i="14"/>
  <c r="V229" i="14"/>
  <c r="V228" i="14"/>
  <c r="V227" i="14"/>
  <c r="V226" i="14"/>
  <c r="V225" i="14"/>
  <c r="V224" i="14"/>
  <c r="V223" i="14"/>
  <c r="V222" i="14"/>
  <c r="V221" i="14"/>
  <c r="V220" i="14"/>
  <c r="V219" i="14"/>
  <c r="V218" i="14"/>
  <c r="V217" i="14"/>
  <c r="V216" i="14"/>
  <c r="V215" i="14"/>
  <c r="V214" i="14"/>
  <c r="V213" i="14"/>
  <c r="V212" i="14"/>
  <c r="V211" i="14"/>
  <c r="V210" i="14"/>
  <c r="V209" i="14"/>
  <c r="V208" i="14"/>
  <c r="V207" i="14"/>
  <c r="V206" i="14"/>
  <c r="V205" i="14"/>
  <c r="V204" i="14"/>
  <c r="V203" i="14"/>
  <c r="V202" i="14"/>
  <c r="V201" i="14"/>
  <c r="V200" i="14"/>
  <c r="V199" i="14"/>
  <c r="V198" i="14"/>
  <c r="V197" i="14"/>
  <c r="V196" i="14"/>
  <c r="V195" i="14"/>
  <c r="W193" i="14"/>
  <c r="V193" i="14"/>
  <c r="V192" i="14"/>
  <c r="V191" i="14"/>
  <c r="V190" i="14"/>
  <c r="V189" i="14"/>
  <c r="V188" i="14"/>
  <c r="V187" i="14"/>
  <c r="V186" i="14"/>
  <c r="V183" i="14"/>
  <c r="V181" i="14"/>
  <c r="V178" i="14"/>
  <c r="V176" i="14"/>
  <c r="V174" i="14"/>
  <c r="V171" i="14"/>
  <c r="W170" i="14"/>
  <c r="V170" i="14"/>
  <c r="W169" i="14"/>
  <c r="V169" i="14"/>
  <c r="V162" i="14"/>
  <c r="W158" i="14"/>
  <c r="V158" i="14"/>
  <c r="W157" i="14"/>
  <c r="V157" i="14"/>
  <c r="W156" i="14"/>
  <c r="V156" i="14"/>
  <c r="W155" i="14"/>
  <c r="V155" i="14"/>
  <c r="V151" i="14"/>
  <c r="V150" i="14"/>
  <c r="V149" i="14"/>
  <c r="V141" i="14"/>
  <c r="V140" i="14"/>
  <c r="V139" i="14"/>
  <c r="V138" i="14"/>
  <c r="V134" i="14"/>
  <c r="V133" i="14"/>
  <c r="V132" i="14"/>
  <c r="V131" i="14"/>
  <c r="V130" i="14"/>
  <c r="V129" i="14"/>
  <c r="V128" i="14"/>
  <c r="V127" i="14"/>
  <c r="V126" i="14"/>
  <c r="V125" i="14"/>
  <c r="V124" i="14"/>
  <c r="V120" i="14"/>
  <c r="V119" i="14"/>
  <c r="V118" i="14"/>
  <c r="V117" i="14"/>
  <c r="V111" i="14"/>
  <c r="V109" i="14"/>
  <c r="V107" i="14"/>
  <c r="W106" i="14"/>
  <c r="V106" i="14"/>
  <c r="W105" i="14"/>
  <c r="V105" i="14"/>
  <c r="V104" i="14"/>
  <c r="V103" i="14"/>
  <c r="V102" i="14"/>
  <c r="V101" i="14"/>
  <c r="V100" i="14"/>
  <c r="V99" i="14"/>
  <c r="W98" i="14"/>
  <c r="V98" i="14"/>
  <c r="W97" i="14"/>
  <c r="V97" i="14"/>
  <c r="V96" i="14"/>
  <c r="V95" i="14"/>
  <c r="V94" i="14"/>
  <c r="V93" i="14"/>
  <c r="V92" i="14"/>
  <c r="V91" i="14"/>
  <c r="W90" i="14"/>
  <c r="V90" i="14"/>
  <c r="W89" i="14"/>
  <c r="V89" i="14"/>
  <c r="V88" i="14"/>
  <c r="V84" i="14"/>
  <c r="V82" i="14"/>
  <c r="V81" i="14"/>
  <c r="V80" i="14"/>
  <c r="S79" i="14"/>
  <c r="V78" i="14"/>
  <c r="V77" i="14"/>
  <c r="V76" i="14"/>
  <c r="V75" i="14"/>
  <c r="W72" i="14"/>
  <c r="V72" i="14"/>
  <c r="V65" i="14"/>
  <c r="V63" i="14"/>
  <c r="W61" i="14"/>
  <c r="V61" i="14"/>
  <c r="W60" i="14"/>
  <c r="V60" i="14"/>
  <c r="V59" i="14"/>
  <c r="S57" i="14"/>
  <c r="V57" i="14" s="1"/>
  <c r="V56" i="14"/>
  <c r="V46" i="14"/>
  <c r="V45" i="14"/>
  <c r="W43" i="14"/>
  <c r="V43" i="14"/>
  <c r="W42" i="14"/>
  <c r="V42" i="14"/>
  <c r="W41" i="14"/>
  <c r="V41" i="14"/>
  <c r="S38" i="14"/>
  <c r="V38" i="14" s="1"/>
  <c r="V37" i="14"/>
  <c r="V36" i="14"/>
  <c r="V35" i="14"/>
  <c r="V34" i="14"/>
  <c r="V33" i="14"/>
  <c r="V32" i="14"/>
  <c r="V31" i="14"/>
  <c r="V30" i="14"/>
  <c r="V29" i="14"/>
  <c r="W28" i="14"/>
  <c r="V28" i="14"/>
  <c r="V26" i="14"/>
  <c r="V25" i="14"/>
  <c r="W24" i="14"/>
  <c r="V24" i="14"/>
  <c r="W23" i="14"/>
  <c r="V23" i="14"/>
  <c r="V22" i="14"/>
  <c r="W21" i="14"/>
  <c r="V21" i="14"/>
  <c r="W20" i="14"/>
  <c r="V20" i="14"/>
  <c r="W19" i="14"/>
  <c r="V19" i="14"/>
  <c r="V18" i="14"/>
  <c r="V17" i="14"/>
  <c r="V16" i="14"/>
  <c r="V15" i="14"/>
  <c r="V14" i="14"/>
  <c r="V13" i="14"/>
  <c r="V12" i="14"/>
  <c r="V11" i="14"/>
  <c r="W10" i="14"/>
  <c r="V10" i="14"/>
  <c r="V9" i="14"/>
  <c r="V8" i="14"/>
  <c r="W7" i="14"/>
  <c r="V7" i="14"/>
  <c r="W6" i="14"/>
  <c r="V6" i="14"/>
  <c r="V5" i="14"/>
  <c r="W4" i="14"/>
  <c r="V4" i="14"/>
  <c r="W3" i="14"/>
  <c r="V3" i="14"/>
  <c r="W2" i="14"/>
  <c r="V2" i="14"/>
  <c r="Q2" i="12"/>
  <c r="Q3" i="12"/>
  <c r="R6" i="13"/>
  <c r="Q6" i="13"/>
  <c r="R5" i="13"/>
  <c r="Q5" i="13"/>
  <c r="R4" i="13"/>
  <c r="Q4" i="13"/>
  <c r="R3" i="13"/>
  <c r="Q3" i="13"/>
  <c r="R2" i="13"/>
  <c r="Q2" i="13"/>
  <c r="Q149" i="13"/>
  <c r="Q148" i="13"/>
  <c r="Q147" i="13"/>
  <c r="Q146" i="13"/>
  <c r="Q145" i="13"/>
  <c r="Q144" i="13"/>
  <c r="Q143" i="13"/>
  <c r="Q142" i="13"/>
  <c r="Q141" i="13"/>
  <c r="Q140" i="13"/>
  <c r="Q139" i="13"/>
  <c r="Q138" i="13"/>
  <c r="Q137" i="13"/>
  <c r="Q136" i="13"/>
  <c r="Q135" i="13"/>
  <c r="Q134" i="13"/>
  <c r="Q133" i="13"/>
  <c r="Q132" i="13"/>
  <c r="Q131" i="13"/>
  <c r="Q130" i="13"/>
  <c r="Q129" i="13"/>
  <c r="Q128" i="13"/>
  <c r="Q127" i="13"/>
  <c r="Q126" i="13"/>
  <c r="Q125" i="13"/>
  <c r="Q124" i="13"/>
  <c r="Q123" i="13"/>
  <c r="Q122" i="13"/>
  <c r="Q121" i="13"/>
  <c r="Q120" i="13"/>
  <c r="Q119" i="13"/>
  <c r="Q118" i="13"/>
  <c r="Q117" i="13"/>
  <c r="Q116" i="13"/>
  <c r="Q115" i="13"/>
  <c r="Q114" i="13"/>
  <c r="Q113" i="13"/>
  <c r="Q112" i="13"/>
  <c r="Q111" i="13"/>
  <c r="Q110" i="13"/>
  <c r="Q109" i="13"/>
  <c r="Q108" i="13"/>
  <c r="Q107" i="13"/>
  <c r="Q106" i="13"/>
  <c r="Q105" i="13"/>
  <c r="Q104" i="13"/>
  <c r="Q103" i="13"/>
  <c r="Q102" i="13"/>
  <c r="Q101" i="13"/>
  <c r="Q100" i="13"/>
  <c r="Q99" i="13"/>
  <c r="Q98" i="13"/>
  <c r="Q97" i="13"/>
  <c r="Q96" i="13"/>
  <c r="Q95" i="13"/>
  <c r="Q94" i="13"/>
  <c r="Q93" i="13"/>
  <c r="Q92" i="13"/>
  <c r="Q91" i="13"/>
  <c r="Q90" i="13"/>
  <c r="Q89" i="13"/>
  <c r="Q88" i="13"/>
  <c r="Q87" i="13"/>
  <c r="Q86" i="13"/>
  <c r="Q85" i="13"/>
  <c r="Q84" i="13"/>
  <c r="Q83" i="13"/>
  <c r="Q82" i="13"/>
  <c r="Q81" i="13"/>
  <c r="Q80" i="13"/>
  <c r="Q79" i="13"/>
  <c r="Q78" i="13"/>
  <c r="Q77" i="13"/>
  <c r="Q76" i="13"/>
  <c r="Q75" i="13"/>
  <c r="Q74" i="13"/>
  <c r="Q73" i="13"/>
  <c r="Q72" i="13"/>
  <c r="Q71" i="13"/>
  <c r="Q70" i="13"/>
  <c r="Q69" i="13"/>
  <c r="Q68" i="13"/>
  <c r="Q67" i="13"/>
  <c r="Q66" i="13"/>
  <c r="Q65" i="13"/>
  <c r="Q64" i="13"/>
  <c r="Q63" i="13"/>
  <c r="Q62" i="13"/>
  <c r="Q61" i="13"/>
  <c r="Q60" i="13"/>
  <c r="Q59" i="13"/>
  <c r="Q58" i="13"/>
  <c r="Q57" i="13"/>
  <c r="Q56" i="13"/>
  <c r="Q55" i="13"/>
  <c r="Q54" i="13"/>
  <c r="Q53" i="13"/>
  <c r="Q52" i="13"/>
  <c r="Q51" i="13"/>
  <c r="Q50" i="13"/>
  <c r="Q49" i="13"/>
  <c r="Q48" i="13"/>
  <c r="Q47" i="13"/>
  <c r="Q46" i="13"/>
  <c r="Q45" i="13"/>
  <c r="Q44" i="13"/>
  <c r="Q43" i="13"/>
  <c r="Q42" i="13"/>
  <c r="Q41" i="13"/>
  <c r="Q40" i="13"/>
  <c r="Q39" i="13"/>
  <c r="Q38" i="13"/>
  <c r="Q37" i="13"/>
  <c r="Q36" i="13"/>
  <c r="Q35" i="13"/>
  <c r="Q34" i="13"/>
  <c r="Q33" i="13"/>
  <c r="Q32" i="13"/>
  <c r="Q31" i="13"/>
  <c r="Q30" i="13"/>
  <c r="Q29" i="13"/>
  <c r="Q28" i="13"/>
  <c r="Q27" i="13"/>
  <c r="Q26" i="13"/>
  <c r="Q25" i="13"/>
  <c r="R7" i="12"/>
  <c r="Q7" i="12"/>
  <c r="R6" i="12"/>
  <c r="Q6" i="12"/>
  <c r="R5" i="12"/>
  <c r="Q5" i="12"/>
  <c r="R4" i="12"/>
  <c r="Q4" i="12"/>
  <c r="R15" i="12"/>
  <c r="Q15" i="12"/>
  <c r="R18" i="12"/>
  <c r="Q18" i="12"/>
  <c r="R14" i="12"/>
  <c r="Q14" i="12"/>
  <c r="R17" i="12"/>
  <c r="Q17" i="12"/>
  <c r="M13" i="12"/>
  <c r="Q13" i="12" s="1"/>
  <c r="R12" i="12"/>
  <c r="Q12" i="12"/>
  <c r="R16" i="12"/>
  <c r="Q16" i="12"/>
  <c r="R22" i="12"/>
  <c r="Q22" i="12"/>
  <c r="R21" i="12"/>
  <c r="Q21" i="12"/>
  <c r="R20" i="12"/>
  <c r="Q20" i="12"/>
  <c r="R19" i="12"/>
  <c r="Q19" i="12"/>
  <c r="Q11" i="12"/>
  <c r="Q10" i="12"/>
  <c r="Q9" i="12"/>
  <c r="Q8" i="12"/>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Q2" i="10"/>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Q3" i="9"/>
  <c r="Q2" i="9"/>
  <c r="Q625" i="6"/>
  <c r="Q623" i="6"/>
  <c r="Q134" i="6"/>
  <c r="Q129" i="6"/>
  <c r="Q124" i="6"/>
  <c r="Q847" i="6"/>
  <c r="Q88" i="6"/>
  <c r="Q96" i="6"/>
  <c r="Q104" i="6"/>
  <c r="Q629" i="6"/>
  <c r="Q652" i="6"/>
  <c r="Q675" i="6"/>
  <c r="Q698" i="6"/>
  <c r="Q90" i="6"/>
  <c r="Q89" i="6"/>
  <c r="Q98" i="6"/>
  <c r="Q97" i="6"/>
  <c r="Q106" i="6"/>
  <c r="Q105" i="6"/>
  <c r="Q835" i="6"/>
  <c r="Q797" i="6"/>
  <c r="Q759" i="6"/>
  <c r="Q191" i="6"/>
  <c r="Q833" i="6"/>
  <c r="Q795" i="6"/>
  <c r="Q757" i="6"/>
  <c r="Q189" i="6"/>
  <c r="Q848" i="6"/>
  <c r="Q843" i="6"/>
  <c r="Q839" i="6"/>
  <c r="Q646" i="6"/>
  <c r="Q669" i="6"/>
  <c r="Q692" i="6"/>
  <c r="Q715" i="6"/>
  <c r="Q628" i="6"/>
  <c r="Q651" i="6"/>
  <c r="Q674" i="6"/>
  <c r="Q697" i="6"/>
  <c r="Q627" i="6"/>
  <c r="Q650" i="6"/>
  <c r="Q673" i="6"/>
  <c r="Q696" i="6"/>
  <c r="Q140" i="6"/>
  <c r="Q132" i="6"/>
  <c r="Q127" i="6"/>
  <c r="Q141" i="6"/>
  <c r="Q133" i="6"/>
  <c r="Q128" i="6"/>
  <c r="Q139" i="6"/>
  <c r="Q131" i="6"/>
  <c r="Q126" i="6"/>
  <c r="Q5" i="6"/>
  <c r="Q22" i="6"/>
  <c r="Q59" i="6"/>
  <c r="Q149" i="6"/>
  <c r="Q150" i="6"/>
  <c r="Q151" i="6"/>
  <c r="R722" i="6" l="1"/>
  <c r="Q722" i="6"/>
  <c r="Q95" i="6"/>
  <c r="Q94" i="6"/>
  <c r="Q92" i="6"/>
  <c r="Q93" i="6"/>
  <c r="Q103" i="6"/>
  <c r="Q102" i="6"/>
  <c r="Q100" i="6"/>
  <c r="Q101" i="6"/>
  <c r="Q120" i="6"/>
  <c r="Q119" i="6"/>
  <c r="Q117" i="6"/>
  <c r="Q118" i="6"/>
  <c r="R807" i="6"/>
  <c r="Q807" i="6"/>
  <c r="R806" i="6"/>
  <c r="Q806" i="6"/>
  <c r="R805" i="6"/>
  <c r="Q805" i="6"/>
  <c r="R820" i="6"/>
  <c r="Q820" i="6"/>
  <c r="R819" i="6"/>
  <c r="Q819" i="6"/>
  <c r="R818" i="6"/>
  <c r="Q818" i="6"/>
  <c r="R817" i="6"/>
  <c r="Q817" i="6"/>
  <c r="R816" i="6"/>
  <c r="Q816" i="6"/>
  <c r="R815" i="6"/>
  <c r="Q815" i="6"/>
  <c r="R837" i="6"/>
  <c r="Q837" i="6"/>
  <c r="Q832" i="6"/>
  <c r="R769" i="6"/>
  <c r="Q769" i="6"/>
  <c r="R768" i="6"/>
  <c r="Q768" i="6"/>
  <c r="R767" i="6"/>
  <c r="Q767" i="6"/>
  <c r="R782" i="6"/>
  <c r="Q782" i="6"/>
  <c r="R781" i="6"/>
  <c r="Q781" i="6"/>
  <c r="R780" i="6"/>
  <c r="Q780" i="6"/>
  <c r="R779" i="6"/>
  <c r="Q779" i="6"/>
  <c r="R778" i="6"/>
  <c r="Q778" i="6"/>
  <c r="R777" i="6"/>
  <c r="Q777" i="6"/>
  <c r="R799" i="6"/>
  <c r="Q799" i="6"/>
  <c r="Q794" i="6"/>
  <c r="R731" i="6"/>
  <c r="Q731" i="6"/>
  <c r="R730" i="6"/>
  <c r="Q730" i="6"/>
  <c r="R729" i="6"/>
  <c r="Q729" i="6"/>
  <c r="R744" i="6"/>
  <c r="Q744" i="6"/>
  <c r="R743" i="6"/>
  <c r="Q743" i="6"/>
  <c r="R742" i="6"/>
  <c r="Q742" i="6"/>
  <c r="R741" i="6"/>
  <c r="Q741" i="6"/>
  <c r="R740" i="6"/>
  <c r="Q740" i="6"/>
  <c r="R739" i="6"/>
  <c r="Q739" i="6"/>
  <c r="R761" i="6"/>
  <c r="Q761" i="6"/>
  <c r="Q756" i="6"/>
  <c r="R193" i="6"/>
  <c r="Q193" i="6"/>
  <c r="Q190" i="6"/>
  <c r="Q192" i="6"/>
  <c r="R158" i="6"/>
  <c r="Q158" i="6"/>
  <c r="R157" i="6"/>
  <c r="Q157" i="6"/>
  <c r="R156" i="6"/>
  <c r="Q156" i="6"/>
  <c r="R155" i="6"/>
  <c r="Q155" i="6"/>
  <c r="Q188" i="6"/>
  <c r="Q187" i="6"/>
  <c r="Q186" i="6"/>
  <c r="Q171" i="6"/>
  <c r="R170" i="6"/>
  <c r="Q170" i="6"/>
  <c r="R169" i="6"/>
  <c r="Q169" i="6"/>
  <c r="Q162" i="6"/>
  <c r="Q183" i="6"/>
  <c r="Q181" i="6"/>
  <c r="R4" i="6"/>
  <c r="Q4" i="6"/>
  <c r="R3" i="6"/>
  <c r="Q3" i="6"/>
  <c r="R2" i="6"/>
  <c r="Q2" i="6"/>
  <c r="R10" i="6"/>
  <c r="Q10" i="6"/>
  <c r="R7" i="6"/>
  <c r="Q7" i="6"/>
  <c r="R6" i="6"/>
  <c r="Q6" i="6"/>
  <c r="R21" i="6"/>
  <c r="Q21" i="6"/>
  <c r="R20" i="6"/>
  <c r="Q20" i="6"/>
  <c r="R19" i="6"/>
  <c r="Q19" i="6"/>
  <c r="R28" i="6"/>
  <c r="Q28" i="6"/>
  <c r="R24" i="6"/>
  <c r="Q24" i="6"/>
  <c r="R23" i="6"/>
  <c r="Q23" i="6"/>
  <c r="R43" i="6"/>
  <c r="Q43" i="6"/>
  <c r="R42" i="6"/>
  <c r="Q42" i="6"/>
  <c r="R41" i="6"/>
  <c r="Q41" i="6"/>
  <c r="M38" i="6"/>
  <c r="Q38" i="6" s="1"/>
  <c r="Q37" i="6"/>
  <c r="M79" i="6"/>
  <c r="Q79" i="6" s="1"/>
  <c r="M57" i="6"/>
  <c r="Q57" i="6" s="1"/>
  <c r="Q56" i="6"/>
  <c r="Q46" i="6"/>
  <c r="Q45" i="6"/>
  <c r="R72" i="6"/>
  <c r="Q72" i="6"/>
  <c r="R61" i="6"/>
  <c r="Q61" i="6"/>
  <c r="R60" i="6"/>
  <c r="Q60" i="6"/>
  <c r="R598" i="6"/>
  <c r="Q598" i="6"/>
  <c r="R597" i="6"/>
  <c r="Q597" i="6"/>
  <c r="R596" i="6"/>
  <c r="Q596" i="6"/>
  <c r="Q606" i="6"/>
  <c r="R605" i="6"/>
  <c r="Q605" i="6"/>
  <c r="R603" i="6"/>
  <c r="Q603" i="6"/>
  <c r="R602" i="6"/>
  <c r="Q602" i="6"/>
  <c r="R601" i="6"/>
  <c r="Q601" i="6"/>
  <c r="Q624" i="6"/>
  <c r="Q626" i="6"/>
  <c r="R619" i="6"/>
  <c r="Q619" i="6"/>
  <c r="Q595" i="6"/>
  <c r="R594" i="6"/>
  <c r="Q594" i="6"/>
  <c r="Q622" i="6"/>
  <c r="R632" i="6"/>
  <c r="Q632" i="6"/>
  <c r="R631" i="6"/>
  <c r="Q631" i="6"/>
  <c r="R630" i="6"/>
  <c r="Q630" i="6"/>
  <c r="Q649" i="6"/>
  <c r="Q648" i="6"/>
  <c r="Q647" i="6"/>
  <c r="Q644" i="6"/>
  <c r="Q643" i="6"/>
  <c r="Q642" i="6"/>
  <c r="Q645" i="6"/>
  <c r="R655" i="6"/>
  <c r="Q655" i="6"/>
  <c r="R654" i="6"/>
  <c r="Q654" i="6"/>
  <c r="R653" i="6"/>
  <c r="Q653" i="6"/>
  <c r="Q672" i="6"/>
  <c r="Q671" i="6"/>
  <c r="Q670" i="6"/>
  <c r="Q667" i="6"/>
  <c r="Q666" i="6"/>
  <c r="Q665" i="6"/>
  <c r="Q668" i="6"/>
  <c r="R678" i="6"/>
  <c r="Q678" i="6"/>
  <c r="R677" i="6"/>
  <c r="Q677" i="6"/>
  <c r="R676" i="6"/>
  <c r="Q676" i="6"/>
  <c r="Q695" i="6"/>
  <c r="Q694" i="6"/>
  <c r="Q693" i="6"/>
  <c r="Q690" i="6"/>
  <c r="Q689" i="6"/>
  <c r="Q688" i="6"/>
  <c r="Q691" i="6"/>
  <c r="R701" i="6"/>
  <c r="Q701" i="6"/>
  <c r="R700" i="6"/>
  <c r="Q700" i="6"/>
  <c r="R699" i="6"/>
  <c r="Q699" i="6"/>
  <c r="Q718" i="6"/>
  <c r="Q717" i="6"/>
  <c r="Q716" i="6"/>
  <c r="Q713" i="6"/>
  <c r="Q712" i="6"/>
  <c r="Q711" i="6"/>
  <c r="Q714" i="6"/>
  <c r="Q18" i="6"/>
  <c r="Q36" i="6"/>
  <c r="Q84" i="6"/>
  <c r="Q17" i="6"/>
  <c r="Q35" i="6"/>
  <c r="Q82" i="6"/>
  <c r="Q16" i="6"/>
  <c r="Q34" i="6"/>
  <c r="Q81" i="6"/>
  <c r="Q15" i="6"/>
  <c r="Q33" i="6"/>
  <c r="Q80" i="6"/>
  <c r="Q14" i="6"/>
  <c r="Q32" i="6"/>
  <c r="Q78" i="6"/>
  <c r="Q641" i="6"/>
  <c r="Q664" i="6"/>
  <c r="Q687" i="6"/>
  <c r="Q710" i="6"/>
  <c r="Q13" i="6"/>
  <c r="Q31" i="6"/>
  <c r="Q77" i="6"/>
  <c r="Q640" i="6"/>
  <c r="Q663" i="6"/>
  <c r="Q686" i="6"/>
  <c r="Q709" i="6"/>
  <c r="Q12" i="6"/>
  <c r="Q30" i="6"/>
  <c r="Q76" i="6"/>
  <c r="Q639" i="6"/>
  <c r="Q662" i="6"/>
  <c r="Q685" i="6"/>
  <c r="Q708" i="6"/>
  <c r="Q11" i="6"/>
  <c r="Q29" i="6"/>
  <c r="Q75" i="6"/>
  <c r="Q638" i="6"/>
  <c r="Q661" i="6"/>
  <c r="Q684" i="6"/>
  <c r="Q707" i="6"/>
  <c r="Q637" i="6"/>
  <c r="Q636" i="6"/>
  <c r="Q660" i="6"/>
  <c r="Q659" i="6"/>
  <c r="Q683" i="6"/>
  <c r="Q682" i="6"/>
  <c r="Q706" i="6"/>
  <c r="Q705" i="6"/>
  <c r="Q635" i="6"/>
  <c r="Q658" i="6"/>
  <c r="Q681" i="6"/>
  <c r="Q704" i="6"/>
  <c r="Q851" i="6"/>
  <c r="Q846" i="6"/>
  <c r="Q842" i="6"/>
  <c r="Q721" i="6"/>
  <c r="Q111" i="6"/>
  <c r="Q827" i="6"/>
  <c r="Q789" i="6"/>
  <c r="Q751" i="6"/>
  <c r="Q178" i="6"/>
  <c r="Q9" i="6"/>
  <c r="Q26" i="6"/>
  <c r="Q65" i="6"/>
  <c r="Q612" i="6"/>
  <c r="Q634" i="6"/>
  <c r="Q657" i="6"/>
  <c r="Q680" i="6"/>
  <c r="Q703" i="6"/>
  <c r="Q850" i="6"/>
  <c r="Q845" i="6"/>
  <c r="Q841" i="6"/>
  <c r="Q720" i="6"/>
  <c r="Q611" i="6"/>
  <c r="Q849" i="6"/>
  <c r="Q844" i="6"/>
  <c r="Q840" i="6"/>
  <c r="Q109" i="6"/>
  <c r="Q825" i="6"/>
  <c r="Q787" i="6"/>
  <c r="Q749" i="6"/>
  <c r="Q176" i="6"/>
  <c r="Q8" i="6"/>
  <c r="Q25" i="6"/>
  <c r="Q63" i="6"/>
  <c r="Q610" i="6"/>
  <c r="Q633" i="6"/>
  <c r="Q656" i="6"/>
  <c r="Q679" i="6"/>
  <c r="Q702" i="6"/>
  <c r="Q138" i="6"/>
  <c r="Q130" i="6"/>
  <c r="Q125" i="6"/>
  <c r="Q719" i="6"/>
  <c r="Q91" i="6"/>
  <c r="Q99" i="6"/>
  <c r="Q107" i="6"/>
  <c r="Q823" i="6"/>
  <c r="Q785" i="6"/>
  <c r="Q747" i="6"/>
  <c r="Q174" i="6"/>
  <c r="Q608" i="6"/>
  <c r="Q315" i="6"/>
  <c r="Q314" i="6"/>
  <c r="Q313" i="6"/>
  <c r="Q312" i="6"/>
  <c r="Q310" i="6"/>
  <c r="Q322" i="6"/>
  <c r="Q320" i="6"/>
  <c r="Q318" i="6"/>
  <c r="Q317" i="6"/>
  <c r="Q323" i="6"/>
  <c r="Q324" i="6"/>
  <c r="Q325" i="6"/>
  <c r="Q319" i="6"/>
  <c r="Q326" i="6"/>
  <c r="Q321" i="6"/>
  <c r="Q316" i="6"/>
  <c r="Q304" i="6"/>
  <c r="Q302" i="6"/>
  <c r="Q300" i="6"/>
  <c r="Q299" i="6"/>
  <c r="Q305" i="6"/>
  <c r="Q306" i="6"/>
  <c r="Q307" i="6"/>
  <c r="Q301" i="6"/>
  <c r="Q308" i="6"/>
  <c r="Q303" i="6"/>
  <c r="Q298" i="6"/>
  <c r="Q311" i="6"/>
  <c r="Q309" i="6"/>
  <c r="Q327" i="6"/>
  <c r="Q448" i="6"/>
  <c r="Q447" i="6"/>
  <c r="Q446" i="6"/>
  <c r="Q445" i="6"/>
  <c r="Q443" i="6"/>
  <c r="Q455" i="6"/>
  <c r="Q453" i="6"/>
  <c r="Q451" i="6"/>
  <c r="Q450" i="6"/>
  <c r="Q456" i="6"/>
  <c r="Q457" i="6"/>
  <c r="Q458" i="6"/>
  <c r="Q452" i="6"/>
  <c r="Q459" i="6"/>
  <c r="Q454" i="6"/>
  <c r="Q449" i="6"/>
  <c r="Q437" i="6"/>
  <c r="Q435" i="6"/>
  <c r="Q433" i="6"/>
  <c r="Q432" i="6"/>
  <c r="Q438" i="6"/>
  <c r="Q439" i="6"/>
  <c r="Q440" i="6"/>
  <c r="Q434" i="6"/>
  <c r="Q441" i="6"/>
  <c r="Q436" i="6"/>
  <c r="Q431" i="6"/>
  <c r="Q444" i="6"/>
  <c r="Q442" i="6"/>
  <c r="Q460" i="6"/>
  <c r="Q581" i="6"/>
  <c r="Q580" i="6"/>
  <c r="Q579" i="6"/>
  <c r="Q578" i="6"/>
  <c r="Q576" i="6"/>
  <c r="Q588" i="6"/>
  <c r="Q586" i="6"/>
  <c r="Q584" i="6"/>
  <c r="Q583" i="6"/>
  <c r="Q589" i="6"/>
  <c r="Q590" i="6"/>
  <c r="Q591" i="6"/>
  <c r="Q585" i="6"/>
  <c r="Q592" i="6"/>
  <c r="Q587" i="6"/>
  <c r="Q582" i="6"/>
  <c r="Q570" i="6"/>
  <c r="Q568" i="6"/>
  <c r="Q566" i="6"/>
  <c r="Q565" i="6"/>
  <c r="Q571" i="6"/>
  <c r="Q572" i="6"/>
  <c r="Q573" i="6"/>
  <c r="Q567" i="6"/>
  <c r="Q574" i="6"/>
  <c r="Q569" i="6"/>
  <c r="Q564" i="6"/>
  <c r="Q577" i="6"/>
  <c r="Q575" i="6"/>
  <c r="Q593" i="6"/>
  <c r="Q290" i="6"/>
  <c r="Q285" i="6"/>
  <c r="Q280" i="6"/>
  <c r="Q284" i="6"/>
  <c r="Q287" i="6"/>
  <c r="Q282" i="6"/>
  <c r="Q288" i="6"/>
  <c r="Q281" i="6"/>
  <c r="Q289" i="6"/>
  <c r="Q286" i="6"/>
  <c r="Q283" i="6"/>
  <c r="Q279" i="6"/>
  <c r="Q291" i="6"/>
  <c r="Q423" i="6"/>
  <c r="Q418" i="6"/>
  <c r="Q413" i="6"/>
  <c r="Q417" i="6"/>
  <c r="Q420" i="6"/>
  <c r="Q415" i="6"/>
  <c r="Q421" i="6"/>
  <c r="Q414" i="6"/>
  <c r="Q422" i="6"/>
  <c r="Q419" i="6"/>
  <c r="Q416" i="6"/>
  <c r="Q412" i="6"/>
  <c r="Q424" i="6"/>
  <c r="Q556" i="6"/>
  <c r="Q551" i="6"/>
  <c r="Q546" i="6"/>
  <c r="Q550" i="6"/>
  <c r="Q553" i="6"/>
  <c r="Q548" i="6"/>
  <c r="Q554" i="6"/>
  <c r="Q547" i="6"/>
  <c r="Q555" i="6"/>
  <c r="Q552" i="6"/>
  <c r="Q549" i="6"/>
  <c r="Q545" i="6"/>
  <c r="Q557" i="6"/>
  <c r="Q218" i="6"/>
  <c r="Q217" i="6"/>
  <c r="Q216" i="6"/>
  <c r="Q215" i="6"/>
  <c r="Q214" i="6"/>
  <c r="Q213" i="6"/>
  <c r="Q212" i="6"/>
  <c r="Q211" i="6"/>
  <c r="Q210" i="6"/>
  <c r="Q209" i="6"/>
  <c r="Q351" i="6"/>
  <c r="Q350" i="6"/>
  <c r="Q349" i="6"/>
  <c r="Q348" i="6"/>
  <c r="Q347" i="6"/>
  <c r="Q346" i="6"/>
  <c r="Q345" i="6"/>
  <c r="Q344" i="6"/>
  <c r="Q343" i="6"/>
  <c r="Q342" i="6"/>
  <c r="Q484" i="6"/>
  <c r="Q483" i="6"/>
  <c r="Q482" i="6"/>
  <c r="Q481" i="6"/>
  <c r="Q480" i="6"/>
  <c r="Q479" i="6"/>
  <c r="Q478" i="6"/>
  <c r="Q477" i="6"/>
  <c r="Q476" i="6"/>
  <c r="Q475" i="6"/>
  <c r="Q208" i="6"/>
  <c r="Q207" i="6"/>
  <c r="Q206" i="6"/>
  <c r="Q205" i="6"/>
  <c r="Q204" i="6"/>
  <c r="Q203" i="6"/>
  <c r="Q202" i="6"/>
  <c r="Q201" i="6"/>
  <c r="Q223" i="6"/>
  <c r="Q222" i="6"/>
  <c r="Q221" i="6"/>
  <c r="Q220" i="6"/>
  <c r="Q195" i="6"/>
  <c r="Q341" i="6"/>
  <c r="Q340" i="6"/>
  <c r="Q339" i="6"/>
  <c r="Q338" i="6"/>
  <c r="Q337" i="6"/>
  <c r="Q336" i="6"/>
  <c r="Q335" i="6"/>
  <c r="Q334" i="6"/>
  <c r="Q356" i="6"/>
  <c r="Q355" i="6"/>
  <c r="Q354" i="6"/>
  <c r="Q353" i="6"/>
  <c r="Q328" i="6"/>
  <c r="Q474" i="6"/>
  <c r="Q473" i="6"/>
  <c r="Q472" i="6"/>
  <c r="Q471" i="6"/>
  <c r="Q470" i="6"/>
  <c r="Q469" i="6"/>
  <c r="Q468" i="6"/>
  <c r="Q467" i="6"/>
  <c r="Q489" i="6"/>
  <c r="Q488" i="6"/>
  <c r="Q487" i="6"/>
  <c r="Q486" i="6"/>
  <c r="Q461" i="6"/>
  <c r="Q254" i="6"/>
  <c r="Q237" i="6"/>
  <c r="Q243" i="6"/>
  <c r="Q253" i="6"/>
  <c r="Q252" i="6"/>
  <c r="Q251" i="6"/>
  <c r="Q250" i="6"/>
  <c r="Q249" i="6"/>
  <c r="Q248" i="6"/>
  <c r="Q247" i="6"/>
  <c r="Q246" i="6"/>
  <c r="Q245" i="6"/>
  <c r="Q244" i="6"/>
  <c r="Q242" i="6"/>
  <c r="Q241" i="6"/>
  <c r="Q240" i="6"/>
  <c r="Q239" i="6"/>
  <c r="Q238" i="6"/>
  <c r="Q387" i="6"/>
  <c r="Q370" i="6"/>
  <c r="Q376" i="6"/>
  <c r="Q386" i="6"/>
  <c r="Q385" i="6"/>
  <c r="Q384" i="6"/>
  <c r="Q383" i="6"/>
  <c r="Q382" i="6"/>
  <c r="Q381" i="6"/>
  <c r="Q380" i="6"/>
  <c r="Q379" i="6"/>
  <c r="Q378" i="6"/>
  <c r="Q377" i="6"/>
  <c r="Q375" i="6"/>
  <c r="Q374" i="6"/>
  <c r="Q373" i="6"/>
  <c r="Q372" i="6"/>
  <c r="Q371" i="6"/>
  <c r="Q520" i="6"/>
  <c r="Q503" i="6"/>
  <c r="Q509" i="6"/>
  <c r="Q519" i="6"/>
  <c r="Q518" i="6"/>
  <c r="Q517" i="6"/>
  <c r="Q516" i="6"/>
  <c r="Q515" i="6"/>
  <c r="Q514" i="6"/>
  <c r="Q513" i="6"/>
  <c r="Q512" i="6"/>
  <c r="Q511" i="6"/>
  <c r="Q510" i="6"/>
  <c r="Q508" i="6"/>
  <c r="Q507" i="6"/>
  <c r="Q506" i="6"/>
  <c r="Q505" i="6"/>
  <c r="Q504" i="6"/>
  <c r="Q200" i="6"/>
  <c r="Q199" i="6"/>
  <c r="Q198" i="6"/>
  <c r="Q224" i="6"/>
  <c r="Q197" i="6"/>
  <c r="Q219" i="6"/>
  <c r="Q196" i="6"/>
  <c r="Q333" i="6"/>
  <c r="Q332" i="6"/>
  <c r="Q331" i="6"/>
  <c r="Q357" i="6"/>
  <c r="Q330" i="6"/>
  <c r="Q352" i="6"/>
  <c r="Q329" i="6"/>
  <c r="Q466" i="6"/>
  <c r="Q465" i="6"/>
  <c r="Q464" i="6"/>
  <c r="Q490" i="6"/>
  <c r="Q463" i="6"/>
  <c r="Q485" i="6"/>
  <c r="Q462" i="6"/>
  <c r="Q278" i="6"/>
  <c r="Q277" i="6"/>
  <c r="Q276" i="6"/>
  <c r="Q275" i="6"/>
  <c r="Q273" i="6"/>
  <c r="Q272" i="6"/>
  <c r="Q271" i="6"/>
  <c r="Q270" i="6"/>
  <c r="Q258" i="6"/>
  <c r="Q257" i="6"/>
  <c r="Q256" i="6"/>
  <c r="Q255" i="6"/>
  <c r="Q261" i="6"/>
  <c r="Q260" i="6"/>
  <c r="Q259" i="6"/>
  <c r="Q268" i="6"/>
  <c r="Q266" i="6"/>
  <c r="Q265" i="6"/>
  <c r="Q264" i="6"/>
  <c r="Q263" i="6"/>
  <c r="Q267" i="6"/>
  <c r="Q262" i="6"/>
  <c r="Q411" i="6"/>
  <c r="Q410" i="6"/>
  <c r="Q409" i="6"/>
  <c r="Q408" i="6"/>
  <c r="Q406" i="6"/>
  <c r="Q405" i="6"/>
  <c r="Q404" i="6"/>
  <c r="Q403" i="6"/>
  <c r="Q391" i="6"/>
  <c r="Q390" i="6"/>
  <c r="Q389" i="6"/>
  <c r="Q388" i="6"/>
  <c r="Q394" i="6"/>
  <c r="Q393" i="6"/>
  <c r="Q392" i="6"/>
  <c r="Q401" i="6"/>
  <c r="Q399" i="6"/>
  <c r="Q398" i="6"/>
  <c r="Q397" i="6"/>
  <c r="Q396" i="6"/>
  <c r="Q400" i="6"/>
  <c r="Q395" i="6"/>
  <c r="Q544" i="6"/>
  <c r="Q543" i="6"/>
  <c r="Q542" i="6"/>
  <c r="Q541" i="6"/>
  <c r="Q539" i="6"/>
  <c r="Q538" i="6"/>
  <c r="Q537" i="6"/>
  <c r="Q536" i="6"/>
  <c r="Q524" i="6"/>
  <c r="Q523" i="6"/>
  <c r="Q522" i="6"/>
  <c r="Q521" i="6"/>
  <c r="Q527" i="6"/>
  <c r="Q526" i="6"/>
  <c r="Q525" i="6"/>
  <c r="Q534" i="6"/>
  <c r="Q532" i="6"/>
  <c r="Q531" i="6"/>
  <c r="Q530" i="6"/>
  <c r="Q529" i="6"/>
  <c r="Q533" i="6"/>
  <c r="Q528" i="6"/>
  <c r="Q236" i="6"/>
  <c r="Q228" i="6"/>
  <c r="Q227" i="6"/>
  <c r="Q226" i="6"/>
  <c r="Q235" i="6"/>
  <c r="Q234" i="6"/>
  <c r="Q233" i="6"/>
  <c r="Q232" i="6"/>
  <c r="Q231" i="6"/>
  <c r="Q230" i="6"/>
  <c r="Q229" i="6"/>
  <c r="Q274" i="6"/>
  <c r="Q269" i="6"/>
  <c r="Q225" i="6"/>
  <c r="Q369" i="6"/>
  <c r="Q361" i="6"/>
  <c r="Q360" i="6"/>
  <c r="Q359" i="6"/>
  <c r="Q368" i="6"/>
  <c r="Q367" i="6"/>
  <c r="Q366" i="6"/>
  <c r="Q365" i="6"/>
  <c r="Q364" i="6"/>
  <c r="Q363" i="6"/>
  <c r="Q362" i="6"/>
  <c r="Q407" i="6"/>
  <c r="Q402" i="6"/>
  <c r="Q358" i="6"/>
  <c r="Q502" i="6"/>
  <c r="Q494" i="6"/>
  <c r="Q493" i="6"/>
  <c r="Q492" i="6"/>
  <c r="Q501" i="6"/>
  <c r="Q500" i="6"/>
  <c r="Q499" i="6"/>
  <c r="Q498" i="6"/>
  <c r="Q497" i="6"/>
  <c r="Q496" i="6"/>
  <c r="Q495" i="6"/>
  <c r="Q540" i="6"/>
  <c r="Q535" i="6"/>
  <c r="Q491" i="6"/>
  <c r="U148" i="1" l="1"/>
  <c r="V722" i="1"/>
  <c r="U722" i="1"/>
  <c r="U95" i="1"/>
  <c r="U94" i="1"/>
  <c r="U92" i="1"/>
  <c r="U93" i="1"/>
  <c r="V90" i="1"/>
  <c r="U90" i="1"/>
  <c r="V89" i="1"/>
  <c r="U89" i="1"/>
  <c r="U103" i="1"/>
  <c r="U102" i="1"/>
  <c r="U100" i="1"/>
  <c r="U101" i="1"/>
  <c r="V98" i="1"/>
  <c r="U98" i="1"/>
  <c r="V97" i="1"/>
  <c r="U97" i="1"/>
  <c r="U120" i="1"/>
  <c r="U119" i="1"/>
  <c r="U117" i="1"/>
  <c r="U118" i="1"/>
  <c r="V106" i="1"/>
  <c r="U106" i="1"/>
  <c r="V105" i="1"/>
  <c r="U105" i="1"/>
  <c r="V807" i="1"/>
  <c r="U807" i="1"/>
  <c r="V806" i="1"/>
  <c r="U806" i="1"/>
  <c r="V805" i="1"/>
  <c r="U805" i="1"/>
  <c r="V820" i="1"/>
  <c r="U820" i="1"/>
  <c r="V819" i="1"/>
  <c r="U819" i="1"/>
  <c r="V818" i="1"/>
  <c r="U818" i="1"/>
  <c r="V817" i="1"/>
  <c r="U817" i="1"/>
  <c r="V816" i="1"/>
  <c r="U816" i="1"/>
  <c r="V815" i="1"/>
  <c r="U815" i="1"/>
  <c r="V837" i="1"/>
  <c r="U837" i="1"/>
  <c r="U832" i="1"/>
  <c r="V769" i="1"/>
  <c r="U769" i="1"/>
  <c r="V768" i="1"/>
  <c r="U768" i="1"/>
  <c r="V767" i="1"/>
  <c r="U767" i="1"/>
  <c r="V782" i="1"/>
  <c r="U782" i="1"/>
  <c r="V781" i="1"/>
  <c r="U781" i="1"/>
  <c r="V780" i="1"/>
  <c r="U780" i="1"/>
  <c r="V779" i="1"/>
  <c r="U779" i="1"/>
  <c r="V778" i="1"/>
  <c r="U778" i="1"/>
  <c r="V777" i="1"/>
  <c r="U777" i="1"/>
  <c r="V799" i="1"/>
  <c r="U799" i="1"/>
  <c r="U794" i="1"/>
  <c r="V731" i="1"/>
  <c r="U731" i="1"/>
  <c r="V730" i="1"/>
  <c r="U730" i="1"/>
  <c r="V729" i="1"/>
  <c r="U729" i="1"/>
  <c r="V744" i="1"/>
  <c r="U744" i="1"/>
  <c r="V743" i="1"/>
  <c r="U743" i="1"/>
  <c r="V742" i="1"/>
  <c r="U742" i="1"/>
  <c r="V741" i="1"/>
  <c r="U741" i="1"/>
  <c r="V740" i="1"/>
  <c r="U740" i="1"/>
  <c r="V739" i="1"/>
  <c r="U739" i="1"/>
  <c r="V761" i="1"/>
  <c r="U761" i="1"/>
  <c r="U756" i="1"/>
  <c r="V193" i="1"/>
  <c r="U193" i="1"/>
  <c r="U190" i="1"/>
  <c r="U192" i="1"/>
  <c r="V158" i="1"/>
  <c r="U158" i="1"/>
  <c r="V157" i="1"/>
  <c r="U157" i="1"/>
  <c r="V156" i="1"/>
  <c r="U156" i="1"/>
  <c r="V155" i="1"/>
  <c r="U155" i="1"/>
  <c r="U188" i="1"/>
  <c r="U187" i="1"/>
  <c r="U186" i="1"/>
  <c r="U171" i="1"/>
  <c r="V170" i="1"/>
  <c r="U170" i="1"/>
  <c r="V169" i="1"/>
  <c r="U169" i="1"/>
  <c r="U162" i="1"/>
  <c r="U183" i="1"/>
  <c r="U181" i="1"/>
  <c r="V4" i="1"/>
  <c r="U4" i="1"/>
  <c r="V3" i="1"/>
  <c r="U3" i="1"/>
  <c r="V2" i="1"/>
  <c r="U2" i="1"/>
  <c r="V10" i="1"/>
  <c r="U10" i="1"/>
  <c r="V7" i="1"/>
  <c r="U7" i="1"/>
  <c r="V6" i="1"/>
  <c r="U6" i="1"/>
  <c r="V21" i="1"/>
  <c r="U21" i="1"/>
  <c r="V20" i="1"/>
  <c r="U20" i="1"/>
  <c r="V19" i="1"/>
  <c r="U19" i="1"/>
  <c r="V28" i="1"/>
  <c r="U28" i="1"/>
  <c r="V24" i="1"/>
  <c r="U24" i="1"/>
  <c r="V23" i="1"/>
  <c r="U23" i="1"/>
  <c r="V43" i="1"/>
  <c r="U43" i="1"/>
  <c r="V42" i="1"/>
  <c r="U42" i="1"/>
  <c r="V41" i="1"/>
  <c r="U41" i="1"/>
  <c r="R38" i="1"/>
  <c r="U38" i="1" s="1"/>
  <c r="U37" i="1"/>
  <c r="R79" i="1"/>
  <c r="R57" i="1"/>
  <c r="U57" i="1" s="1"/>
  <c r="U56" i="1"/>
  <c r="U46" i="1"/>
  <c r="U45" i="1"/>
  <c r="V72" i="1"/>
  <c r="U72" i="1"/>
  <c r="V61" i="1"/>
  <c r="U61" i="1"/>
  <c r="V60" i="1"/>
  <c r="U60" i="1"/>
  <c r="V598" i="1"/>
  <c r="U598" i="1"/>
  <c r="V597" i="1"/>
  <c r="U597" i="1"/>
  <c r="V596" i="1"/>
  <c r="U596" i="1"/>
  <c r="U606" i="1"/>
  <c r="V605" i="1"/>
  <c r="U605" i="1"/>
  <c r="V603" i="1"/>
  <c r="U603" i="1"/>
  <c r="V602" i="1"/>
  <c r="U602" i="1"/>
  <c r="V601" i="1"/>
  <c r="U601" i="1"/>
  <c r="U624" i="1"/>
  <c r="U626" i="1"/>
  <c r="V619" i="1"/>
  <c r="U619" i="1"/>
  <c r="U595" i="1"/>
  <c r="V594" i="1"/>
  <c r="U594" i="1"/>
  <c r="U622" i="1"/>
  <c r="V632" i="1"/>
  <c r="U632" i="1"/>
  <c r="V631" i="1"/>
  <c r="U631" i="1"/>
  <c r="V630" i="1"/>
  <c r="U630" i="1"/>
  <c r="U649" i="1"/>
  <c r="U648" i="1"/>
  <c r="U647" i="1"/>
  <c r="U644" i="1"/>
  <c r="U643" i="1"/>
  <c r="U642" i="1"/>
  <c r="U645" i="1"/>
  <c r="U646" i="1"/>
  <c r="U629" i="1"/>
  <c r="V655" i="1"/>
  <c r="U655" i="1"/>
  <c r="V654" i="1"/>
  <c r="U654" i="1"/>
  <c r="V653" i="1"/>
  <c r="U653" i="1"/>
  <c r="U672" i="1"/>
  <c r="U671" i="1"/>
  <c r="U670" i="1"/>
  <c r="U667" i="1"/>
  <c r="U666" i="1"/>
  <c r="U665" i="1"/>
  <c r="U668" i="1"/>
  <c r="U669" i="1"/>
  <c r="U652" i="1"/>
  <c r="V678" i="1"/>
  <c r="U678" i="1"/>
  <c r="V677" i="1"/>
  <c r="U677" i="1"/>
  <c r="V676" i="1"/>
  <c r="U676" i="1"/>
  <c r="U695" i="1"/>
  <c r="U694" i="1"/>
  <c r="U693" i="1"/>
  <c r="U690" i="1"/>
  <c r="U689" i="1"/>
  <c r="U688" i="1"/>
  <c r="U691" i="1"/>
  <c r="U692" i="1"/>
  <c r="U675" i="1"/>
  <c r="V701" i="1"/>
  <c r="U701" i="1"/>
  <c r="V700" i="1"/>
  <c r="U700" i="1"/>
  <c r="V699" i="1"/>
  <c r="U699" i="1"/>
  <c r="U718" i="1"/>
  <c r="U717" i="1"/>
  <c r="U716" i="1"/>
  <c r="U713" i="1"/>
  <c r="U712" i="1"/>
  <c r="U711" i="1"/>
  <c r="U714" i="1"/>
  <c r="U715" i="1"/>
  <c r="U698" i="1"/>
  <c r="U835" i="1"/>
  <c r="U797" i="1"/>
  <c r="U759" i="1"/>
  <c r="U191" i="1"/>
  <c r="U18" i="1"/>
  <c r="U36" i="1"/>
  <c r="U84" i="1"/>
  <c r="U833" i="1"/>
  <c r="U795" i="1"/>
  <c r="U757" i="1"/>
  <c r="U189" i="1"/>
  <c r="U17" i="1"/>
  <c r="U35" i="1"/>
  <c r="U82" i="1"/>
  <c r="U16" i="1"/>
  <c r="U34" i="1"/>
  <c r="U81" i="1"/>
  <c r="U15" i="1"/>
  <c r="U33" i="1"/>
  <c r="U80" i="1"/>
  <c r="U14" i="1"/>
  <c r="U32" i="1"/>
  <c r="U78" i="1"/>
  <c r="U641" i="1"/>
  <c r="U664" i="1"/>
  <c r="U687" i="1"/>
  <c r="U710" i="1"/>
  <c r="U13" i="1"/>
  <c r="U31" i="1"/>
  <c r="U77" i="1"/>
  <c r="U640" i="1"/>
  <c r="U663" i="1"/>
  <c r="U686" i="1"/>
  <c r="U709" i="1"/>
  <c r="U12" i="1"/>
  <c r="U30" i="1"/>
  <c r="U76" i="1"/>
  <c r="U639" i="1"/>
  <c r="U662" i="1"/>
  <c r="U685" i="1"/>
  <c r="U708" i="1"/>
  <c r="U11" i="1"/>
  <c r="U29" i="1"/>
  <c r="U75" i="1"/>
  <c r="U638" i="1"/>
  <c r="U661" i="1"/>
  <c r="U684" i="1"/>
  <c r="U707" i="1"/>
  <c r="U637" i="1"/>
  <c r="U636" i="1"/>
  <c r="U660" i="1"/>
  <c r="U659" i="1"/>
  <c r="U683" i="1"/>
  <c r="U682" i="1"/>
  <c r="U706" i="1"/>
  <c r="U705" i="1"/>
  <c r="U635" i="1"/>
  <c r="U658" i="1"/>
  <c r="U681" i="1"/>
  <c r="U704" i="1"/>
  <c r="U141" i="1"/>
  <c r="U133" i="1"/>
  <c r="U128" i="1"/>
  <c r="U851" i="1"/>
  <c r="U846" i="1"/>
  <c r="U842" i="1"/>
  <c r="U721" i="1"/>
  <c r="U111" i="1"/>
  <c r="U827" i="1"/>
  <c r="U789" i="1"/>
  <c r="U751" i="1"/>
  <c r="U178" i="1"/>
  <c r="U9" i="1"/>
  <c r="U26" i="1"/>
  <c r="U65" i="1"/>
  <c r="U612" i="1"/>
  <c r="U634" i="1"/>
  <c r="U657" i="1"/>
  <c r="U680" i="1"/>
  <c r="U703" i="1"/>
  <c r="U140" i="1"/>
  <c r="U132" i="1"/>
  <c r="U127" i="1"/>
  <c r="U850" i="1"/>
  <c r="U845" i="1"/>
  <c r="U841" i="1"/>
  <c r="U720" i="1"/>
  <c r="U611" i="1"/>
  <c r="U139" i="1"/>
  <c r="U131" i="1"/>
  <c r="U126" i="1"/>
  <c r="U849" i="1"/>
  <c r="U844" i="1"/>
  <c r="U840" i="1"/>
  <c r="U109" i="1"/>
  <c r="U825" i="1"/>
  <c r="U787" i="1"/>
  <c r="U749" i="1"/>
  <c r="U176" i="1"/>
  <c r="U8" i="1"/>
  <c r="U25" i="1"/>
  <c r="U63" i="1"/>
  <c r="U610" i="1"/>
  <c r="U633" i="1"/>
  <c r="U656" i="1"/>
  <c r="U679" i="1"/>
  <c r="U702" i="1"/>
  <c r="U628" i="1"/>
  <c r="U651" i="1"/>
  <c r="U674" i="1"/>
  <c r="U697" i="1"/>
  <c r="U138" i="1"/>
  <c r="U130" i="1"/>
  <c r="U125" i="1"/>
  <c r="U848" i="1"/>
  <c r="U843" i="1"/>
  <c r="U839" i="1"/>
  <c r="U719" i="1"/>
  <c r="U91" i="1"/>
  <c r="U99" i="1"/>
  <c r="U107" i="1"/>
  <c r="U823" i="1"/>
  <c r="U785" i="1"/>
  <c r="U747" i="1"/>
  <c r="U174" i="1"/>
  <c r="U5" i="1"/>
  <c r="U22" i="1"/>
  <c r="U59" i="1"/>
  <c r="U149" i="1"/>
  <c r="U150" i="1"/>
  <c r="U151" i="1"/>
  <c r="U608" i="1"/>
  <c r="U627" i="1"/>
  <c r="U650" i="1"/>
  <c r="U673" i="1"/>
  <c r="U696" i="1"/>
  <c r="U134" i="1"/>
  <c r="U129" i="1"/>
  <c r="U124" i="1"/>
  <c r="U847" i="1"/>
  <c r="U88" i="1"/>
  <c r="U96" i="1"/>
  <c r="U104" i="1"/>
  <c r="U315" i="1"/>
  <c r="U314" i="1"/>
  <c r="U313" i="1"/>
  <c r="U312" i="1"/>
  <c r="U310" i="1"/>
  <c r="U322" i="1"/>
  <c r="U320" i="1"/>
  <c r="U318" i="1"/>
  <c r="U317" i="1"/>
  <c r="U323" i="1"/>
  <c r="U324" i="1"/>
  <c r="U325" i="1"/>
  <c r="U319" i="1"/>
  <c r="U326" i="1"/>
  <c r="U321" i="1"/>
  <c r="U316" i="1"/>
  <c r="U304" i="1"/>
  <c r="U302" i="1"/>
  <c r="U300" i="1"/>
  <c r="U299" i="1"/>
  <c r="U305" i="1"/>
  <c r="U306" i="1"/>
  <c r="U307" i="1"/>
  <c r="U301" i="1"/>
  <c r="U308" i="1"/>
  <c r="U303" i="1"/>
  <c r="U298" i="1"/>
  <c r="U311" i="1"/>
  <c r="U309" i="1"/>
  <c r="U327" i="1"/>
  <c r="U448" i="1"/>
  <c r="U447" i="1"/>
  <c r="U446" i="1"/>
  <c r="U445" i="1"/>
  <c r="U443" i="1"/>
  <c r="U455" i="1"/>
  <c r="U453" i="1"/>
  <c r="U451" i="1"/>
  <c r="U450" i="1"/>
  <c r="U456" i="1"/>
  <c r="U457" i="1"/>
  <c r="U458" i="1"/>
  <c r="U452" i="1"/>
  <c r="U459" i="1"/>
  <c r="U454" i="1"/>
  <c r="U449" i="1"/>
  <c r="U437" i="1"/>
  <c r="U435" i="1"/>
  <c r="U433" i="1"/>
  <c r="U432" i="1"/>
  <c r="U438" i="1"/>
  <c r="U439" i="1"/>
  <c r="U440" i="1"/>
  <c r="U434" i="1"/>
  <c r="U441" i="1"/>
  <c r="U436" i="1"/>
  <c r="U431" i="1"/>
  <c r="U444" i="1"/>
  <c r="U442" i="1"/>
  <c r="U460" i="1"/>
  <c r="U581" i="1"/>
  <c r="U580" i="1"/>
  <c r="U579" i="1"/>
  <c r="U578" i="1"/>
  <c r="U576" i="1"/>
  <c r="U588" i="1"/>
  <c r="U586" i="1"/>
  <c r="U584" i="1"/>
  <c r="U583" i="1"/>
  <c r="U589" i="1"/>
  <c r="U590" i="1"/>
  <c r="U591" i="1"/>
  <c r="U585" i="1"/>
  <c r="U592" i="1"/>
  <c r="U587" i="1"/>
  <c r="U582" i="1"/>
  <c r="U570" i="1"/>
  <c r="U568" i="1"/>
  <c r="U566" i="1"/>
  <c r="U565" i="1"/>
  <c r="U571" i="1"/>
  <c r="U572" i="1"/>
  <c r="U573" i="1"/>
  <c r="U567" i="1"/>
  <c r="U574" i="1"/>
  <c r="U569" i="1"/>
  <c r="U564" i="1"/>
  <c r="U577" i="1"/>
  <c r="U575" i="1"/>
  <c r="U593" i="1"/>
  <c r="U290" i="1"/>
  <c r="U285" i="1"/>
  <c r="U280" i="1"/>
  <c r="U284" i="1"/>
  <c r="U287" i="1"/>
  <c r="U282" i="1"/>
  <c r="U288" i="1"/>
  <c r="U281" i="1"/>
  <c r="U289" i="1"/>
  <c r="U286" i="1"/>
  <c r="U283" i="1"/>
  <c r="U279" i="1"/>
  <c r="U291" i="1"/>
  <c r="U423" i="1"/>
  <c r="U418" i="1"/>
  <c r="U413" i="1"/>
  <c r="U417" i="1"/>
  <c r="U420" i="1"/>
  <c r="U415" i="1"/>
  <c r="U421" i="1"/>
  <c r="U414" i="1"/>
  <c r="U422" i="1"/>
  <c r="U419" i="1"/>
  <c r="U416" i="1"/>
  <c r="U412" i="1"/>
  <c r="U424" i="1"/>
  <c r="U556" i="1"/>
  <c r="U551" i="1"/>
  <c r="U546" i="1"/>
  <c r="U550" i="1"/>
  <c r="U553" i="1"/>
  <c r="U548" i="1"/>
  <c r="U554" i="1"/>
  <c r="U547" i="1"/>
  <c r="U555" i="1"/>
  <c r="U552" i="1"/>
  <c r="U549" i="1"/>
  <c r="U545" i="1"/>
  <c r="U557" i="1"/>
  <c r="U218" i="1"/>
  <c r="U217" i="1"/>
  <c r="U216" i="1"/>
  <c r="U215" i="1"/>
  <c r="U214" i="1"/>
  <c r="U213" i="1"/>
  <c r="U212" i="1"/>
  <c r="U211" i="1"/>
  <c r="U210" i="1"/>
  <c r="U209" i="1"/>
  <c r="U351" i="1"/>
  <c r="U350" i="1"/>
  <c r="U349" i="1"/>
  <c r="U348" i="1"/>
  <c r="U347" i="1"/>
  <c r="U346" i="1"/>
  <c r="U345" i="1"/>
  <c r="U344" i="1"/>
  <c r="U343" i="1"/>
  <c r="U342" i="1"/>
  <c r="U484" i="1"/>
  <c r="U483" i="1"/>
  <c r="U482" i="1"/>
  <c r="U481" i="1"/>
  <c r="U480" i="1"/>
  <c r="U479" i="1"/>
  <c r="U478" i="1"/>
  <c r="U477" i="1"/>
  <c r="U476" i="1"/>
  <c r="U475" i="1"/>
  <c r="U208" i="1"/>
  <c r="U207" i="1"/>
  <c r="U206" i="1"/>
  <c r="U205" i="1"/>
  <c r="U204" i="1"/>
  <c r="U203" i="1"/>
  <c r="U202" i="1"/>
  <c r="U201" i="1"/>
  <c r="U223" i="1"/>
  <c r="U222" i="1"/>
  <c r="U221" i="1"/>
  <c r="U220" i="1"/>
  <c r="U195" i="1"/>
  <c r="U341" i="1"/>
  <c r="U340" i="1"/>
  <c r="U339" i="1"/>
  <c r="U338" i="1"/>
  <c r="U337" i="1"/>
  <c r="U336" i="1"/>
  <c r="U335" i="1"/>
  <c r="U334" i="1"/>
  <c r="U356" i="1"/>
  <c r="U355" i="1"/>
  <c r="U354" i="1"/>
  <c r="U353" i="1"/>
  <c r="U328" i="1"/>
  <c r="U474" i="1"/>
  <c r="U473" i="1"/>
  <c r="U472" i="1"/>
  <c r="U471" i="1"/>
  <c r="U470" i="1"/>
  <c r="U469" i="1"/>
  <c r="U468" i="1"/>
  <c r="U467" i="1"/>
  <c r="U489" i="1"/>
  <c r="U488" i="1"/>
  <c r="U487" i="1"/>
  <c r="U486" i="1"/>
  <c r="U461" i="1"/>
  <c r="U254" i="1"/>
  <c r="U237" i="1"/>
  <c r="U243" i="1"/>
  <c r="U253" i="1"/>
  <c r="U252" i="1"/>
  <c r="U251" i="1"/>
  <c r="U250" i="1"/>
  <c r="U249" i="1"/>
  <c r="U248" i="1"/>
  <c r="U247" i="1"/>
  <c r="U246" i="1"/>
  <c r="U245" i="1"/>
  <c r="U244" i="1"/>
  <c r="U242" i="1"/>
  <c r="U241" i="1"/>
  <c r="U240" i="1"/>
  <c r="U239" i="1"/>
  <c r="U238" i="1"/>
  <c r="U387" i="1"/>
  <c r="U370" i="1"/>
  <c r="U376" i="1"/>
  <c r="U386" i="1"/>
  <c r="U385" i="1"/>
  <c r="U384" i="1"/>
  <c r="U383" i="1"/>
  <c r="U382" i="1"/>
  <c r="U381" i="1"/>
  <c r="U380" i="1"/>
  <c r="U379" i="1"/>
  <c r="U378" i="1"/>
  <c r="U377" i="1"/>
  <c r="U375" i="1"/>
  <c r="U374" i="1"/>
  <c r="U373" i="1"/>
  <c r="U372" i="1"/>
  <c r="U371" i="1"/>
  <c r="U520" i="1"/>
  <c r="U503" i="1"/>
  <c r="U509" i="1"/>
  <c r="U519" i="1"/>
  <c r="U518" i="1"/>
  <c r="U517" i="1"/>
  <c r="U516" i="1"/>
  <c r="U515" i="1"/>
  <c r="U514" i="1"/>
  <c r="U513" i="1"/>
  <c r="U512" i="1"/>
  <c r="U511" i="1"/>
  <c r="U510" i="1"/>
  <c r="U508" i="1"/>
  <c r="U507" i="1"/>
  <c r="U506" i="1"/>
  <c r="U505" i="1"/>
  <c r="U504" i="1"/>
  <c r="U200" i="1"/>
  <c r="U199" i="1"/>
  <c r="U198" i="1"/>
  <c r="U224" i="1"/>
  <c r="U197" i="1"/>
  <c r="U219" i="1"/>
  <c r="U196" i="1"/>
  <c r="U333" i="1"/>
  <c r="U332" i="1"/>
  <c r="U331" i="1"/>
  <c r="U357" i="1"/>
  <c r="U330" i="1"/>
  <c r="U352" i="1"/>
  <c r="U329" i="1"/>
  <c r="U466" i="1"/>
  <c r="U465" i="1"/>
  <c r="U464" i="1"/>
  <c r="U490" i="1"/>
  <c r="U463" i="1"/>
  <c r="U485" i="1"/>
  <c r="U462" i="1"/>
  <c r="U278" i="1"/>
  <c r="U277" i="1"/>
  <c r="U276" i="1"/>
  <c r="U275" i="1"/>
  <c r="U273" i="1"/>
  <c r="U272" i="1"/>
  <c r="U271" i="1"/>
  <c r="U270" i="1"/>
  <c r="U258" i="1"/>
  <c r="U257" i="1"/>
  <c r="U256" i="1"/>
  <c r="U255" i="1"/>
  <c r="U261" i="1"/>
  <c r="U260" i="1"/>
  <c r="U259" i="1"/>
  <c r="U268" i="1"/>
  <c r="U266" i="1"/>
  <c r="U265" i="1"/>
  <c r="U264" i="1"/>
  <c r="U263" i="1"/>
  <c r="U267" i="1"/>
  <c r="U262" i="1"/>
  <c r="U411" i="1"/>
  <c r="U410" i="1"/>
  <c r="U409" i="1"/>
  <c r="U408" i="1"/>
  <c r="U406" i="1"/>
  <c r="U405" i="1"/>
  <c r="U404" i="1"/>
  <c r="U403" i="1"/>
  <c r="U391" i="1"/>
  <c r="U390" i="1"/>
  <c r="U389" i="1"/>
  <c r="U388" i="1"/>
  <c r="U394" i="1"/>
  <c r="U393" i="1"/>
  <c r="U392" i="1"/>
  <c r="U401" i="1"/>
  <c r="U399" i="1"/>
  <c r="U398" i="1"/>
  <c r="U397" i="1"/>
  <c r="U396" i="1"/>
  <c r="U400" i="1"/>
  <c r="U395" i="1"/>
  <c r="U544" i="1"/>
  <c r="U543" i="1"/>
  <c r="U542" i="1"/>
  <c r="U541" i="1"/>
  <c r="U539" i="1"/>
  <c r="U538" i="1"/>
  <c r="U537" i="1"/>
  <c r="U536" i="1"/>
  <c r="U524" i="1"/>
  <c r="U523" i="1"/>
  <c r="U522" i="1"/>
  <c r="U521" i="1"/>
  <c r="U527" i="1"/>
  <c r="U526" i="1"/>
  <c r="U525" i="1"/>
  <c r="U534" i="1"/>
  <c r="U532" i="1"/>
  <c r="U531" i="1"/>
  <c r="U530" i="1"/>
  <c r="U529" i="1"/>
  <c r="U533" i="1"/>
  <c r="U528" i="1"/>
  <c r="U236" i="1"/>
  <c r="U228" i="1"/>
  <c r="U227" i="1"/>
  <c r="U226" i="1"/>
  <c r="U235" i="1"/>
  <c r="U234" i="1"/>
  <c r="U233" i="1"/>
  <c r="U232" i="1"/>
  <c r="U231" i="1"/>
  <c r="U230" i="1"/>
  <c r="U229" i="1"/>
  <c r="U274" i="1"/>
  <c r="U269" i="1"/>
  <c r="U225" i="1"/>
  <c r="U369" i="1"/>
  <c r="U361" i="1"/>
  <c r="U360" i="1"/>
  <c r="U359" i="1"/>
  <c r="U368" i="1"/>
  <c r="U367" i="1"/>
  <c r="U366" i="1"/>
  <c r="U365" i="1"/>
  <c r="U364" i="1"/>
  <c r="U363" i="1"/>
  <c r="U362" i="1"/>
  <c r="U407" i="1"/>
  <c r="U402" i="1"/>
  <c r="U358" i="1"/>
  <c r="U502" i="1"/>
  <c r="U494" i="1"/>
  <c r="U493" i="1"/>
  <c r="U492" i="1"/>
  <c r="U501" i="1"/>
  <c r="U500" i="1"/>
  <c r="U499" i="1"/>
  <c r="U498" i="1"/>
  <c r="U497" i="1"/>
  <c r="U496" i="1"/>
  <c r="U495" i="1"/>
  <c r="U540" i="1"/>
  <c r="U535" i="1"/>
  <c r="U4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6A96EB-5156-1B41-96AF-63FB1D36DB0D}" name="FactorAreaCode" type="6" refreshedVersion="7" background="1" saveData="1">
    <textPr sourceFile="/Users/michael/Documents/GitHub/datasettewithnotebook/notebook/data/FactorAreaCode.csv" tab="0" comma="1">
      <textFields count="2">
        <textField type="text"/>
        <textField/>
      </textFields>
    </textPr>
  </connection>
  <connection id="2" xr16:uid="{CD59D6AD-B2EB-CE45-B67A-A9AA950ABBA5}" name="FactorCode" type="6" refreshedVersion="7" background="1" saveData="1">
    <textPr sourceFile="/Users/michael/Documents/GitHub/datasettewithnotebook/notebook/data/FactorCode.csv" tab="0" comma="1">
      <textFields count="3">
        <textField/>
        <textField/>
        <textField/>
      </textFields>
    </textPr>
  </connection>
  <connection id="3" xr16:uid="{E05A1D79-AFFB-AD4E-9CFD-A91873654E5F}" name="SubFactorCode" type="6" refreshedVersion="7" background="1" saveData="1">
    <textPr sourceFile="/Users/michael/Documents/GitHub/datasettewithnotebook/notebook/data/SubFactorCode.csv" tab="0" comma="1">
      <textFields count="4">
        <textField/>
        <textField/>
        <textField/>
        <textField/>
      </textFields>
    </textPr>
  </connection>
</connections>
</file>

<file path=xl/sharedStrings.xml><?xml version="1.0" encoding="utf-8"?>
<sst xmlns="http://schemas.openxmlformats.org/spreadsheetml/2006/main" count="55984" uniqueCount="869">
  <si>
    <t>OS-C Code</t>
  </si>
  <si>
    <t>ISIN</t>
  </si>
  <si>
    <t>Company Name</t>
  </si>
  <si>
    <t>ISIC full_code</t>
  </si>
  <si>
    <t>ISIC section_label</t>
  </si>
  <si>
    <t>ISIC division_label</t>
  </si>
  <si>
    <t>ISIC group_label</t>
  </si>
  <si>
    <t>ISIC description</t>
  </si>
  <si>
    <t>Region/Country</t>
  </si>
  <si>
    <t>Quarter</t>
  </si>
  <si>
    <t>Report Label</t>
  </si>
  <si>
    <t>Factor Area</t>
  </si>
  <si>
    <t>Factor</t>
  </si>
  <si>
    <t>Sub Factor</t>
  </si>
  <si>
    <t>Quantity</t>
  </si>
  <si>
    <t>Quantity Type</t>
  </si>
  <si>
    <t>Reported Units</t>
  </si>
  <si>
    <t>Standardized Quantity</t>
  </si>
  <si>
    <t>Standardized units</t>
  </si>
  <si>
    <t>SASB units</t>
  </si>
  <si>
    <t>Orig Report</t>
  </si>
  <si>
    <t>Page</t>
  </si>
  <si>
    <t>Note</t>
  </si>
  <si>
    <t>Analyst</t>
  </si>
  <si>
    <t>SASB Industry Code</t>
  </si>
  <si>
    <t>SASB Sub-Metric Code</t>
  </si>
  <si>
    <t>CDP Code</t>
  </si>
  <si>
    <t>OS-C - CDP synthetic code</t>
  </si>
  <si>
    <t>Description</t>
  </si>
  <si>
    <t>Em.1.1</t>
  </si>
  <si>
    <t>US5949181045</t>
  </si>
  <si>
    <t>MICROSOFT CORP</t>
  </si>
  <si>
    <t>J5820</t>
  </si>
  <si>
    <t>Information and communication</t>
  </si>
  <si>
    <t>Publishing activities</t>
  </si>
  <si>
    <t>Software publishing</t>
  </si>
  <si>
    <t>FY18</t>
  </si>
  <si>
    <t>Scope 1</t>
  </si>
  <si>
    <t>Em</t>
  </si>
  <si>
    <t>mtCO2e</t>
  </si>
  <si>
    <t>MSFT ESG 2018 Report</t>
  </si>
  <si>
    <t>Tiemann</t>
  </si>
  <si>
    <t>Em.7.1</t>
  </si>
  <si>
    <t>Scope 2 - Location-Based</t>
  </si>
  <si>
    <t>Em.7.2</t>
  </si>
  <si>
    <t>Scope 2 - Market-Based1</t>
  </si>
  <si>
    <t>Em.11.18</t>
  </si>
  <si>
    <t>Scope 3 - Purchased Goods &amp; Services / Capital Goods2</t>
  </si>
  <si>
    <t>Em.11.3</t>
  </si>
  <si>
    <t>Scope 3 - Fuel- and Energy-Related Activities</t>
  </si>
  <si>
    <t>Em.11.4</t>
  </si>
  <si>
    <t>Scope 3 - Upstream Transportation2</t>
  </si>
  <si>
    <t>Em.11.5</t>
  </si>
  <si>
    <t>Scope 3 - Waste2</t>
  </si>
  <si>
    <t>Em.11.6</t>
  </si>
  <si>
    <t>Scope 3 - Business Travel1</t>
  </si>
  <si>
    <t>Em.11.7</t>
  </si>
  <si>
    <t>Scope 3 - Employee Commuting2</t>
  </si>
  <si>
    <t>Em.11.9</t>
  </si>
  <si>
    <t>Scope 3 - Downstream Transportation2</t>
  </si>
  <si>
    <t>Em.11.11</t>
  </si>
  <si>
    <t>Scope 3 - Use of Sold Products3</t>
  </si>
  <si>
    <t>Em.11.12</t>
  </si>
  <si>
    <t>Scope 3 - End of Life of Sold Products</t>
  </si>
  <si>
    <t>Em.11.13</t>
  </si>
  <si>
    <t>Scope 3 - Downstream Leased Assets</t>
  </si>
  <si>
    <t>Em.12.1</t>
  </si>
  <si>
    <t>Total - Scope 1, Scope 2, and Scope 34</t>
  </si>
  <si>
    <t>FY17</t>
  </si>
  <si>
    <t>FY16</t>
  </si>
  <si>
    <t>Em.4.7</t>
  </si>
  <si>
    <t>WW</t>
  </si>
  <si>
    <t>Scope 1 - CO2</t>
  </si>
  <si>
    <t>metric tons</t>
  </si>
  <si>
    <t>Em.4.8</t>
  </si>
  <si>
    <t>Scope 1 - CH4</t>
  </si>
  <si>
    <t>Asia</t>
  </si>
  <si>
    <t>CH4 Emissions - Asia</t>
  </si>
  <si>
    <t>EMEA</t>
  </si>
  <si>
    <t>CH4 Emissions - Europe, Middle East, Africa</t>
  </si>
  <si>
    <t>LATAM</t>
  </si>
  <si>
    <t>CH4 Emissions - Latin America</t>
  </si>
  <si>
    <t>US</t>
  </si>
  <si>
    <t>CH4 Emissions - US</t>
  </si>
  <si>
    <t>Em.4.9</t>
  </si>
  <si>
    <t>Scope 1 - N2O</t>
  </si>
  <si>
    <t>Em.4.10</t>
  </si>
  <si>
    <t>Scope 1 - HFCs</t>
  </si>
  <si>
    <t>Em.4.11</t>
  </si>
  <si>
    <t>Scope 1 - PFC</t>
  </si>
  <si>
    <t>Em.4.12</t>
  </si>
  <si>
    <t>Scope 1 - SF6</t>
  </si>
  <si>
    <t>Scope 1 - Asia</t>
  </si>
  <si>
    <t>Scope 1 - Europe, Middle East, Africa</t>
  </si>
  <si>
    <t>Scope 1 - Latin America</t>
  </si>
  <si>
    <t>NORAM</t>
  </si>
  <si>
    <t>Scope 1 - North America</t>
  </si>
  <si>
    <t>Scope 2 - Location-Based - Asia</t>
  </si>
  <si>
    <t>Scope 2 - Location-Based - Europe, Middle East, Africa</t>
  </si>
  <si>
    <t>Scope 2 - Location-Based - Latin America</t>
  </si>
  <si>
    <t>Scope 2 - Location-Based - North America</t>
  </si>
  <si>
    <t>Scope 2, Market-based - ASIA</t>
  </si>
  <si>
    <t>Scope 2, Market-based - EMEA</t>
  </si>
  <si>
    <t>Scope 2, Market-based - LATAM</t>
  </si>
  <si>
    <t>Scope 2, Market-based - NORAM</t>
  </si>
  <si>
    <t>EF.1.1</t>
  </si>
  <si>
    <t>Total Energy Use</t>
  </si>
  <si>
    <t>EF</t>
  </si>
  <si>
    <t>MWh</t>
  </si>
  <si>
    <t>EF.1.4</t>
  </si>
  <si>
    <t>Electricity</t>
  </si>
  <si>
    <t>EF.1.10</t>
  </si>
  <si>
    <t>Other Fuels5</t>
  </si>
  <si>
    <t>EF.1.8</t>
  </si>
  <si>
    <t>Renewable Energy Usage6</t>
  </si>
  <si>
    <t>EF.1.11</t>
  </si>
  <si>
    <t>Renewable Energy Credits</t>
  </si>
  <si>
    <t>EF.1.12</t>
  </si>
  <si>
    <t>Power Purchase Agreements</t>
  </si>
  <si>
    <t>EF.1.13</t>
  </si>
  <si>
    <t>On-Site Renewable Energy</t>
  </si>
  <si>
    <t>OE.N/A.0</t>
  </si>
  <si>
    <t>Landfilled</t>
  </si>
  <si>
    <t>OE</t>
  </si>
  <si>
    <t>N/A</t>
  </si>
  <si>
    <t>OE.4.1</t>
  </si>
  <si>
    <t>Recycled</t>
  </si>
  <si>
    <t>OE.1.1</t>
  </si>
  <si>
    <t>Incinerated</t>
  </si>
  <si>
    <t>OE.4.2</t>
  </si>
  <si>
    <t>Composted</t>
  </si>
  <si>
    <t>OE.1.2</t>
  </si>
  <si>
    <t>Hazardous Waste (included in the categories above)</t>
  </si>
  <si>
    <t>OE.???.0</t>
  </si>
  <si>
    <t>Recycled Hazardous Waste (included in the categories above)</t>
  </si>
  <si>
    <t>???</t>
  </si>
  <si>
    <t>NOX Emissions</t>
  </si>
  <si>
    <t>NOX Emissions - Asia</t>
  </si>
  <si>
    <t>NOX Emissions - Europe, Middle East, Africa</t>
  </si>
  <si>
    <t>NOX Emissions - Latin America</t>
  </si>
  <si>
    <t>NOX Emissions - North America</t>
  </si>
  <si>
    <t>SOX Emissions</t>
  </si>
  <si>
    <t>SOX Emissions - Asia</t>
  </si>
  <si>
    <t>SOX Emissions - Europe, Middle East, Africa</t>
  </si>
  <si>
    <t>SOX Emissions - Latin America</t>
  </si>
  <si>
    <t>SOX Emissions - North America</t>
  </si>
  <si>
    <t>Em.17.13</t>
  </si>
  <si>
    <t>Em.17.14</t>
  </si>
  <si>
    <t>VOC Emissions</t>
  </si>
  <si>
    <t>VOC Emissions - Asia</t>
  </si>
  <si>
    <t>VOC Emissions - Europe, Middle East, Africa</t>
  </si>
  <si>
    <t>VOC Emissions - Latin America</t>
  </si>
  <si>
    <t>VOC Emissions - North America</t>
  </si>
  <si>
    <t>Em.17.10</t>
  </si>
  <si>
    <t>PM Emissions</t>
  </si>
  <si>
    <t>Em.17.1</t>
  </si>
  <si>
    <t>CO Emissions</t>
  </si>
  <si>
    <t>Em.17.2</t>
  </si>
  <si>
    <t>Ozone Depleting Substances</t>
  </si>
  <si>
    <t>Total Electricity Consumed</t>
  </si>
  <si>
    <t>Electricity Consumed - Asia</t>
  </si>
  <si>
    <t>Electricity Consumed - Europe, Middle East, Africa</t>
  </si>
  <si>
    <t>Electricity Consumed - Latin America</t>
  </si>
  <si>
    <t>Electricity Consumed - North America</t>
  </si>
  <si>
    <t>EF.1.14</t>
  </si>
  <si>
    <t>Non-Renewable Electricity Purchased &amp; Consumed - Asia</t>
  </si>
  <si>
    <t>Complement</t>
  </si>
  <si>
    <t>Non-Renewable Electricity Purchased &amp; Consumed - Europe, Middle East, Africa</t>
  </si>
  <si>
    <t>Non-Renewable Electricity Purchased &amp; Consumed - Latin America</t>
  </si>
  <si>
    <t>Non-Renewable Electricity Purchased &amp; Consumed - North America</t>
  </si>
  <si>
    <t>EF.1.15</t>
  </si>
  <si>
    <t>Non-Renewable Electricity by Source - Coal</t>
  </si>
  <si>
    <t>Coal</t>
  </si>
  <si>
    <t>EF.1.16</t>
  </si>
  <si>
    <t>Non-Renewable Electricity by Source - Petroleum</t>
  </si>
  <si>
    <t>Petroleum</t>
  </si>
  <si>
    <t>EF.1.17</t>
  </si>
  <si>
    <t>Non-Renewable Electricity by Source - Natural Gas</t>
  </si>
  <si>
    <t>Natural Gas</t>
  </si>
  <si>
    <t>EF.1.18</t>
  </si>
  <si>
    <t>Non-Renewable Electricity by Source - Nuclear</t>
  </si>
  <si>
    <t>Nuclear</t>
  </si>
  <si>
    <t>EF.1.19</t>
  </si>
  <si>
    <t>Renewable Energy Purchased &amp; Consumed - Asia</t>
  </si>
  <si>
    <t>Renewable Energy Purchased &amp; Consumed - Europe, Middle East, Africa</t>
  </si>
  <si>
    <t>Renewable Energy Purchased &amp; Consumed - Latin America</t>
  </si>
  <si>
    <t>Renewable Energy Purchased &amp; Consumed - North America</t>
  </si>
  <si>
    <t>EF.1.20</t>
  </si>
  <si>
    <t>Renewable Energy Purchased &amp; Consumed - Wind</t>
  </si>
  <si>
    <t>Wind</t>
  </si>
  <si>
    <t>EF.1.21</t>
  </si>
  <si>
    <t>Renewable Energy Purchased &amp; Consumed - Landfill Gas</t>
  </si>
  <si>
    <t>Landfill Gas</t>
  </si>
  <si>
    <t>EF.1.22</t>
  </si>
  <si>
    <t>Renewable Energy Purchased &amp; Consumed - Biomass</t>
  </si>
  <si>
    <t>Biomass</t>
  </si>
  <si>
    <t>EF.1.23</t>
  </si>
  <si>
    <t>Renewable Energy Purchased &amp; Consumed - Hydro</t>
  </si>
  <si>
    <t>Hydro</t>
  </si>
  <si>
    <t>EF.1.24</t>
  </si>
  <si>
    <t>Renewable Energy Purchased &amp; Consumed - Geothermal</t>
  </si>
  <si>
    <t>Geothermal</t>
  </si>
  <si>
    <t>EF.1.25</t>
  </si>
  <si>
    <t>Renewable Energy Purchased &amp; Consumed - Solar</t>
  </si>
  <si>
    <t>Solar</t>
  </si>
  <si>
    <t>HOLD OFF.???.0</t>
  </si>
  <si>
    <t>Total Non-Renewable Energy Purchased &amp; Consumed</t>
  </si>
  <si>
    <t>HOLD OFF</t>
  </si>
  <si>
    <t>Non-Renewable Energy Purchased &amp; Consumed - Asia</t>
  </si>
  <si>
    <t>Non-Renewable Energy Purchased &amp; Consumed - Europe, Middle East, Africa</t>
  </si>
  <si>
    <t>Non-Renewable Energy Purchased &amp; Consumed - Latin America</t>
  </si>
  <si>
    <t>Non-Renewable Energy Purchased &amp; Consumed - NorAm</t>
  </si>
  <si>
    <t>Non-Renewable Energy Purchased &amp; Consumed - Coal</t>
  </si>
  <si>
    <t>Non-Renewable Energy Purchased &amp; Consumed - Natural Gas</t>
  </si>
  <si>
    <t>Non-Renewable Energy Purchased &amp; Consumed - Crude Oil/Diesel</t>
  </si>
  <si>
    <t>Non-Renewable Energy Purchased &amp; Consumed - LPG/Propane/Jet Fuel</t>
  </si>
  <si>
    <t>Non-Renewable Energy Purchased &amp; Consumed - Gasoline</t>
  </si>
  <si>
    <t>Non-Renewable Energy Purchased &amp; Consumed - Chilled Water</t>
  </si>
  <si>
    <t>Non-Renewable Energy Purchased &amp; Consumed - Hot Water/Steam</t>
  </si>
  <si>
    <t>Scope 3 - Category 3 (Transmission and Distribution Losses)</t>
  </si>
  <si>
    <t>WR.2.1</t>
  </si>
  <si>
    <t>Water Withdrawals</t>
  </si>
  <si>
    <t>WR</t>
  </si>
  <si>
    <t>m3</t>
  </si>
  <si>
    <t>TC-SI-130a.2a</t>
  </si>
  <si>
    <t>WR.1.1</t>
  </si>
  <si>
    <t>Water Consumption</t>
  </si>
  <si>
    <t>TC-SI-130a.2b</t>
  </si>
  <si>
    <t>WR.14.0</t>
  </si>
  <si>
    <t>Water Discharge</t>
  </si>
  <si>
    <t>WR.1.0</t>
  </si>
  <si>
    <t>Total Water Withdrawals</t>
  </si>
  <si>
    <t>Municipal</t>
  </si>
  <si>
    <t>Water Withdrawals - Municipal Supply</t>
  </si>
  <si>
    <t>Surface</t>
  </si>
  <si>
    <t>Water Withdrawals - Surface Water</t>
  </si>
  <si>
    <t>Ground</t>
  </si>
  <si>
    <t>Water Withdrawals - Ground Water</t>
  </si>
  <si>
    <t>Salt/Brackish</t>
  </si>
  <si>
    <t>Water Withdrawals - Salt/Brackish water</t>
  </si>
  <si>
    <t>Rain</t>
  </si>
  <si>
    <t>Water Withdrawals - Rain water</t>
  </si>
  <si>
    <t>Process</t>
  </si>
  <si>
    <t>Water Withdrawals - Process Water</t>
  </si>
  <si>
    <t>Water Withdrawals - Asia</t>
  </si>
  <si>
    <t>Water Withdrawals - Europe, Middle East, Africa</t>
  </si>
  <si>
    <t>Water Withdrawals - Latin America</t>
  </si>
  <si>
    <t>Water Withdrawals - North America</t>
  </si>
  <si>
    <t>WR.2.0</t>
  </si>
  <si>
    <t>Total Water Consumption</t>
  </si>
  <si>
    <t>Water Consumption - Municipal supply</t>
  </si>
  <si>
    <t>Water Consumption - Surface Water</t>
  </si>
  <si>
    <t>Water Consumption - Ground Water</t>
  </si>
  <si>
    <t>Water Consumption - Salt/Brackish water</t>
  </si>
  <si>
    <t>Water Consumption - Rain Water</t>
  </si>
  <si>
    <t>Water Consumption - Process Water</t>
  </si>
  <si>
    <t>Water Consumption - ASIA</t>
  </si>
  <si>
    <t>Water Consumption - EMEA</t>
  </si>
  <si>
    <t>Water Consumption - LATAM</t>
  </si>
  <si>
    <t>Water Consumption - NorAm</t>
  </si>
  <si>
    <t>Total Water Discharges - Municipal Treatment</t>
  </si>
  <si>
    <t>Water Discharges - Asia</t>
  </si>
  <si>
    <t>Water Discharges - Europe, Middle East, Africa</t>
  </si>
  <si>
    <t>Water Discharges - Latin America</t>
  </si>
  <si>
    <t>Water Discharges - North America</t>
  </si>
  <si>
    <t>AU000000BHP4</t>
  </si>
  <si>
    <t>BHP BILLITON LIMITED</t>
  </si>
  <si>
    <t>B0710</t>
  </si>
  <si>
    <t>Mining and quarrying</t>
  </si>
  <si>
    <t>Mining of metal ores</t>
  </si>
  <si>
    <t>Mining of iron ores</t>
  </si>
  <si>
    <t>FY20</t>
  </si>
  <si>
    <t>Total operational energy consumption</t>
  </si>
  <si>
    <t>PJ</t>
  </si>
  <si>
    <t>GJ</t>
  </si>
  <si>
    <t>200914_Sustainability and ESG Navigators and Databook 2020.xlsx</t>
  </si>
  <si>
    <t>Baltzell</t>
  </si>
  <si>
    <t>EM-MM</t>
  </si>
  <si>
    <t>EM-MM-130a.1a</t>
  </si>
  <si>
    <t>FY19</t>
  </si>
  <si>
    <t>BRVALEACNOR0</t>
  </si>
  <si>
    <t>VALE SA</t>
  </si>
  <si>
    <t>mil TJ</t>
  </si>
  <si>
    <t>Relatorio_Sustentabilidade_Vale_2019-en.pdf</t>
  </si>
  <si>
    <t>MXP225611567</t>
  </si>
  <si>
    <t>CEMEX SAB-CPO</t>
  </si>
  <si>
    <t>C2394</t>
  </si>
  <si>
    <t>Manufacturing</t>
  </si>
  <si>
    <t>Manufacture of other non-metallic mineral products</t>
  </si>
  <si>
    <t>Manufacture of non-metallic mineral products n.e.c.</t>
  </si>
  <si>
    <t>Manufacture of cement, lime and plaster</t>
  </si>
  <si>
    <t>TJ</t>
  </si>
  <si>
    <t>IntegratedReport2019.pdf</t>
  </si>
  <si>
    <t>EM-CM</t>
  </si>
  <si>
    <t>EM-CM-130a.1a</t>
  </si>
  <si>
    <t>GB00B03MLX29</t>
  </si>
  <si>
    <t>Royal Dutch Shell plc</t>
  </si>
  <si>
    <t>B0610</t>
  </si>
  <si>
    <t>Extraction of crude petroleum and natural gas</t>
  </si>
  <si>
    <t>Extraction of crude petroleum</t>
  </si>
  <si>
    <t>Global</t>
  </si>
  <si>
    <t>Direct GHG emissions (Scope 1) (million tonnes CO2 equivalent) [A]</t>
  </si>
  <si>
    <t>Shell Sustainability Report 2019</t>
  </si>
  <si>
    <t>US69351T1060</t>
  </si>
  <si>
    <t>PPL CORP</t>
  </si>
  <si>
    <t>D3510</t>
  </si>
  <si>
    <t>Electricity, gas, steam and air conditioning supply</t>
  </si>
  <si>
    <t>Electric power generation, transmission and distribution</t>
  </si>
  <si>
    <t>Gross global Scope 1 emissions</t>
  </si>
  <si>
    <t>PPL SASB Map 2019</t>
  </si>
  <si>
    <t>IF-EU-110a.1a</t>
  </si>
  <si>
    <t>DE000ENAG999</t>
  </si>
  <si>
    <t>E.ON SE</t>
  </si>
  <si>
    <t>Greenhouse gas emissions - Scope 1</t>
  </si>
  <si>
    <t>million mtCO2e</t>
  </si>
  <si>
    <t>https://www.eon.com/en/about-us/sustainability/facts-and-figures.html</t>
  </si>
  <si>
    <t>US0255371017</t>
  </si>
  <si>
    <t>AMERICAN ELECTRIC POWER</t>
  </si>
  <si>
    <t>Final ESG Data Center.xlsx</t>
  </si>
  <si>
    <t>Emissions</t>
  </si>
  <si>
    <t>Scope 1 Emissions Total</t>
  </si>
  <si>
    <t/>
  </si>
  <si>
    <t>IF-EU</t>
  </si>
  <si>
    <t>C6.1</t>
  </si>
  <si>
    <t>C6.1.1</t>
  </si>
  <si>
    <t>JP3246400000</t>
  </si>
  <si>
    <t>KYUSHU ELECTRIC POWER CO INC</t>
  </si>
  <si>
    <t>t-CO2</t>
  </si>
  <si>
    <t>JP3585800000</t>
  </si>
  <si>
    <t>TOKYO ELECTRIC POWER COMPANY</t>
  </si>
  <si>
    <t>TEPCO/sasb2020-e.pdf</t>
  </si>
  <si>
    <t>Scope 1 GHG emissions(6)</t>
  </si>
  <si>
    <t>EM-MM-110a.1a</t>
  </si>
  <si>
    <t>US8425871071</t>
  </si>
  <si>
    <t>SOUTHERN CO/THE</t>
  </si>
  <si>
    <t>The-Southern-Company-2018-CDP-Climate-Change-response.pdf</t>
  </si>
  <si>
    <t>EM-CM-110a.1a</t>
  </si>
  <si>
    <t>Use of our refinery and natural gas products (Scope 3 Category 11) (million tonnes CO2 equivalent) [Q]</t>
  </si>
  <si>
    <t>[not disclosed]</t>
  </si>
  <si>
    <t>EM-MM-120a.1a</t>
  </si>
  <si>
    <t>thousand tonnes</t>
  </si>
  <si>
    <t>NOx</t>
  </si>
  <si>
    <t>metric tonnes</t>
  </si>
  <si>
    <t>IF-EU-120a.1a</t>
  </si>
  <si>
    <t>NOx (MT)</t>
  </si>
  <si>
    <t>Air Emissions other than GHG</t>
  </si>
  <si>
    <t>NO</t>
  </si>
  <si>
    <t>tonnes</t>
  </si>
  <si>
    <t>Total oxides of nitrogen</t>
  </si>
  <si>
    <t>EM-MM-120a.1b</t>
  </si>
  <si>
    <t>thousand tons</t>
  </si>
  <si>
    <t>tons</t>
  </si>
  <si>
    <t>EM-CM-120a.1a</t>
  </si>
  <si>
    <t>particulate matter (PM10)</t>
  </si>
  <si>
    <t>IF-EU-120a.1c</t>
  </si>
  <si>
    <t>[not found]</t>
  </si>
  <si>
    <t>Not Disclosed</t>
  </si>
  <si>
    <t>EM-MM-120a.1d</t>
  </si>
  <si>
    <t>thousand MT</t>
  </si>
  <si>
    <t>EEI-ESG-Sustainability-Reporting-Template.pdf</t>
  </si>
  <si>
    <t>EM-CM-120a.1c</t>
  </si>
  <si>
    <t>SOx</t>
  </si>
  <si>
    <t>IF-EU-120a.1b</t>
  </si>
  <si>
    <t>SO2 (MT)</t>
  </si>
  <si>
    <t>SO</t>
  </si>
  <si>
    <t>Total oxides of sulphur</t>
  </si>
  <si>
    <t>EM-MM-120a.1c</t>
  </si>
  <si>
    <t>EM-CM-120a.1b</t>
  </si>
  <si>
    <t>EM-MM-120a.1g</t>
  </si>
  <si>
    <t>CFCs/halons/trichloroethane (tonnes)</t>
  </si>
  <si>
    <t>Hydrochlorofluorocarbons (HCFCs) (tonnes)</t>
  </si>
  <si>
    <t>Hydrofluorocarbons (HFCs) (tonnes) [P]</t>
  </si>
  <si>
    <t>SF6 (MT CO2e)</t>
  </si>
  <si>
    <t>Scope 1 emissions by source</t>
  </si>
  <si>
    <t>Sulfur hexafluoride (SF6)</t>
  </si>
  <si>
    <t>Carbon dioxide (CO2) (million tonnes)</t>
  </si>
  <si>
    <t>million tonnes</t>
  </si>
  <si>
    <t>CO2 (MT)</t>
  </si>
  <si>
    <t>CH4 (MT CO2e)</t>
  </si>
  <si>
    <t>N2O (MT CO2e)</t>
  </si>
  <si>
    <t>Location Based</t>
  </si>
  <si>
    <t>Scope 2 Emissions Total</t>
  </si>
  <si>
    <t>C6.3</t>
  </si>
  <si>
    <t>C6.3.1</t>
  </si>
  <si>
    <t>Scope 2, location-based</t>
  </si>
  <si>
    <t>Market Based</t>
  </si>
  <si>
    <t>C6.3.2</t>
  </si>
  <si>
    <t>Scope 2, market-based</t>
  </si>
  <si>
    <t>[could be calculated]</t>
  </si>
  <si>
    <t>EM-CM-140a.1b</t>
  </si>
  <si>
    <t>EM-CM-140a.1c</t>
  </si>
  <si>
    <t>Billions of Liters/Net MWh</t>
  </si>
  <si>
    <t>IF-EU-140a.1b</t>
  </si>
  <si>
    <t>Total Water Consumption (m3/year)</t>
  </si>
  <si>
    <t>m³/year</t>
  </si>
  <si>
    <t>Water Risk, Adaptation, and Resilience</t>
  </si>
  <si>
    <t>Total water consumed</t>
  </si>
  <si>
    <t>1,000 m³</t>
  </si>
  <si>
    <t>1,000m3</t>
  </si>
  <si>
    <t>Millions of Gallons/Net MWh</t>
  </si>
  <si>
    <t>IF-EU-140a.1a</t>
  </si>
  <si>
    <t>Total Water Withdrawal (m3/year)</t>
  </si>
  <si>
    <t>Water Withdrawal</t>
  </si>
  <si>
    <t>Total water withdrawn</t>
  </si>
  <si>
    <t>Em.13.1</t>
  </si>
  <si>
    <t>Net Carbon Footprint (gCO2e/MJ)</t>
  </si>
  <si>
    <t>gCO2e/MJ</t>
  </si>
  <si>
    <t>Em.7.0</t>
  </si>
  <si>
    <t>Energy indirect GHG emissions (Scope 2) (million tonnes CO2 equivalent) [B]</t>
  </si>
  <si>
    <t>Em.5.4</t>
  </si>
  <si>
    <t>GHG emissions associated with exported energy (subset of direct GHGs)</t>
  </si>
  <si>
    <t>million tonnes tCO2e</t>
  </si>
  <si>
    <t>Em.5.1</t>
  </si>
  <si>
    <t>Scope 1 – Upstream (million tonnes CO2 equivalent)</t>
  </si>
  <si>
    <t>Em.5.2</t>
  </si>
  <si>
    <t>Scope 1 – Integrated Gas (million tonnes CO2 equivalent)</t>
  </si>
  <si>
    <t>Em.5.3</t>
  </si>
  <si>
    <t>Scope 1 – Downstream (million tonnes CO2 equivalent)</t>
  </si>
  <si>
    <t>Em.9.1</t>
  </si>
  <si>
    <t>Scope 2 – Upstream [B] (million tonnes CO2 equivalent)</t>
  </si>
  <si>
    <t>Em.9.2</t>
  </si>
  <si>
    <t>Scope 2 – Integrated Gas [B] (million tonnes CO2 equivalent)</t>
  </si>
  <si>
    <t>Em.9.3</t>
  </si>
  <si>
    <t>Scope 2 – Downstream [B] (million tonnes CO2 equivalent)</t>
  </si>
  <si>
    <t>Em.13.29</t>
  </si>
  <si>
    <t>Upstream and Integrated Gas GHG intensity</t>
  </si>
  <si>
    <t>tonnes of CO2e/ tonne of hydrocarbon production available for sale</t>
  </si>
  <si>
    <t>Em.13.30</t>
  </si>
  <si>
    <t>Refinery GHG intensity</t>
  </si>
  <si>
    <t>tonnes of CO2e/UEDC</t>
  </si>
  <si>
    <t>Solomon’s Utilised Equivalent Distillation Capacity (UEDC)</t>
  </si>
  <si>
    <t>Em.13.31</t>
  </si>
  <si>
    <t>Chemical GHG intensity</t>
  </si>
  <si>
    <t>tonnes of CO2e/tonne of high-value petrochemicals produced</t>
  </si>
  <si>
    <t>Em.2.1</t>
  </si>
  <si>
    <t>Percentage of gross global Scope 1 emissions covered under emissions-limiting regulations</t>
  </si>
  <si>
    <t>IF-EU-110a.1b</t>
  </si>
  <si>
    <t>Em.2.2</t>
  </si>
  <si>
    <t>Percentage of gross global Scope 1 emissions covered under emissions-reporting regulations</t>
  </si>
  <si>
    <t>IF-EU-110a.1c</t>
  </si>
  <si>
    <t>Em.5.5</t>
  </si>
  <si>
    <t>Greenhouse gas (GHG) emissions associated with power deliveries</t>
  </si>
  <si>
    <t>IF-EU-110a.2a</t>
  </si>
  <si>
    <t>Em.14.7</t>
  </si>
  <si>
    <t>IF-EU-110a.3a</t>
  </si>
  <si>
    <t>EF.6.1</t>
  </si>
  <si>
    <t>customers</t>
  </si>
  <si>
    <t>IF-EU-110a.4a</t>
  </si>
  <si>
    <t>EF.6.2</t>
  </si>
  <si>
    <t>percentage</t>
  </si>
  <si>
    <t>IF-EU-110a.4b</t>
  </si>
  <si>
    <t>Em.17.6</t>
  </si>
  <si>
    <t>lead (Pb)</t>
  </si>
  <si>
    <t>IF-EU-120a.1d</t>
  </si>
  <si>
    <t>Em.17.8</t>
  </si>
  <si>
    <t>mercury (Hg)</t>
  </si>
  <si>
    <t>kg</t>
  </si>
  <si>
    <t>IF-EU-120a.1e</t>
  </si>
  <si>
    <t>Em.17.16</t>
  </si>
  <si>
    <t>NOx percentage of each in or near areas of dense population</t>
  </si>
  <si>
    <t>IF-EU-120a.1f</t>
  </si>
  <si>
    <t>Em.17.18</t>
  </si>
  <si>
    <t>SOx percentage of each in or near areas of dense population</t>
  </si>
  <si>
    <t>IF-EU-120a.1g</t>
  </si>
  <si>
    <t>Em.17.17</t>
  </si>
  <si>
    <t>particulate matter (PM10) percentage of each in or near areas of dense population</t>
  </si>
  <si>
    <t>IF-EU-120a.1h</t>
  </si>
  <si>
    <t>lead (Pb) percentage of each in or near areas of dense population</t>
  </si>
  <si>
    <t>IF-EU-120a.1i</t>
  </si>
  <si>
    <t>Em.17.15</t>
  </si>
  <si>
    <t>mercury (Hg) percentage of each in or near areas of dense population</t>
  </si>
  <si>
    <t>IF-EU-120a.1j</t>
  </si>
  <si>
    <t>WR.2.3</t>
  </si>
  <si>
    <t>IF-EU-140a.1c</t>
  </si>
  <si>
    <t>WR.1.3</t>
  </si>
  <si>
    <t>IF-EU-140a.1d</t>
  </si>
  <si>
    <t>EF.9.1</t>
  </si>
  <si>
    <t>dollars/kilowatt-hour</t>
  </si>
  <si>
    <t>IF-EU-240a.1a</t>
  </si>
  <si>
    <t>EF.9.2</t>
  </si>
  <si>
    <t>IF-EU-240a.1b</t>
  </si>
  <si>
    <t>EF.9.3</t>
  </si>
  <si>
    <t>IF-EU-240a.1c</t>
  </si>
  <si>
    <t>EF.9.4</t>
  </si>
  <si>
    <t>[not available]</t>
  </si>
  <si>
    <t>IF-EU-240a.2a</t>
  </si>
  <si>
    <t>EF.9.5</t>
  </si>
  <si>
    <t>dollars/1000 kilowatt-hour</t>
  </si>
  <si>
    <t>IF-EU-240a.2b</t>
  </si>
  <si>
    <t>EF.9.6</t>
  </si>
  <si>
    <t>number of customers</t>
  </si>
  <si>
    <t>IF-EU-240a.3a</t>
  </si>
  <si>
    <t>EF.9.7</t>
  </si>
  <si>
    <t>IF-EU-240a.3b</t>
  </si>
  <si>
    <t>EF.8.1</t>
  </si>
  <si>
    <t>IF-EU-420a.1a</t>
  </si>
  <si>
    <t>EF.8.2</t>
  </si>
  <si>
    <t>IF-EU-420a.1b</t>
  </si>
  <si>
    <t>EF.7.2</t>
  </si>
  <si>
    <t>(1) System Average Interruption Duration Index (SAIDI)</t>
  </si>
  <si>
    <t>minutes</t>
  </si>
  <si>
    <t>CSR</t>
  </si>
  <si>
    <t>[used average of three subsidiaries]</t>
  </si>
  <si>
    <t>IF-EU-550a.2-1</t>
  </si>
  <si>
    <t>EF.7.3</t>
  </si>
  <si>
    <t>(2) System Average Interruption Frequency Index (SAIFI)</t>
  </si>
  <si>
    <t>number of interruptions</t>
  </si>
  <si>
    <t>IF-EU-550a.2-2</t>
  </si>
  <si>
    <t>EF.7.4</t>
  </si>
  <si>
    <t xml:space="preserve">(3) Customer Average Interruption Duration Index (CAIDI), inclusive of major event days
</t>
  </si>
  <si>
    <t>IF-EU-550a.2-3</t>
  </si>
  <si>
    <t>mtCO2e/$</t>
  </si>
  <si>
    <t>Em.13.8</t>
  </si>
  <si>
    <t>mtCO2e/MWh generated</t>
  </si>
  <si>
    <t xml:space="preserve">Mercury (kg) </t>
  </si>
  <si>
    <t>Pounds</t>
  </si>
  <si>
    <t>SASB 2020 Report</t>
  </si>
  <si>
    <t>EF.8.3</t>
  </si>
  <si>
    <t>[see notes]</t>
  </si>
  <si>
    <t>2020 SASB Report</t>
  </si>
  <si>
    <t>Refers to 6 documents</t>
  </si>
  <si>
    <t>IF-EU-420a.2a</t>
  </si>
  <si>
    <t>EF.8.4</t>
  </si>
  <si>
    <t>IF-EU-420a.2b</t>
  </si>
  <si>
    <t>EF.8.5</t>
  </si>
  <si>
    <t>refers to 2 documents</t>
  </si>
  <si>
    <t>IF-EU-420a.3a</t>
  </si>
  <si>
    <t>EF.8.6</t>
  </si>
  <si>
    <t>IF-EU-420a.3b</t>
  </si>
  <si>
    <t>[see subsidiaries]</t>
  </si>
  <si>
    <t>this percentage is for power reconnected within 1 week</t>
  </si>
  <si>
    <t>EF.9.8</t>
  </si>
  <si>
    <t>http://aepsustainability.com/community-customer/customer/energy-assistance/</t>
  </si>
  <si>
    <t>IF-EU-240a.4a</t>
  </si>
  <si>
    <t>CO2e Lbs/MWh</t>
  </si>
  <si>
    <t>[see report]</t>
  </si>
  <si>
    <t>https://www.aep.com/Assets/docs/AEP2018CleanEnergyFutureReport.pdf</t>
  </si>
  <si>
    <t>Number of Customers</t>
  </si>
  <si>
    <t>Percentage (%)</t>
  </si>
  <si>
    <t>EF.6.3</t>
  </si>
  <si>
    <t>text</t>
  </si>
  <si>
    <t>IF-EU-110a.4c</t>
  </si>
  <si>
    <t>EF.7.1</t>
  </si>
  <si>
    <t>GRI Report Appendix 21</t>
  </si>
  <si>
    <t>could not confirm 0 incidents</t>
  </si>
  <si>
    <t>IF-EU-550a.1a</t>
  </si>
  <si>
    <t>System Average Interruption Duration Index (SAIDI) (Minutes)</t>
  </si>
  <si>
    <t>Minutes</t>
  </si>
  <si>
    <t>IF-EU-550a.2a</t>
  </si>
  <si>
    <t>System Average Interruption Frequency Index (SAIFI) - Number of interruptions</t>
  </si>
  <si>
    <t>IF-EU-550a.2b</t>
  </si>
  <si>
    <t>Customer Average Interruption Duration index (CAIDI) (Minutes)</t>
  </si>
  <si>
    <t>IF-EU-550a.2c</t>
  </si>
  <si>
    <t>EF.7.5</t>
  </si>
  <si>
    <t>Text</t>
  </si>
  <si>
    <t>IF-EU-550a.2d</t>
  </si>
  <si>
    <t>WR.3.1</t>
  </si>
  <si>
    <t>IF-EU-140a.2a</t>
  </si>
  <si>
    <t>WR.3.2</t>
  </si>
  <si>
    <t>IF-EU-140a.3a</t>
  </si>
  <si>
    <t>Carbon Intensity</t>
  </si>
  <si>
    <t>unit total revenue</t>
  </si>
  <si>
    <t>C6.10</t>
  </si>
  <si>
    <t>C6.10.1</t>
  </si>
  <si>
    <t>megawatt hour generated (MWh)</t>
  </si>
  <si>
    <t>C6.10.8</t>
  </si>
  <si>
    <t>Energy/Fuel</t>
  </si>
  <si>
    <t>Grid Resiliency</t>
  </si>
  <si>
    <t>System Average Interruption Duration Index (SAIDI)</t>
  </si>
  <si>
    <t>System Average Interruption Frequency Index (SAIFI)</t>
  </si>
  <si>
    <t>Customer Average Interruption Duration Index (CAIDI), inclusive of major event days</t>
  </si>
  <si>
    <t>Not answered</t>
  </si>
  <si>
    <t>The following information is disclosed as quantitative data instead of reduced
power amounts.
○ Number of electrification and energy-saving solution proposals:
Approximately 2,000
(5 years from 2015 to 2019)
* Kyushu Electric Power Company provides a variety of solutions to customers for
electrification and energy conservation.
(URL: http://www.kyuden.co.jp/service_index/)</t>
  </si>
  <si>
    <t>Yen</t>
  </si>
  <si>
    <t>No data</t>
  </si>
  <si>
    <t>The Electricity Business Act in Japan stipulates that general transmission and
distribution operators shall not refuse consignment supply in their supply areas
without justifiable grounds. When we accept an application to supply electricity
in areas handled by Kyushu Electric Power Transmission and Distribution, in
principle, we supply to the designated area. We believe that there is no difference
in the opportunities for consumers to obtain low-cost energy, and therefore we
recognize that there are no areas without power in these areas. With that, we
recognize that the factors affecting electricity prices include the promotion of
renewable energy generation based on the national system and fuel cost
adjustments due to price fluctuations of thermal fuel that affect electricity prices.</t>
  </si>
  <si>
    <t>○ The industry-wide target set by the Electricity Business Low Carbon Society
Council is approximately 0.37 kg-CO2/kWh based on the 2030 energy mix
and greenhouse gas reduction targets set by the Japanese government. In
order to achieve this industry-wide target, we will take into account the
country's Strategic Energy Plan with a focus on “S+3E”*
 so as to contribute to
the reduction of carbon in Kyushu.
 ・ Proactive development of renewable energy, maximum acceptance,
utilization of nuclear power generation on the premise of ensuring safety,
and utilization of power that does not produce CO2
・ Promote electrification on the demand side of energy through electric
vehicles (EV) and heat pump technology
○ Business Performance Targets
・ Make a 70% contribution to Kyushu's CO2 emission reduction (26 million tons)
 ・ Develop renewable energy systems to produce 5 million kW of energy by
2030 [Development output]
 (2.5 million kW [equity output])
○ Scope 1 emissions trends: 26.4 million tons in 2017, 17.56 million tons in
2018, and 19.04 million tons in 2019.
 In May, 2020, we participated as a member company in the Consortium for
the Promotion of Electric Vehicle Utilization (hereinafter referred to as the
Consortium) to help spread the popularity of electric commercial vehicles.
 In addition, we have set a goal of modifying all company vehicles (excluding
vehicles that are not suitable for EV conversion) into EVs by 2030.
 We will continue to plan and proceed with initiatives required to achieve
Japan's greenhouse gas reduction targets for 2030.</t>
  </si>
  <si>
    <t>Not Answered</t>
  </si>
  <si>
    <t>number</t>
  </si>
  <si>
    <t>outages</t>
  </si>
  <si>
    <t>minutes/month</t>
  </si>
  <si>
    <t>We manage the following risks regarding the use of water resources, which are
essential for the power generation business.
Our hydroelectric power business is in compliance with laws and regulations
regarding water intake. At hydroelectric power plants of or larger than a specific
size, we release water to maintain the river environment. Our thermal power
generation business collects and reuses water for power generation to reduce
the amount of water intake. Our thermal power generation business and
nuclear power generation business use seawater as indirect cooling water for
power generation facilities. As such, we monitor the temperature difference
between water intake and discharge.
The results of verifying water stress in the current and future facility locations
using WRI Aqueduct 3.0 tools to identify water risks are as follows:
According to the Baseline Water Stress tool, maximum water stress is
low-medium in the Kyushu region where we have installed a power plant that
uses fresh water or seawater. Water-related risks such as droughts are
assumed to occur less frequently there.
* The extension of the section where the water flow rate of the river decreases due to water
intake for hydroelectric power generation is 10 km or more, and the water collection area is
200 km².</t>
  </si>
  <si>
    <t>Since the TEPCO Group transferred its fuel and thermal power operations to JERA in April 2019, scope 1 emissions are extremely low,
at 200,000 t-CO2. On the other hand, electric power retailers are required to calculate and report greenhouse gas emissions at the retail
stage, which are major part of Scope 3 emissions, in accordance with the "Act on Promotion of Global Warming Countermeasures". For
this reason, the TEPCO Group has set a target of reducing CO2 emissions from retail electricity sales by 50% by fiscal 2030 (compared to
fiscal 2013). CO2 emissions were 139.2 million tons in fiscal 2013, and were reduced to 92.6 million tons in fiscal 2019 due to the spread
of renewable energy and the procurement of electricity from high-efficiency thermal power plants. In the future, we will work to expand
renewable energy further and to restart nuclear power in order to contribute to achieving the target.</t>
  </si>
  <si>
    <t>Not Applicable</t>
  </si>
  <si>
    <t>The TEPCO Group operates hydroelectric power plants in more than 200 locations in Honshu, Japan, and the amount of power
generation accounts for about 98% of the total. The use of water resources is essential for a clean hydroelectric power generation
business that does not emit CO2 during power generation, and the following risk management is carried out.
At dams and downstream of embankments at hydroelectric power plants, the water necessary to maintain the environment of the
river is discharged, and the amount of water withdrawn from the river for power generation complies with the amount of water intake
permitted by law. In addition, when river flooding due to heavy rain is expected, water will be discharged in advance from the dam
based on the flood control agreement with the national government, and it plays an important role in reducing heavy rain damage in
regional disaster prevention.
The results of verifying water stress in the area where our facility is located by using “WRI Aqueduct Water Risk Atlas” tool to identify water
risk are as follows.
According to the "Baseline Water Stress", water stress is "Medium-high" at the maximum in the business area of the TEPCO Group. So
there are no facilities such as hydroelectric power plants in water-stressed areas, and it is assumed that the frequency of water-related
risks such as drought is low. In "Future Water Stress", there is a suggestion that water stress may be higher. With reference to this result,
we will carry out risk assessment based on the actual water usage conditions at specific rivers and basins, as well as at power plants
locations, and will continue to strive for risk management.
In the future, we will consider long-term strategies regarding the impact of physical risks on our facilities such as floods due to climate
change.</t>
  </si>
  <si>
    <t>yen</t>
  </si>
  <si>
    <t>According to Electricity Business Act,"A General Electricity Utility shall not refuse to supply electricity to meet general demand in its service
area (excluding, however, demand at the Point of Business Commencement and Specified-Scale Demand) without justifiable grounds."
Thus, we do not recognize there are any areas without electricity in all the service areas of the TEPCO group.
We also recognize that external factors which impact electricity rates are fluctuations in the price of thermal power fuels and levies from
the Feed-in-tariff law for renewable energies.(price based regulations: requires electricity companies to purchase renewable energy at a
certain price</t>
  </si>
  <si>
    <t>Offering Electricity
Saving Solutions to
Approx. 750 Companies
Approx. 39,000 Households
Offering Online Services to
9,294,043 Members</t>
  </si>
  <si>
    <t>times</t>
  </si>
  <si>
    <t>minutes/times</t>
  </si>
  <si>
    <t>EM-MM-120a.1e</t>
  </si>
  <si>
    <t>EM-MM-120a.1f</t>
  </si>
  <si>
    <t>EF.2.4</t>
  </si>
  <si>
    <t>Consumption of electricity from grid</t>
  </si>
  <si>
    <t>EM-MM-130a.1b</t>
  </si>
  <si>
    <t>EF.2.7</t>
  </si>
  <si>
    <t>Operational energy consumption from renewable sources (PJ)</t>
  </si>
  <si>
    <t>EM-MM-130a.1c</t>
  </si>
  <si>
    <t>EM-MM-110a.1b</t>
  </si>
  <si>
    <t>Em.6.6</t>
  </si>
  <si>
    <t>Annual Report 2020 section 1.7.8 Climate Change.
Climate Change Report 2020 section 2.2 Reducing our GHG emissions.
BHP’s strategy is not driven by any regulatory emissions trading scheme.</t>
  </si>
  <si>
    <t>EM-MM-110a.2a</t>
  </si>
  <si>
    <t>WR.2.2</t>
  </si>
  <si>
    <t>Withdrawals(6)</t>
  </si>
  <si>
    <t>ML</t>
  </si>
  <si>
    <t>EM-MM-140a.1a</t>
  </si>
  <si>
    <t>WR.1.2</t>
  </si>
  <si>
    <t>Consumption(8)</t>
  </si>
  <si>
    <t>EM-MM-140a.1b</t>
  </si>
  <si>
    <t>WR.2.4</t>
  </si>
  <si>
    <t>EM-MM-140a.1c</t>
  </si>
  <si>
    <t>WR.2.5</t>
  </si>
  <si>
    <t>EM-MM-140a.1d</t>
  </si>
  <si>
    <t>EM-MM-140a.2a</t>
  </si>
  <si>
    <t>EM-MM-140a.2b</t>
  </si>
  <si>
    <t>EM-MM-140a.2c</t>
  </si>
  <si>
    <t>Climate change is one of humanity’s main risks today.
Increasing demands from society, the market and other
stakeholders, in addition to competitiveness issues, reinforce
Vale’s commitment to contribute to a low-carbon economy.
Vale recognizes that climate change represents one of society’s
greatest challenges and is committed to contributing to
solutions that limit temperature increases to 2°C, as defined
in the Paris Agreement. In this regard, in 2019, the Board of
Directors of Vale updated the organization’s carbon neutral
mining strategy17.
Vale aims to act actively to induce the neutrality of greenhouse
gas emissions in the steel, metallurgical and shipping chains.
In this context, the company’s main commitment is to become
carbon neutral in its operations (scopes 1 and 2) by 2050.
In 2018, the target was set to reduce the intensity of
greenhouse gas emissions by 16%. In 2019, although absolute
emissions were approximately 11% lower, the intensity of
emissions grew 8%18 compared to the base year of 2017.
In 2019, the company published a group of sustainability
goals (link to the governance part - goals), including new
commitments to reduce reduce greenhouse gas (GHG)
emissions, bolder than goals established previously in 2018,
aiming to become a carbon neutral mining company.
• To reduce the absolute emission of scopes 1 and 2 in 2030,
aligned with the Paris Agreement19;
• To become carbon neutral (scope 1 and 2) by 2050;
• To adopt a shadow price of USD 50 per ton of CO2
equivalent, to be used in the economic feasibility studies
of projects;
To adopt a shadow price of USD 10 a ton of CO2
 equivalent
for carbon sequestration in forest restoration and
reforestation projects;
• To adopt a target for scope 3 emissions.</t>
  </si>
  <si>
    <t>EM-CM-130a.1b</t>
  </si>
  <si>
    <t>EF.2.1</t>
  </si>
  <si>
    <t>EM-CM-130a.1c</t>
  </si>
  <si>
    <t>EM-CM-130a.1d</t>
  </si>
  <si>
    <t>EM-CM-110a.1b</t>
  </si>
  <si>
    <t>Em.6.1</t>
  </si>
  <si>
    <t>CLIMATE ACTION: REDUCING OUR CARBON FOOTPRINT
We support urgent collective action seeking to ensure compliance by
all parties in the implementation of the Paris Agreement´s commitments and the fulfillment of the UN Sustainable Development Goals
(SDGs) on Climate Action. Advancing climate solutions requires
collaborative cross-industry action and cooperation with governments,
non-profit organizations, and multilateral institutions.
As part of our commitment to support climate action, we recently redefined a more ambitious 2030 target. Aligned with the International Energy
Agency (IEA) Roadmap to limit global warming potential to 2°C, we aim to
reduce our net specific CO2 emissions by 35% compared to 1990 levels,
reaching 520 kg CO2 per ton of cementitious product.
Up to 2019, we reduced our net CO2 emissions per ton of cementitious products by 22.4% compared with our 1990 baseline, reaching
622 kg CO2 per ton of cementitious material. For 2019 alone, we
avoided emitting approximately 7.5 million tons of CO2, equivalent to
the annual emissions of 1.6 million passenger vehicles. With our new
target, we aim to reduce up to 16 million tons of CO2 by 2030 compared to 1990 levels, equivalent to the annual emissions of 3 million
passenger vehicles. To meet our target, we intend to invest approximately US$130 million in initiatives related to the use of alternative
fuels and raw materials over the next five years.
To this end, we developed a CO2 Reduction Roadmap across all of our
cement sites to model and assess the carbon mitigation potential that
can be seized from each installation, considering local challenges,
regulations, materials supply, technical limitations, and market dynamics, among other decisive factors. Building on this roadmap, we
are reinforcing our role in reducing direct and indirect emissions in
our production process through the implementation of our traditional
and non-traditional CO2 reduction levers, enabled by our research and
development of emerging technologies.</t>
  </si>
  <si>
    <t>EM-CM-110a.2a</t>
  </si>
  <si>
    <t>Po.0.0</t>
  </si>
  <si>
    <t>EM-CM-410a.1a</t>
  </si>
  <si>
    <t>TR.0.0</t>
  </si>
  <si>
    <t>EM-CM-410a.2a</t>
  </si>
  <si>
    <t>million m3</t>
  </si>
  <si>
    <t>EM-CM-140a.1a</t>
  </si>
  <si>
    <t>Scope 3 emissions by category</t>
  </si>
  <si>
    <t>Purchased Goods &amp; Services / Capital Goods</t>
  </si>
  <si>
    <t>Fuel-and-energy-related activities (not included in Scope 1 or 2)</t>
  </si>
  <si>
    <t>C6.5</t>
  </si>
  <si>
    <t>C6.5.3</t>
  </si>
  <si>
    <t>Upstream transportation and distribution</t>
  </si>
  <si>
    <t>C6.5.4</t>
  </si>
  <si>
    <t>Waste generated in operations</t>
  </si>
  <si>
    <t>C6.5.5</t>
  </si>
  <si>
    <t>Business travel</t>
  </si>
  <si>
    <t>C6.5.6</t>
  </si>
  <si>
    <t>Employee commuting</t>
  </si>
  <si>
    <t>C6.5.7</t>
  </si>
  <si>
    <t>Downstream transportation and distribution</t>
  </si>
  <si>
    <t>C6.5.9</t>
  </si>
  <si>
    <t>Use of sold products</t>
  </si>
  <si>
    <t>C6.5.11</t>
  </si>
  <si>
    <t>End of life treatment of sold products</t>
  </si>
  <si>
    <t>C6.5.12</t>
  </si>
  <si>
    <t>Downstream leased assets</t>
  </si>
  <si>
    <t>C6.5.13</t>
  </si>
  <si>
    <t>Total GHG Emissions</t>
  </si>
  <si>
    <t>Hydrofluorocarbons (HFCs) (tonnes)</t>
  </si>
  <si>
    <t>Perfluorocarbons (PFCs) (tonnes)</t>
  </si>
  <si>
    <t>Scope 1 emissions by region</t>
  </si>
  <si>
    <t>C7.2</t>
  </si>
  <si>
    <t>(C7.2) Break down your total gross global Scope 1 emissions by country/region.</t>
  </si>
  <si>
    <t>Energy consumption</t>
  </si>
  <si>
    <t>TC-SI-130a.1a</t>
  </si>
  <si>
    <t>Total energy from electricity</t>
  </si>
  <si>
    <t>Total energy from other fuels</t>
  </si>
  <si>
    <t>Total energy from renewables</t>
  </si>
  <si>
    <t>volatile organic compounds (VOCs)</t>
  </si>
  <si>
    <t>particulate matter (PM)</t>
  </si>
  <si>
    <t>CO</t>
  </si>
  <si>
    <t>Ozone depleting substances</t>
  </si>
  <si>
    <t>Non-Renewable Electricity by Region</t>
  </si>
  <si>
    <t>Renewable Energy Purchased &amp; Consumed by region</t>
  </si>
  <si>
    <t>Total energy consumed</t>
  </si>
  <si>
    <t>EM-EP-110a.1a</t>
  </si>
  <si>
    <t>EM-EP-120a.1a</t>
  </si>
  <si>
    <t>NO (excluding N O)</t>
  </si>
  <si>
    <t>EM-EP-120a.1b</t>
  </si>
  <si>
    <t>EM-EP-120a.1c</t>
  </si>
  <si>
    <t>Water Management</t>
  </si>
  <si>
    <t>Percentage recycled of total fresh water withdrawn</t>
  </si>
  <si>
    <t>Percentage in regions with High or Extremely High Baseline Water Stress of total fresh water withdrawn</t>
  </si>
  <si>
    <t>Scope 1 emissions by business</t>
  </si>
  <si>
    <t>Upstream</t>
  </si>
  <si>
    <t>Integrated Gas</t>
  </si>
  <si>
    <t>Downstream</t>
  </si>
  <si>
    <t>Scope 2 emissions by business</t>
  </si>
  <si>
    <t>Scope 1 Emissions, % regulated</t>
  </si>
  <si>
    <t>Scope 1 Emissions, % regulated under emissions-limiting regulations</t>
  </si>
  <si>
    <t>Scope 1 Emissions, % regulated under emissions-reporting regulations</t>
  </si>
  <si>
    <t>Targets - Emissions Reduction</t>
  </si>
  <si>
    <t>Strategy</t>
  </si>
  <si>
    <t>RPS</t>
  </si>
  <si>
    <t>Number of customers served in markets subject to renewable portfolio standards (RPS)</t>
  </si>
  <si>
    <t>Percentage fulfillment of renewable portfolio standards (RPS) target by market</t>
  </si>
  <si>
    <t>Percentage of NO (excluding N O) emissions in or near areas of dense population</t>
  </si>
  <si>
    <t>Percentage of SO emissions in or near areas of dense population</t>
  </si>
  <si>
    <t>Percentage of particulate matter (PM ) emissions in or near areas of dense population</t>
  </si>
  <si>
    <t>Percentage of lead (Pb) emissions in or near areas of dense population</t>
  </si>
  <si>
    <t>Percentage of mercury (Hg) emissions in or near areas of dense population</t>
  </si>
  <si>
    <t>% withdrawn in regions with High or Extremely High Baseline Water Stress</t>
  </si>
  <si>
    <t>% consumed in regions with High or Extremely High Baseline Water Stress</t>
  </si>
  <si>
    <t>Energy Affordability</t>
  </si>
  <si>
    <t>Average retail electric rate for residential customers</t>
  </si>
  <si>
    <t>Average retail electric rate for commercial customers</t>
  </si>
  <si>
    <t>Average retail electric rate for industrial customers</t>
  </si>
  <si>
    <t>Typical monthly electric bill for residential customers for 500 kWh of electricity delivered per month</t>
  </si>
  <si>
    <t>Typical monthly electric bill for residential customers for 1,000 kWh of electricity delivered per month</t>
  </si>
  <si>
    <t>Number of residential customer electric disconnections for non payment</t>
  </si>
  <si>
    <t>Percentage of residential customer electric disconnections for non payment that were reconnected within 30 days</t>
  </si>
  <si>
    <t>End-Use Efficiency &amp; Demand</t>
  </si>
  <si>
    <t>Percentage of electric utility revenues from rate structures that are decoupled</t>
  </si>
  <si>
    <t>Percentage of electric utility revenues from rate structures that contain a lost revenue adjustment mechanism (LRAM)</t>
  </si>
  <si>
    <t>Percentage of electric load served by smart grid technology</t>
  </si>
  <si>
    <t>The entity shall discuss the opportunities and challenges associated with the development and operations of a smart grid</t>
  </si>
  <si>
    <t>Customer electricity savings from efficiency measures by market</t>
  </si>
  <si>
    <t>The entity shall discuss customer efficiency regulations relevant to each market in which it operates</t>
  </si>
  <si>
    <t>Discussion of impact of external factors on customer affordability of electricity, including the economic conditions of the service territory</t>
  </si>
  <si>
    <t>Customers served</t>
  </si>
  <si>
    <t>Number of incidents of non-compliance with physical and/or cybersecurity standards or regulations</t>
  </si>
  <si>
    <t>The entity shall discuss notable service disruptions such as those that affected a significant number of customers or disruptions of extended duration</t>
  </si>
  <si>
    <t>Non-compliance incidents</t>
  </si>
  <si>
    <t>Po</t>
  </si>
  <si>
    <t>TR</t>
  </si>
  <si>
    <t>Energy consumption %</t>
  </si>
  <si>
    <t>% of energy from grid</t>
  </si>
  <si>
    <t>% of energy from renewables</t>
  </si>
  <si>
    <t>Scope 1 emissions strategy description</t>
  </si>
  <si>
    <t>SHOULD MAP TO CDP BUT SEEMS TO RELATE TO MULTIPLE QUESTIONS</t>
  </si>
  <si>
    <t>Total fresh water withdrawn</t>
  </si>
  <si>
    <t>Total fresh water consumed</t>
  </si>
  <si>
    <t>Percentage of fresh water withdrawn in regions with High or Extremely High Baseline Water Stress</t>
  </si>
  <si>
    <t>% of energy from alternative sources</t>
  </si>
  <si>
    <t>Policy</t>
  </si>
  <si>
    <t>Transition Risk, Adaptation, and Resilience</t>
  </si>
  <si>
    <t>TC-SI</t>
  </si>
  <si>
    <t>EM-EP</t>
  </si>
  <si>
    <t>Gigajoules (GJ), Percentage (%)</t>
  </si>
  <si>
    <t>Thousand cubic meters (m³), Percentage (%)</t>
  </si>
  <si>
    <t>Air emissions for the following pollutant: CO</t>
  </si>
  <si>
    <t>Air emissions from NO (excluding N O)</t>
  </si>
  <si>
    <t>Air emissions for the following pollutant: NO (excluding N O)</t>
  </si>
  <si>
    <t>Air emissions from particulate matter (PM )</t>
  </si>
  <si>
    <t>Air emissions for the following pollutant: particulate matter (PM)</t>
  </si>
  <si>
    <t>Air emissions from SO</t>
  </si>
  <si>
    <t>Air emissions for the following pollutant: SO</t>
  </si>
  <si>
    <t>Air emissions for the following pollutant: volatile organic compounds (VOCs)</t>
  </si>
  <si>
    <t>n/a</t>
  </si>
  <si>
    <t>Number, Percentage (%)</t>
  </si>
  <si>
    <t>Rate</t>
  </si>
  <si>
    <t>Reporting currency</t>
  </si>
  <si>
    <t>Percentage (%) by megawatt hours (MWh)</t>
  </si>
  <si>
    <t>Megawatt hours (MWh)</t>
  </si>
  <si>
    <t>Number</t>
  </si>
  <si>
    <t>Minutes, Number</t>
  </si>
  <si>
    <t>Percentage (%) by annual sales revenue</t>
  </si>
  <si>
    <t>Reporting currency, Percentage (%)</t>
  </si>
  <si>
    <t>Discussion of long-term and short-term strategy or plan to manage Scope 1 emissions, emissions reduction targets, and an analysis of performance against those targets</t>
  </si>
  <si>
    <t>Percentage of water withdrawn in regions with High or Extremely High Baseline Water Stress</t>
  </si>
  <si>
    <t>Percentage of water consumed in regions with High or Extremely High Baseline Water Stress</t>
  </si>
  <si>
    <t>Air emissions from lead (Pb)</t>
  </si>
  <si>
    <t>The entity shall discuss its operations in markets with RPS regulations or where regulations are emerging, including whether it is meeting its regulatory obligations, whether regulations require future increases or changes to the entity’s renewable energy portfolio, and strategies to maintain compliance with emerging regulations.</t>
  </si>
  <si>
    <t>Number of incidents of non-compliance associated with water quantity and/or quality permits, standards, and regulations</t>
  </si>
  <si>
    <t>Description of water management risks and discussion of strategies and practices to mitigate those risks</t>
  </si>
  <si>
    <t>Air emissions from mercury (Hg)</t>
  </si>
  <si>
    <t>Air emissions for the following pollutant: mercury (Hg)</t>
  </si>
  <si>
    <t>Air emissions for the following pollutant: lead (Pb)</t>
  </si>
  <si>
    <t>Percentage of fresh water consumed in regions with High or Extremely High Baseline Water Stress</t>
  </si>
  <si>
    <t>Number of incidents of non-compliance associated with water quality permits</t>
  </si>
  <si>
    <t>Number of incidents of non-compliance associated with water quality standards</t>
  </si>
  <si>
    <t>Number of incidents of non-compliance associated with water quality regulations</t>
  </si>
  <si>
    <t>Percentage of total energy consumed from purchased electricity</t>
  </si>
  <si>
    <t>Percentage of total energy consumed from alternative sources</t>
  </si>
  <si>
    <t>Percentage of total energy consumed from renewable sources</t>
  </si>
  <si>
    <t>Percentage of Gross global Scope 1 emissions covered under emissions-limiting regulations</t>
  </si>
  <si>
    <t>Percentage of products that qualify for credits in sustainable building design and construction certifications</t>
  </si>
  <si>
    <t>Total addressable market for products that reduce energy, water, and/or material impacts during usage and/or production</t>
  </si>
  <si>
    <t>Global-X</t>
  </si>
  <si>
    <t>Em.3.1</t>
  </si>
  <si>
    <t>Em.17.11</t>
  </si>
  <si>
    <t>Factor Area Code</t>
  </si>
  <si>
    <t>Factor Code</t>
  </si>
  <si>
    <t>Sub-Factor Code</t>
  </si>
  <si>
    <t>Fiscal Year</t>
  </si>
  <si>
    <t>Report Date</t>
  </si>
  <si>
    <t>Month</t>
  </si>
  <si>
    <t>Em.17.19</t>
  </si>
  <si>
    <t>dam3</t>
  </si>
  <si>
    <t>(C6.1) What were your organization’s gross global Scope 1 emissions in Mg CO2e?</t>
  </si>
  <si>
    <t>Mg</t>
  </si>
  <si>
    <t>Mg CO₂-e (t), Percentage (%)</t>
  </si>
  <si>
    <t>Mg (t) CO₂-e, Percentage (%)</t>
  </si>
  <si>
    <t>Total Scope 1 emissions CO2e (Mg)</t>
  </si>
  <si>
    <t>Mg (t)</t>
  </si>
  <si>
    <t>Mg (t), Percentage (%)</t>
  </si>
  <si>
    <t>(C6.10) Describe your gross global combined Scope 1 and 2 emissions for the reporting year in Mg CO2e per unit currency total revenue and provide any additional intensity metrics that are appropriate to your business operations.</t>
  </si>
  <si>
    <t>(C6.3) What were your organization’s gross global Scope 2 emissions in Mg CO2e?</t>
  </si>
  <si>
    <t>Mg (t) CO₂-e</t>
  </si>
  <si>
    <t xml:space="preserve">Scope 1 and 2 intensity (Mg CO2e/total revenue $) </t>
  </si>
  <si>
    <t xml:space="preserve">Scope 1 and 2 intensity (Mg CO2e/MWh generated) </t>
  </si>
  <si>
    <t>Methane (CH4) (Gg)</t>
  </si>
  <si>
    <t>Nitrous oxide (N2O) (Gg)</t>
  </si>
  <si>
    <t>Gg</t>
  </si>
  <si>
    <t>Volatile organic compounds (VOCs) (Gg) [P]</t>
  </si>
  <si>
    <t>Methane (CH4) (Gg) [P]</t>
  </si>
  <si>
    <t>Tg CO2</t>
  </si>
  <si>
    <t>Total - Scope 1, Scope 2, and Scope 3</t>
  </si>
  <si>
    <t>Total Scope 1 emissions CO2e (metric tonnes)</t>
  </si>
  <si>
    <t>million metric tons CO2</t>
  </si>
  <si>
    <t>Nitrogen oxides (NOx) (thousand metric tons NO2)</t>
  </si>
  <si>
    <t>Sulphur oxides (SOx) (thousand metric tons SO2) [P]</t>
  </si>
  <si>
    <t>thousand metric tons</t>
  </si>
  <si>
    <t>Volatile organic compounds (VOCs) (thousand metric tons) [P]</t>
  </si>
  <si>
    <t>Methane (CH4) (thousand metric tons) [P]</t>
  </si>
  <si>
    <t>Nitrous oxide (N2O) (thousand metric tons)</t>
  </si>
  <si>
    <t>Location Based (MT CO2e)</t>
  </si>
  <si>
    <t>Market Based (MT CO2e)</t>
  </si>
  <si>
    <t>million  mtCO2e</t>
  </si>
  <si>
    <t>thousand TJ</t>
  </si>
  <si>
    <t>GWh</t>
  </si>
  <si>
    <t>thousand metric tons NO2</t>
  </si>
  <si>
    <t>annual_report_fy2020.pdf</t>
  </si>
  <si>
    <t>dam3/MWh</t>
  </si>
  <si>
    <t>USD/kWh</t>
  </si>
  <si>
    <t>USD/MWh</t>
  </si>
  <si>
    <t>mtCO2e/USD</t>
  </si>
  <si>
    <t>JPY</t>
  </si>
  <si>
    <t>WR 2.2</t>
  </si>
  <si>
    <t>AU</t>
  </si>
  <si>
    <t>MX</t>
  </si>
  <si>
    <t>JP</t>
  </si>
  <si>
    <t>BR</t>
  </si>
  <si>
    <t>SE</t>
  </si>
  <si>
    <t>FactorAreaCode</t>
  </si>
  <si>
    <t>FactorArea</t>
  </si>
  <si>
    <t>FactorArea_FactorCode</t>
  </si>
  <si>
    <t>EF.1</t>
  </si>
  <si>
    <t>EF.2</t>
  </si>
  <si>
    <t>EF.6</t>
  </si>
  <si>
    <t>EF.7</t>
  </si>
  <si>
    <t>EF.8</t>
  </si>
  <si>
    <t>EF.9</t>
  </si>
  <si>
    <t>Em.1</t>
  </si>
  <si>
    <t>Em.2</t>
  </si>
  <si>
    <t>Em.3</t>
  </si>
  <si>
    <t>Em.4</t>
  </si>
  <si>
    <t>Em.5</t>
  </si>
  <si>
    <t>Em.6</t>
  </si>
  <si>
    <t>Em.7</t>
  </si>
  <si>
    <t>Em.9</t>
  </si>
  <si>
    <t>Em.11</t>
  </si>
  <si>
    <t>Em.12</t>
  </si>
  <si>
    <t>Em.13</t>
  </si>
  <si>
    <t>Em.14</t>
  </si>
  <si>
    <t>Em.17</t>
  </si>
  <si>
    <t>HOLD OFF.???</t>
  </si>
  <si>
    <t>OE.1</t>
  </si>
  <si>
    <t>OE.4</t>
  </si>
  <si>
    <t>OE.???</t>
  </si>
  <si>
    <t>OE.N/A</t>
  </si>
  <si>
    <t>Po.0</t>
  </si>
  <si>
    <t>TR.0</t>
  </si>
  <si>
    <t>WR.1</t>
  </si>
  <si>
    <t>WR.2</t>
  </si>
  <si>
    <t>WR.3</t>
  </si>
  <si>
    <t>WR.14</t>
  </si>
  <si>
    <t>Sub-FactorCode</t>
  </si>
  <si>
    <t>SubFactor</t>
  </si>
  <si>
    <t>OS-C ode2</t>
  </si>
  <si>
    <t>ISIC group</t>
  </si>
  <si>
    <t>ISIC division</t>
  </si>
  <si>
    <t>ISIC section</t>
  </si>
  <si>
    <t>ISIC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</si>
</sst>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0"/>
    <numFmt numFmtId="166" formatCode="#,##0.0"/>
  </numFmts>
  <fonts count="6" x14ac:knownFonts="1">
    <font>
      <sz val="10"/>
      <color rgb="FF000000"/>
      <name val="Arial"/>
      <family val="2"/>
    </font>
    <font>
      <sz val="10"/>
      <color rgb="FF000000"/>
      <name val="Arial"/>
      <family val="2"/>
    </font>
    <font>
      <sz val="10"/>
      <color theme="1"/>
      <name val="Arial"/>
      <family val="2"/>
    </font>
    <font>
      <sz val="10"/>
      <name val="Arial"/>
      <family val="2"/>
    </font>
    <font>
      <sz val="11"/>
      <color theme="1"/>
      <name val="Calibri"/>
      <family val="2"/>
    </font>
    <font>
      <u/>
      <sz val="10"/>
      <color theme="10"/>
      <name val="Arial"/>
      <family val="2"/>
    </font>
  </fonts>
  <fills count="1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2"/>
        <bgColor indexed="64"/>
      </patternFill>
    </fill>
    <fill>
      <patternFill patternType="solid">
        <fgColor theme="5" tint="0.39997558519241921"/>
        <bgColor indexed="64"/>
      </patternFill>
    </fill>
    <fill>
      <patternFill patternType="solid">
        <fgColor theme="0"/>
        <bgColor auto="1"/>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83">
    <xf numFmtId="0" fontId="0" fillId="0" borderId="0" xfId="0"/>
    <xf numFmtId="0" fontId="0" fillId="0" borderId="0" xfId="0"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0" fillId="2" borderId="0" xfId="0" applyFill="1" applyAlignment="1">
      <alignment vertical="top" wrapText="1"/>
    </xf>
    <xf numFmtId="0" fontId="0" fillId="3" borderId="0" xfId="0" applyFill="1"/>
    <xf numFmtId="0" fontId="2" fillId="3" borderId="0" xfId="0" applyFont="1" applyFill="1"/>
    <xf numFmtId="3" fontId="2" fillId="3" borderId="0" xfId="0" applyNumberFormat="1" applyFont="1" applyFill="1"/>
    <xf numFmtId="164" fontId="2" fillId="3" borderId="0" xfId="1" applyNumberFormat="1" applyFont="1" applyFill="1"/>
    <xf numFmtId="0" fontId="2" fillId="0" borderId="0" xfId="0" applyFont="1"/>
    <xf numFmtId="0" fontId="0" fillId="4" borderId="0" xfId="0" applyFill="1"/>
    <xf numFmtId="0" fontId="2" fillId="4" borderId="0" xfId="0" applyFont="1" applyFill="1"/>
    <xf numFmtId="3" fontId="2" fillId="4" borderId="0" xfId="0" applyNumberFormat="1" applyFont="1" applyFill="1"/>
    <xf numFmtId="164" fontId="2" fillId="4" borderId="0" xfId="1" applyNumberFormat="1" applyFont="1" applyFill="1"/>
    <xf numFmtId="0" fontId="0" fillId="5" borderId="0" xfId="0" applyFill="1"/>
    <xf numFmtId="0" fontId="2" fillId="5" borderId="0" xfId="0" applyFont="1" applyFill="1"/>
    <xf numFmtId="3" fontId="2" fillId="5" borderId="0" xfId="0" applyNumberFormat="1" applyFont="1" applyFill="1"/>
    <xf numFmtId="164" fontId="2" fillId="5" borderId="0" xfId="1" applyNumberFormat="1" applyFont="1" applyFill="1"/>
    <xf numFmtId="0" fontId="3" fillId="3" borderId="0" xfId="0" applyFont="1" applyFill="1"/>
    <xf numFmtId="0" fontId="3" fillId="4" borderId="0" xfId="0" applyFont="1" applyFill="1"/>
    <xf numFmtId="0" fontId="3" fillId="5" borderId="0" xfId="0" applyFont="1" applyFill="1"/>
    <xf numFmtId="0" fontId="2" fillId="6" borderId="0" xfId="0" applyFont="1" applyFill="1"/>
    <xf numFmtId="0" fontId="4" fillId="0" borderId="0" xfId="0" applyFont="1"/>
    <xf numFmtId="0" fontId="0" fillId="2" borderId="0" xfId="0" applyFill="1"/>
    <xf numFmtId="3" fontId="0" fillId="0" borderId="0" xfId="0" applyNumberFormat="1"/>
    <xf numFmtId="0" fontId="0" fillId="0" borderId="0" xfId="0" applyAlignment="1">
      <alignment wrapText="1"/>
    </xf>
    <xf numFmtId="0" fontId="0" fillId="7" borderId="0" xfId="0" applyFill="1"/>
    <xf numFmtId="0" fontId="0" fillId="8" borderId="0" xfId="0" applyFill="1"/>
    <xf numFmtId="165" fontId="0" fillId="0" borderId="0" xfId="0" applyNumberFormat="1"/>
    <xf numFmtId="3" fontId="0" fillId="0" borderId="0" xfId="0" applyNumberFormat="1" applyAlignment="1">
      <alignment wrapText="1"/>
    </xf>
    <xf numFmtId="0" fontId="1" fillId="0" borderId="0" xfId="0" applyFont="1"/>
    <xf numFmtId="2" fontId="0" fillId="0" borderId="0" xfId="0" applyNumberFormat="1"/>
    <xf numFmtId="164" fontId="0" fillId="0" borderId="0" xfId="1" applyNumberFormat="1" applyFont="1" applyFill="1" applyAlignment="1"/>
    <xf numFmtId="0" fontId="1" fillId="7" borderId="0" xfId="0" applyFont="1" applyFill="1"/>
    <xf numFmtId="0" fontId="1" fillId="2" borderId="0" xfId="0" applyFont="1" applyFill="1"/>
    <xf numFmtId="0" fontId="1" fillId="5" borderId="0" xfId="0" applyFont="1" applyFill="1"/>
    <xf numFmtId="0" fontId="0" fillId="9" borderId="0" xfId="0" applyFill="1"/>
    <xf numFmtId="164" fontId="0" fillId="8" borderId="0" xfId="1" applyNumberFormat="1" applyFont="1" applyFill="1" applyAlignment="1"/>
    <xf numFmtId="0" fontId="2" fillId="8" borderId="0" xfId="0" applyFont="1" applyFill="1"/>
    <xf numFmtId="0" fontId="5" fillId="8" borderId="0" xfId="3" applyFill="1"/>
    <xf numFmtId="164" fontId="0" fillId="0" borderId="0" xfId="1" applyNumberFormat="1" applyFont="1" applyAlignment="1"/>
    <xf numFmtId="4" fontId="0" fillId="0" borderId="0" xfId="0" applyNumberFormat="1"/>
    <xf numFmtId="164" fontId="0" fillId="0" borderId="0" xfId="1" applyNumberFormat="1" applyFont="1" applyAlignment="1">
      <alignment wrapText="1"/>
    </xf>
    <xf numFmtId="2" fontId="1" fillId="0" borderId="0" xfId="0" applyNumberFormat="1" applyFont="1"/>
    <xf numFmtId="164" fontId="2" fillId="0" borderId="0" xfId="1" applyNumberFormat="1" applyFont="1" applyFill="1" applyAlignment="1"/>
    <xf numFmtId="164" fontId="1" fillId="0" borderId="0" xfId="1" applyNumberFormat="1" applyFont="1" applyFill="1" applyAlignment="1"/>
    <xf numFmtId="0" fontId="0" fillId="10" borderId="0" xfId="0" applyFill="1"/>
    <xf numFmtId="10" fontId="0" fillId="0" borderId="0" xfId="2" applyNumberFormat="1" applyFont="1" applyFill="1"/>
    <xf numFmtId="164" fontId="0" fillId="2" borderId="0" xfId="1" applyNumberFormat="1" applyFont="1" applyFill="1" applyAlignment="1"/>
    <xf numFmtId="10" fontId="0" fillId="0" borderId="0" xfId="0" applyNumberFormat="1"/>
    <xf numFmtId="10" fontId="0" fillId="0" borderId="0" xfId="2" applyNumberFormat="1" applyFont="1"/>
    <xf numFmtId="0" fontId="5" fillId="0" borderId="0" xfId="3"/>
    <xf numFmtId="0" fontId="0" fillId="9" borderId="0" xfId="0" applyFill="1" applyAlignment="1">
      <alignment wrapText="1"/>
    </xf>
    <xf numFmtId="0" fontId="0" fillId="11" borderId="0" xfId="0" applyFill="1"/>
    <xf numFmtId="166" fontId="0" fillId="0" borderId="0" xfId="0" applyNumberFormat="1"/>
    <xf numFmtId="10" fontId="0" fillId="0" borderId="0" xfId="0" applyNumberFormat="1" applyAlignment="1">
      <alignment wrapText="1"/>
    </xf>
    <xf numFmtId="165" fontId="0" fillId="0" borderId="0" xfId="0" applyNumberFormat="1" applyAlignment="1">
      <alignment wrapText="1"/>
    </xf>
    <xf numFmtId="0" fontId="0" fillId="12" borderId="0" xfId="0" applyFill="1"/>
    <xf numFmtId="0" fontId="2" fillId="12" borderId="0" xfId="0" applyFont="1" applyFill="1"/>
    <xf numFmtId="0" fontId="1" fillId="12" borderId="0" xfId="0" applyFont="1" applyFill="1"/>
    <xf numFmtId="2" fontId="2" fillId="0" borderId="0" xfId="0" applyNumberFormat="1" applyFont="1" applyAlignment="1">
      <alignment vertical="top" wrapText="1"/>
    </xf>
    <xf numFmtId="2" fontId="2" fillId="3" borderId="0" xfId="0" applyNumberFormat="1" applyFont="1" applyFill="1"/>
    <xf numFmtId="2" fontId="2" fillId="4" borderId="0" xfId="0" applyNumberFormat="1" applyFont="1" applyFill="1"/>
    <xf numFmtId="2" fontId="2" fillId="5" borderId="0" xfId="0" applyNumberFormat="1" applyFont="1" applyFill="1"/>
    <xf numFmtId="2" fontId="0" fillId="8" borderId="0" xfId="0" applyNumberFormat="1" applyFill="1"/>
    <xf numFmtId="2" fontId="0" fillId="0" borderId="0" xfId="0" applyNumberFormat="1" applyAlignment="1">
      <alignment wrapText="1"/>
    </xf>
    <xf numFmtId="2" fontId="0" fillId="0" borderId="0" xfId="2" applyNumberFormat="1" applyFont="1" applyFill="1"/>
    <xf numFmtId="2" fontId="0" fillId="2" borderId="0" xfId="0" applyNumberFormat="1" applyFill="1"/>
    <xf numFmtId="2" fontId="0" fillId="0" borderId="0" xfId="2" applyNumberFormat="1" applyFont="1"/>
    <xf numFmtId="2" fontId="0" fillId="9" borderId="0" xfId="0" applyNumberFormat="1" applyFill="1" applyAlignment="1">
      <alignment wrapText="1"/>
    </xf>
    <xf numFmtId="2" fontId="2" fillId="3" borderId="0" xfId="1" applyNumberFormat="1" applyFont="1" applyFill="1"/>
    <xf numFmtId="2" fontId="2" fillId="4" borderId="0" xfId="1" applyNumberFormat="1" applyFont="1" applyFill="1"/>
    <xf numFmtId="2" fontId="2" fillId="5" borderId="0" xfId="1" applyNumberFormat="1" applyFont="1" applyFill="1"/>
    <xf numFmtId="2" fontId="0" fillId="0" borderId="0" xfId="1" applyNumberFormat="1" applyFont="1" applyFill="1" applyAlignment="1"/>
    <xf numFmtId="2" fontId="0" fillId="8" borderId="0" xfId="1" applyNumberFormat="1" applyFont="1" applyFill="1" applyAlignment="1"/>
    <xf numFmtId="2" fontId="0" fillId="0" borderId="0" xfId="1" applyNumberFormat="1" applyFont="1" applyAlignment="1"/>
    <xf numFmtId="2" fontId="0" fillId="0" borderId="0" xfId="1" applyNumberFormat="1" applyFont="1" applyAlignment="1">
      <alignment wrapText="1"/>
    </xf>
    <xf numFmtId="2" fontId="2" fillId="0" borderId="0" xfId="1" applyNumberFormat="1" applyFont="1" applyFill="1" applyAlignment="1"/>
    <xf numFmtId="2" fontId="1" fillId="0" borderId="0" xfId="1" applyNumberFormat="1" applyFont="1" applyFill="1" applyAlignment="1"/>
    <xf numFmtId="2" fontId="0" fillId="2" borderId="0" xfId="1" applyNumberFormat="1" applyFont="1" applyFill="1" applyAlignment="1"/>
    <xf numFmtId="0" fontId="0" fillId="0" borderId="0" xfId="0" applyFill="1"/>
    <xf numFmtId="0" fontId="2" fillId="0" borderId="0" xfId="0" applyFont="1" applyFill="1"/>
    <xf numFmtId="49"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actorAreaCode" connectionId="1" xr16:uid="{01171D6E-9110-2F4F-96BE-00205583595C}"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FactorCode" connectionId="2" xr16:uid="{36E89E0D-B7E7-B040-9663-C451A83FE978}"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ubFactorCode" connectionId="3" xr16:uid="{9C3D6764-EE6C-B846-A87D-EF84B32920A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1.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2.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C644-407A-4A4C-B852-793C11A2DF60}">
  <sheetPr>
    <tabColor rgb="FFFF0000"/>
    <outlinePr summaryBelow="0" summaryRight="0"/>
    <pageSetUpPr fitToPage="1"/>
  </sheetPr>
  <dimension ref="A1:AI852"/>
  <sheetViews>
    <sheetView zoomScaleNormal="100" workbookViewId="0">
      <pane ySplit="1" topLeftCell="A89" activePane="bottomLeft" state="frozen"/>
      <selection pane="bottomLeft" activeCell="M170" sqref="M170"/>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6" width="10.1640625" customWidth="1"/>
    <col min="17" max="17" width="70.5" customWidth="1"/>
    <col min="18" max="19" width="14.5" customWidth="1"/>
    <col min="20" max="20" width="16.83203125" customWidth="1"/>
    <col min="21" max="21" width="16.5" customWidth="1"/>
    <col min="22" max="22" width="12.1640625" customWidth="1"/>
    <col min="23" max="23" width="23.33203125" customWidth="1"/>
    <col min="24" max="27" width="14.5" customWidth="1"/>
    <col min="28" max="28" width="37.6640625" customWidth="1"/>
    <col min="29" max="29" width="48.5" customWidth="1"/>
    <col min="30" max="30" width="16" customWidth="1"/>
    <col min="31" max="31" width="21.83203125" customWidth="1"/>
    <col min="32" max="32" width="19" customWidth="1"/>
  </cols>
  <sheetData>
    <row r="1" spans="1:35" s="1" customFormat="1" ht="28" x14ac:dyDescent="0.15">
      <c r="A1" s="2" t="s">
        <v>2</v>
      </c>
      <c r="B1" s="2" t="s">
        <v>1</v>
      </c>
      <c r="C1" s="2" t="s">
        <v>3</v>
      </c>
      <c r="D1" s="2" t="s">
        <v>4</v>
      </c>
      <c r="E1" s="2" t="s">
        <v>5</v>
      </c>
      <c r="F1" s="2" t="s">
        <v>6</v>
      </c>
      <c r="G1" s="2" t="s">
        <v>7</v>
      </c>
      <c r="H1" s="2" t="s">
        <v>8</v>
      </c>
      <c r="I1" s="2" t="s">
        <v>780</v>
      </c>
      <c r="J1" s="2" t="s">
        <v>779</v>
      </c>
      <c r="K1" s="2" t="s">
        <v>9</v>
      </c>
      <c r="L1" s="2" t="s">
        <v>781</v>
      </c>
      <c r="M1" s="1" t="s">
        <v>0</v>
      </c>
      <c r="N1" s="1" t="s">
        <v>776</v>
      </c>
      <c r="O1" s="1" t="s">
        <v>777</v>
      </c>
      <c r="P1" s="1" t="s">
        <v>778</v>
      </c>
      <c r="Q1" s="2" t="s">
        <v>10</v>
      </c>
      <c r="R1" s="2" t="s">
        <v>14</v>
      </c>
      <c r="S1" s="2" t="s">
        <v>15</v>
      </c>
      <c r="T1" s="2" t="s">
        <v>16</v>
      </c>
      <c r="U1" s="2" t="s">
        <v>17</v>
      </c>
      <c r="V1" s="2" t="s">
        <v>18</v>
      </c>
      <c r="W1" s="2" t="s">
        <v>20</v>
      </c>
      <c r="X1" s="2" t="s">
        <v>21</v>
      </c>
      <c r="Y1" s="2" t="s">
        <v>22</v>
      </c>
      <c r="Z1" s="2" t="s">
        <v>23</v>
      </c>
      <c r="AA1" s="2" t="s">
        <v>11</v>
      </c>
      <c r="AB1" s="2" t="s">
        <v>12</v>
      </c>
      <c r="AC1" s="2" t="s">
        <v>13</v>
      </c>
      <c r="AD1" s="3" t="s">
        <v>24</v>
      </c>
      <c r="AE1" s="3" t="s">
        <v>25</v>
      </c>
      <c r="AF1" s="3" t="s">
        <v>19</v>
      </c>
      <c r="AG1" s="3" t="s">
        <v>26</v>
      </c>
      <c r="AH1" s="4" t="s">
        <v>27</v>
      </c>
      <c r="AI1" s="4" t="s">
        <v>28</v>
      </c>
    </row>
    <row r="2" spans="1:35" s="5" customFormat="1" ht="13.25" customHeight="1" x14ac:dyDescent="0.15">
      <c r="A2" t="s">
        <v>317</v>
      </c>
      <c r="B2" t="s">
        <v>316</v>
      </c>
      <c r="C2" t="s">
        <v>305</v>
      </c>
      <c r="D2" t="s">
        <v>306</v>
      </c>
      <c r="E2" t="s">
        <v>306</v>
      </c>
      <c r="F2" t="s">
        <v>307</v>
      </c>
      <c r="G2" t="s">
        <v>307</v>
      </c>
      <c r="H2"/>
      <c r="I2"/>
      <c r="J2" t="s">
        <v>68</v>
      </c>
      <c r="K2"/>
      <c r="L2"/>
      <c r="M2" t="s">
        <v>498</v>
      </c>
      <c r="N2" t="s">
        <v>107</v>
      </c>
      <c r="O2">
        <v>7</v>
      </c>
      <c r="P2">
        <v>2</v>
      </c>
      <c r="Q2" s="23" t="s">
        <v>546</v>
      </c>
      <c r="R2" s="23">
        <v>215</v>
      </c>
      <c r="S2"/>
      <c r="T2" s="23" t="s">
        <v>547</v>
      </c>
      <c r="U2" s="23">
        <f t="shared" ref="U2:U16" si="0">R2</f>
        <v>215</v>
      </c>
      <c r="V2" s="23" t="str">
        <f>T2</f>
        <v>Minutes</v>
      </c>
      <c r="W2" t="s">
        <v>318</v>
      </c>
      <c r="X2"/>
      <c r="Y2"/>
      <c r="Z2" t="s">
        <v>276</v>
      </c>
      <c r="AA2" s="30" t="s">
        <v>566</v>
      </c>
      <c r="AB2" s="30" t="s">
        <v>567</v>
      </c>
      <c r="AC2" s="30" t="s">
        <v>568</v>
      </c>
      <c r="AD2" t="s">
        <v>322</v>
      </c>
      <c r="AE2" t="s">
        <v>548</v>
      </c>
      <c r="AF2" s="9" t="s">
        <v>750</v>
      </c>
      <c r="AG2" t="s">
        <v>321</v>
      </c>
      <c r="AH2" t="s">
        <v>321</v>
      </c>
      <c r="AI2" t="s">
        <v>321</v>
      </c>
    </row>
    <row r="3" spans="1:35" s="5" customFormat="1" ht="13.25" customHeight="1" x14ac:dyDescent="0.15">
      <c r="A3" t="s">
        <v>317</v>
      </c>
      <c r="B3" t="s">
        <v>316</v>
      </c>
      <c r="C3" t="s">
        <v>305</v>
      </c>
      <c r="D3" t="s">
        <v>306</v>
      </c>
      <c r="E3" t="s">
        <v>306</v>
      </c>
      <c r="F3" t="s">
        <v>307</v>
      </c>
      <c r="G3" t="s">
        <v>307</v>
      </c>
      <c r="H3"/>
      <c r="I3"/>
      <c r="J3" t="s">
        <v>68</v>
      </c>
      <c r="K3"/>
      <c r="L3"/>
      <c r="M3" t="s">
        <v>504</v>
      </c>
      <c r="N3" t="s">
        <v>107</v>
      </c>
      <c r="O3">
        <v>7</v>
      </c>
      <c r="P3">
        <v>3</v>
      </c>
      <c r="Q3" s="23" t="s">
        <v>549</v>
      </c>
      <c r="R3" s="23">
        <v>1.389</v>
      </c>
      <c r="S3"/>
      <c r="T3" s="23" t="s">
        <v>547</v>
      </c>
      <c r="U3" s="23">
        <f t="shared" si="0"/>
        <v>1.389</v>
      </c>
      <c r="V3" s="23" t="str">
        <f>T3</f>
        <v>Minutes</v>
      </c>
      <c r="W3" t="s">
        <v>318</v>
      </c>
      <c r="X3"/>
      <c r="Y3"/>
      <c r="Z3" t="s">
        <v>276</v>
      </c>
      <c r="AA3" s="30" t="s">
        <v>566</v>
      </c>
      <c r="AB3" s="30" t="s">
        <v>567</v>
      </c>
      <c r="AC3" s="30" t="s">
        <v>569</v>
      </c>
      <c r="AD3" t="s">
        <v>322</v>
      </c>
      <c r="AE3" t="s">
        <v>550</v>
      </c>
      <c r="AF3" s="9" t="s">
        <v>750</v>
      </c>
      <c r="AG3" t="s">
        <v>321</v>
      </c>
      <c r="AH3" t="s">
        <v>321</v>
      </c>
      <c r="AI3" t="s">
        <v>321</v>
      </c>
    </row>
    <row r="4" spans="1:35" s="5" customFormat="1" ht="13.25" customHeight="1" x14ac:dyDescent="0.15">
      <c r="A4" t="s">
        <v>317</v>
      </c>
      <c r="B4" t="s">
        <v>316</v>
      </c>
      <c r="C4" t="s">
        <v>305</v>
      </c>
      <c r="D4" t="s">
        <v>306</v>
      </c>
      <c r="E4" t="s">
        <v>306</v>
      </c>
      <c r="F4" t="s">
        <v>307</v>
      </c>
      <c r="G4" t="s">
        <v>307</v>
      </c>
      <c r="H4"/>
      <c r="I4"/>
      <c r="J4" t="s">
        <v>68</v>
      </c>
      <c r="K4"/>
      <c r="L4"/>
      <c r="M4" t="s">
        <v>508</v>
      </c>
      <c r="N4" t="s">
        <v>107</v>
      </c>
      <c r="O4">
        <v>7</v>
      </c>
      <c r="P4">
        <v>4</v>
      </c>
      <c r="Q4" s="23" t="s">
        <v>551</v>
      </c>
      <c r="R4" s="23">
        <v>154.80000000000001</v>
      </c>
      <c r="S4"/>
      <c r="T4" s="23" t="s">
        <v>547</v>
      </c>
      <c r="U4" s="23">
        <f t="shared" si="0"/>
        <v>154.80000000000001</v>
      </c>
      <c r="V4" s="23" t="str">
        <f>T4</f>
        <v>Minutes</v>
      </c>
      <c r="W4" t="s">
        <v>318</v>
      </c>
      <c r="X4"/>
      <c r="Y4"/>
      <c r="Z4" t="s">
        <v>276</v>
      </c>
      <c r="AA4" s="30" t="s">
        <v>566</v>
      </c>
      <c r="AB4" s="30" t="s">
        <v>567</v>
      </c>
      <c r="AC4" s="30" t="s">
        <v>570</v>
      </c>
      <c r="AD4" t="s">
        <v>322</v>
      </c>
      <c r="AE4" t="s">
        <v>552</v>
      </c>
      <c r="AF4" s="9" t="s">
        <v>750</v>
      </c>
      <c r="AG4" t="s">
        <v>321</v>
      </c>
      <c r="AH4" t="s">
        <v>321</v>
      </c>
      <c r="AI4" t="s">
        <v>321</v>
      </c>
    </row>
    <row r="5" spans="1:35" s="5" customFormat="1" ht="13.25" customHeight="1" x14ac:dyDescent="0.15">
      <c r="A5" t="s">
        <v>317</v>
      </c>
      <c r="B5" t="s">
        <v>316</v>
      </c>
      <c r="C5" t="s">
        <v>305</v>
      </c>
      <c r="D5" t="s">
        <v>306</v>
      </c>
      <c r="E5" t="s">
        <v>306</v>
      </c>
      <c r="F5" t="s">
        <v>307</v>
      </c>
      <c r="G5" t="s">
        <v>307</v>
      </c>
      <c r="H5"/>
      <c r="I5"/>
      <c r="J5" t="s">
        <v>68</v>
      </c>
      <c r="K5"/>
      <c r="L5"/>
      <c r="M5" t="s">
        <v>29</v>
      </c>
      <c r="N5" t="s">
        <v>38</v>
      </c>
      <c r="O5">
        <v>1</v>
      </c>
      <c r="P5">
        <v>1</v>
      </c>
      <c r="Q5" s="23" t="s">
        <v>788</v>
      </c>
      <c r="R5">
        <v>78760420</v>
      </c>
      <c r="S5"/>
      <c r="T5" t="s">
        <v>785</v>
      </c>
      <c r="U5" s="40">
        <f t="shared" si="0"/>
        <v>78760420</v>
      </c>
      <c r="V5" s="9" t="s">
        <v>39</v>
      </c>
      <c r="W5" t="s">
        <v>318</v>
      </c>
      <c r="X5"/>
      <c r="Y5"/>
      <c r="Z5" t="s">
        <v>276</v>
      </c>
      <c r="AA5" s="30" t="s">
        <v>319</v>
      </c>
      <c r="AB5" s="30" t="s">
        <v>320</v>
      </c>
      <c r="AC5" s="30" t="s">
        <v>321</v>
      </c>
      <c r="AD5" t="s">
        <v>322</v>
      </c>
      <c r="AE5" s="5" t="s">
        <v>310</v>
      </c>
      <c r="AF5" s="9" t="s">
        <v>787</v>
      </c>
      <c r="AG5" t="s">
        <v>323</v>
      </c>
      <c r="AH5" t="s">
        <v>324</v>
      </c>
      <c r="AI5" t="s">
        <v>784</v>
      </c>
    </row>
    <row r="6" spans="1:35" s="5" customFormat="1" ht="13.25" customHeight="1" x14ac:dyDescent="0.15">
      <c r="A6" t="s">
        <v>317</v>
      </c>
      <c r="B6" t="s">
        <v>316</v>
      </c>
      <c r="C6" t="s">
        <v>305</v>
      </c>
      <c r="D6" t="s">
        <v>306</v>
      </c>
      <c r="E6" t="s">
        <v>306</v>
      </c>
      <c r="F6" t="s">
        <v>307</v>
      </c>
      <c r="G6" t="s">
        <v>307</v>
      </c>
      <c r="H6"/>
      <c r="I6"/>
      <c r="J6" t="s">
        <v>68</v>
      </c>
      <c r="K6"/>
      <c r="L6"/>
      <c r="M6" t="s">
        <v>404</v>
      </c>
      <c r="N6" t="s">
        <v>38</v>
      </c>
      <c r="O6">
        <v>13</v>
      </c>
      <c r="P6">
        <v>1</v>
      </c>
      <c r="Q6" s="23" t="s">
        <v>794</v>
      </c>
      <c r="R6">
        <v>5.9560000000000004E-3</v>
      </c>
      <c r="S6"/>
      <c r="T6" t="s">
        <v>511</v>
      </c>
      <c r="U6">
        <f t="shared" si="0"/>
        <v>5.9560000000000004E-3</v>
      </c>
      <c r="V6" t="str">
        <f>T6</f>
        <v>mtCO2e/$</v>
      </c>
      <c r="W6" t="s">
        <v>318</v>
      </c>
      <c r="X6"/>
      <c r="Y6"/>
      <c r="Z6" t="s">
        <v>276</v>
      </c>
      <c r="AA6" s="30" t="s">
        <v>319</v>
      </c>
      <c r="AB6" s="30" t="s">
        <v>560</v>
      </c>
      <c r="AC6" s="30" t="s">
        <v>561</v>
      </c>
      <c r="AD6" t="s">
        <v>322</v>
      </c>
      <c r="AE6" t="s">
        <v>343</v>
      </c>
      <c r="AF6" s="9" t="s">
        <v>790</v>
      </c>
      <c r="AG6" t="s">
        <v>562</v>
      </c>
      <c r="AH6" t="s">
        <v>563</v>
      </c>
      <c r="AI6" t="s">
        <v>791</v>
      </c>
    </row>
    <row r="7" spans="1:35" s="5" customFormat="1" ht="13.25" customHeight="1" x14ac:dyDescent="0.15">
      <c r="A7" t="s">
        <v>317</v>
      </c>
      <c r="B7" t="s">
        <v>316</v>
      </c>
      <c r="C7" t="s">
        <v>305</v>
      </c>
      <c r="D7" t="s">
        <v>306</v>
      </c>
      <c r="E7" t="s">
        <v>306</v>
      </c>
      <c r="F7" t="s">
        <v>307</v>
      </c>
      <c r="G7" t="s">
        <v>307</v>
      </c>
      <c r="H7"/>
      <c r="I7"/>
      <c r="J7" t="s">
        <v>68</v>
      </c>
      <c r="K7"/>
      <c r="L7"/>
      <c r="M7" t="s">
        <v>512</v>
      </c>
      <c r="N7" t="s">
        <v>38</v>
      </c>
      <c r="O7">
        <v>13</v>
      </c>
      <c r="P7">
        <v>8</v>
      </c>
      <c r="Q7" s="23" t="s">
        <v>795</v>
      </c>
      <c r="R7">
        <v>0.80289999999999995</v>
      </c>
      <c r="S7"/>
      <c r="T7" t="s">
        <v>513</v>
      </c>
      <c r="U7">
        <f t="shared" si="0"/>
        <v>0.80289999999999995</v>
      </c>
      <c r="V7" t="str">
        <f>T7</f>
        <v>mtCO2e/MWh generated</v>
      </c>
      <c r="W7" t="s">
        <v>318</v>
      </c>
      <c r="X7"/>
      <c r="Y7"/>
      <c r="Z7" t="s">
        <v>276</v>
      </c>
      <c r="AA7" s="30" t="s">
        <v>319</v>
      </c>
      <c r="AB7" s="30" t="s">
        <v>560</v>
      </c>
      <c r="AC7" s="30" t="s">
        <v>564</v>
      </c>
      <c r="AD7" t="s">
        <v>322</v>
      </c>
      <c r="AE7" t="s">
        <v>343</v>
      </c>
      <c r="AF7" s="9" t="s">
        <v>790</v>
      </c>
      <c r="AG7" t="s">
        <v>562</v>
      </c>
      <c r="AH7" t="s">
        <v>565</v>
      </c>
      <c r="AI7" t="s">
        <v>791</v>
      </c>
    </row>
    <row r="8" spans="1:35" s="5" customFormat="1" ht="13.25" customHeight="1" x14ac:dyDescent="0.15">
      <c r="A8" t="s">
        <v>317</v>
      </c>
      <c r="B8" t="s">
        <v>316</v>
      </c>
      <c r="C8" t="s">
        <v>305</v>
      </c>
      <c r="D8" t="s">
        <v>306</v>
      </c>
      <c r="E8" t="s">
        <v>306</v>
      </c>
      <c r="F8" t="s">
        <v>307</v>
      </c>
      <c r="G8" t="s">
        <v>307</v>
      </c>
      <c r="H8"/>
      <c r="I8"/>
      <c r="J8" t="s">
        <v>68</v>
      </c>
      <c r="K8"/>
      <c r="L8"/>
      <c r="M8" t="s">
        <v>153</v>
      </c>
      <c r="N8" t="s">
        <v>38</v>
      </c>
      <c r="O8">
        <v>17</v>
      </c>
      <c r="P8">
        <v>10</v>
      </c>
      <c r="Q8" s="23" t="s">
        <v>344</v>
      </c>
      <c r="R8">
        <v>47618</v>
      </c>
      <c r="S8"/>
      <c r="T8" t="s">
        <v>790</v>
      </c>
      <c r="U8" s="45">
        <f t="shared" si="0"/>
        <v>47618</v>
      </c>
      <c r="V8" s="9" t="s">
        <v>785</v>
      </c>
      <c r="W8" t="s">
        <v>318</v>
      </c>
      <c r="X8"/>
      <c r="Y8"/>
      <c r="Z8" t="s">
        <v>276</v>
      </c>
      <c r="AA8" s="30" t="s">
        <v>319</v>
      </c>
      <c r="AB8" s="30" t="s">
        <v>345</v>
      </c>
      <c r="AC8" s="30" t="s">
        <v>346</v>
      </c>
      <c r="AD8" t="s">
        <v>322</v>
      </c>
      <c r="AE8" t="s">
        <v>343</v>
      </c>
      <c r="AF8" s="9" t="s">
        <v>790</v>
      </c>
      <c r="AG8" t="s">
        <v>321</v>
      </c>
      <c r="AH8" t="s">
        <v>321</v>
      </c>
      <c r="AI8" t="s">
        <v>321</v>
      </c>
    </row>
    <row r="9" spans="1:35" s="5" customFormat="1" ht="13.25" customHeight="1" x14ac:dyDescent="0.15">
      <c r="A9" t="s">
        <v>317</v>
      </c>
      <c r="B9" t="s">
        <v>316</v>
      </c>
      <c r="C9" t="s">
        <v>305</v>
      </c>
      <c r="D9" t="s">
        <v>306</v>
      </c>
      <c r="E9" t="s">
        <v>306</v>
      </c>
      <c r="F9" t="s">
        <v>307</v>
      </c>
      <c r="G9" t="s">
        <v>307</v>
      </c>
      <c r="H9"/>
      <c r="I9"/>
      <c r="J9" t="s">
        <v>68</v>
      </c>
      <c r="K9"/>
      <c r="L9"/>
      <c r="M9" t="s">
        <v>146</v>
      </c>
      <c r="N9" t="s">
        <v>38</v>
      </c>
      <c r="O9">
        <v>17</v>
      </c>
      <c r="P9">
        <v>13</v>
      </c>
      <c r="Q9" s="23" t="s">
        <v>363</v>
      </c>
      <c r="R9">
        <v>68652</v>
      </c>
      <c r="S9"/>
      <c r="T9" t="s">
        <v>790</v>
      </c>
      <c r="U9" s="45">
        <f t="shared" si="0"/>
        <v>68652</v>
      </c>
      <c r="V9" s="9" t="s">
        <v>785</v>
      </c>
      <c r="W9" t="s">
        <v>318</v>
      </c>
      <c r="X9"/>
      <c r="Y9"/>
      <c r="Z9" t="s">
        <v>276</v>
      </c>
      <c r="AA9" s="30" t="s">
        <v>319</v>
      </c>
      <c r="AB9" s="30" t="s">
        <v>345</v>
      </c>
      <c r="AC9" s="30" t="s">
        <v>364</v>
      </c>
      <c r="AD9" t="s">
        <v>322</v>
      </c>
      <c r="AE9" t="s">
        <v>362</v>
      </c>
      <c r="AF9" s="9" t="s">
        <v>790</v>
      </c>
      <c r="AG9" t="s">
        <v>321</v>
      </c>
      <c r="AH9" t="s">
        <v>321</v>
      </c>
      <c r="AI9" t="s">
        <v>321</v>
      </c>
    </row>
    <row r="10" spans="1:35" s="5" customFormat="1" ht="13.25" customHeight="1" x14ac:dyDescent="0.15">
      <c r="A10" t="s">
        <v>317</v>
      </c>
      <c r="B10" t="s">
        <v>316</v>
      </c>
      <c r="C10" t="s">
        <v>305</v>
      </c>
      <c r="D10" t="s">
        <v>306</v>
      </c>
      <c r="E10" t="s">
        <v>306</v>
      </c>
      <c r="F10" t="s">
        <v>307</v>
      </c>
      <c r="G10" t="s">
        <v>307</v>
      </c>
      <c r="H10"/>
      <c r="I10"/>
      <c r="J10" t="s">
        <v>68</v>
      </c>
      <c r="K10"/>
      <c r="L10"/>
      <c r="M10" t="s">
        <v>454</v>
      </c>
      <c r="N10" t="s">
        <v>38</v>
      </c>
      <c r="O10">
        <v>17</v>
      </c>
      <c r="P10">
        <v>8</v>
      </c>
      <c r="Q10" s="23" t="s">
        <v>514</v>
      </c>
      <c r="R10">
        <v>195.9</v>
      </c>
      <c r="S10"/>
      <c r="T10" t="s">
        <v>456</v>
      </c>
      <c r="U10">
        <f t="shared" si="0"/>
        <v>195.9</v>
      </c>
      <c r="V10" t="str">
        <f>T10</f>
        <v>kg</v>
      </c>
      <c r="W10" t="s">
        <v>318</v>
      </c>
      <c r="X10"/>
      <c r="Y10"/>
      <c r="Z10" t="s">
        <v>276</v>
      </c>
      <c r="AA10" s="30" t="s">
        <v>319</v>
      </c>
      <c r="AB10" s="30" t="s">
        <v>345</v>
      </c>
      <c r="AC10" s="30" t="s">
        <v>455</v>
      </c>
      <c r="AD10" t="s">
        <v>322</v>
      </c>
      <c r="AE10" t="s">
        <v>457</v>
      </c>
      <c r="AF10" s="9" t="s">
        <v>790</v>
      </c>
      <c r="AG10" t="s">
        <v>321</v>
      </c>
      <c r="AH10" t="s">
        <v>321</v>
      </c>
      <c r="AI10" t="s">
        <v>321</v>
      </c>
    </row>
    <row r="11" spans="1:35" s="5" customFormat="1" ht="13.25" customHeight="1" x14ac:dyDescent="0.15">
      <c r="A11" t="s">
        <v>317</v>
      </c>
      <c r="B11" t="s">
        <v>316</v>
      </c>
      <c r="C11" t="s">
        <v>305</v>
      </c>
      <c r="D11" t="s">
        <v>306</v>
      </c>
      <c r="E11" t="s">
        <v>306</v>
      </c>
      <c r="F11" t="s">
        <v>307</v>
      </c>
      <c r="G11" t="s">
        <v>307</v>
      </c>
      <c r="H11"/>
      <c r="I11"/>
      <c r="J11" t="s">
        <v>68</v>
      </c>
      <c r="K11"/>
      <c r="L11"/>
      <c r="M11" t="s">
        <v>90</v>
      </c>
      <c r="N11" t="s">
        <v>38</v>
      </c>
      <c r="O11">
        <v>4</v>
      </c>
      <c r="P11">
        <v>12</v>
      </c>
      <c r="Q11" s="23" t="s">
        <v>372</v>
      </c>
      <c r="R11">
        <v>189810</v>
      </c>
      <c r="S11"/>
      <c r="T11" t="s">
        <v>39</v>
      </c>
      <c r="U11">
        <f t="shared" si="0"/>
        <v>189810</v>
      </c>
      <c r="V11" t="s">
        <v>39</v>
      </c>
      <c r="W11" t="s">
        <v>318</v>
      </c>
      <c r="X11"/>
      <c r="Y11"/>
      <c r="Z11" t="s">
        <v>276</v>
      </c>
      <c r="AA11" s="30" t="s">
        <v>319</v>
      </c>
      <c r="AB11" s="30" t="s">
        <v>373</v>
      </c>
      <c r="AC11" s="30" t="s">
        <v>374</v>
      </c>
      <c r="AD11" t="s">
        <v>322</v>
      </c>
      <c r="AE11"/>
      <c r="AF11"/>
      <c r="AG11" t="s">
        <v>321</v>
      </c>
      <c r="AH11" t="s">
        <v>321</v>
      </c>
      <c r="AI11" t="s">
        <v>321</v>
      </c>
    </row>
    <row r="12" spans="1:35" s="5" customFormat="1" ht="13.25" customHeight="1" x14ac:dyDescent="0.15">
      <c r="A12" t="s">
        <v>317</v>
      </c>
      <c r="B12" t="s">
        <v>316</v>
      </c>
      <c r="C12" t="s">
        <v>305</v>
      </c>
      <c r="D12" t="s">
        <v>306</v>
      </c>
      <c r="E12" t="s">
        <v>306</v>
      </c>
      <c r="F12" t="s">
        <v>307</v>
      </c>
      <c r="G12" t="s">
        <v>307</v>
      </c>
      <c r="H12"/>
      <c r="I12"/>
      <c r="J12" t="s">
        <v>68</v>
      </c>
      <c r="K12"/>
      <c r="L12"/>
      <c r="M12" t="s">
        <v>70</v>
      </c>
      <c r="N12" t="s">
        <v>38</v>
      </c>
      <c r="O12">
        <v>4</v>
      </c>
      <c r="P12">
        <v>7</v>
      </c>
      <c r="Q12" s="23" t="s">
        <v>377</v>
      </c>
      <c r="R12">
        <v>78001430</v>
      </c>
      <c r="S12"/>
      <c r="T12" t="s">
        <v>785</v>
      </c>
      <c r="U12">
        <f t="shared" si="0"/>
        <v>78001430</v>
      </c>
      <c r="V12" t="s">
        <v>39</v>
      </c>
      <c r="W12" t="s">
        <v>318</v>
      </c>
      <c r="X12"/>
      <c r="Y12"/>
      <c r="Z12" t="s">
        <v>276</v>
      </c>
      <c r="AA12" s="30" t="s">
        <v>319</v>
      </c>
      <c r="AB12" s="30" t="s">
        <v>373</v>
      </c>
      <c r="AC12" s="30" t="s">
        <v>375</v>
      </c>
      <c r="AD12" t="s">
        <v>322</v>
      </c>
      <c r="AE12"/>
      <c r="AF12"/>
      <c r="AG12" t="s">
        <v>321</v>
      </c>
      <c r="AH12" t="s">
        <v>321</v>
      </c>
      <c r="AI12" t="s">
        <v>321</v>
      </c>
    </row>
    <row r="13" spans="1:35" s="5" customFormat="1" ht="13.25" customHeight="1" x14ac:dyDescent="0.15">
      <c r="A13" t="s">
        <v>317</v>
      </c>
      <c r="B13" t="s">
        <v>316</v>
      </c>
      <c r="C13" t="s">
        <v>305</v>
      </c>
      <c r="D13" t="s">
        <v>306</v>
      </c>
      <c r="E13" t="s">
        <v>306</v>
      </c>
      <c r="F13" t="s">
        <v>307</v>
      </c>
      <c r="G13" t="s">
        <v>307</v>
      </c>
      <c r="H13"/>
      <c r="I13"/>
      <c r="J13" t="s">
        <v>68</v>
      </c>
      <c r="K13"/>
      <c r="L13"/>
      <c r="M13" t="s">
        <v>74</v>
      </c>
      <c r="N13" t="s">
        <v>38</v>
      </c>
      <c r="O13">
        <v>4</v>
      </c>
      <c r="P13">
        <v>8</v>
      </c>
      <c r="Q13" s="23" t="s">
        <v>378</v>
      </c>
      <c r="R13">
        <v>239428</v>
      </c>
      <c r="S13"/>
      <c r="T13" t="s">
        <v>39</v>
      </c>
      <c r="U13">
        <f t="shared" si="0"/>
        <v>239428</v>
      </c>
      <c r="V13" t="s">
        <v>39</v>
      </c>
      <c r="W13" t="s">
        <v>318</v>
      </c>
      <c r="X13"/>
      <c r="Y13"/>
      <c r="Z13" t="s">
        <v>276</v>
      </c>
      <c r="AA13" s="30" t="s">
        <v>319</v>
      </c>
      <c r="AB13" s="30" t="s">
        <v>373</v>
      </c>
      <c r="AC13" s="30" t="s">
        <v>796</v>
      </c>
      <c r="AD13" t="s">
        <v>322</v>
      </c>
      <c r="AE13"/>
      <c r="AF13"/>
      <c r="AG13" t="s">
        <v>321</v>
      </c>
      <c r="AH13" t="s">
        <v>321</v>
      </c>
      <c r="AI13" t="s">
        <v>321</v>
      </c>
    </row>
    <row r="14" spans="1:35" s="5" customFormat="1" ht="13.25" customHeight="1" x14ac:dyDescent="0.15">
      <c r="A14" t="s">
        <v>317</v>
      </c>
      <c r="B14" t="s">
        <v>316</v>
      </c>
      <c r="C14" t="s">
        <v>305</v>
      </c>
      <c r="D14" t="s">
        <v>306</v>
      </c>
      <c r="E14" t="s">
        <v>306</v>
      </c>
      <c r="F14" t="s">
        <v>307</v>
      </c>
      <c r="G14" t="s">
        <v>307</v>
      </c>
      <c r="H14"/>
      <c r="I14"/>
      <c r="J14" t="s">
        <v>68</v>
      </c>
      <c r="K14"/>
      <c r="L14"/>
      <c r="M14" t="s">
        <v>84</v>
      </c>
      <c r="N14" t="s">
        <v>38</v>
      </c>
      <c r="O14">
        <v>4</v>
      </c>
      <c r="P14">
        <v>9</v>
      </c>
      <c r="Q14" s="23" t="s">
        <v>379</v>
      </c>
      <c r="R14">
        <v>329753</v>
      </c>
      <c r="S14"/>
      <c r="T14" t="s">
        <v>39</v>
      </c>
      <c r="U14">
        <f t="shared" si="0"/>
        <v>329753</v>
      </c>
      <c r="V14" t="s">
        <v>39</v>
      </c>
      <c r="W14" t="s">
        <v>318</v>
      </c>
      <c r="X14"/>
      <c r="Y14"/>
      <c r="Z14" t="s">
        <v>276</v>
      </c>
      <c r="AA14" s="30" t="s">
        <v>319</v>
      </c>
      <c r="AB14" s="30" t="s">
        <v>373</v>
      </c>
      <c r="AC14" s="30" t="s">
        <v>797</v>
      </c>
      <c r="AD14" t="s">
        <v>322</v>
      </c>
      <c r="AE14"/>
      <c r="AF14"/>
      <c r="AG14" t="s">
        <v>321</v>
      </c>
      <c r="AH14" t="s">
        <v>321</v>
      </c>
      <c r="AI14" t="s">
        <v>321</v>
      </c>
    </row>
    <row r="15" spans="1:35" s="5" customFormat="1" ht="13.25" customHeight="1" x14ac:dyDescent="0.15">
      <c r="A15" t="s">
        <v>317</v>
      </c>
      <c r="B15" t="s">
        <v>316</v>
      </c>
      <c r="C15" t="s">
        <v>305</v>
      </c>
      <c r="D15" t="s">
        <v>306</v>
      </c>
      <c r="E15" t="s">
        <v>306</v>
      </c>
      <c r="F15" t="s">
        <v>307</v>
      </c>
      <c r="G15" t="s">
        <v>307</v>
      </c>
      <c r="H15"/>
      <c r="I15"/>
      <c r="J15" t="s">
        <v>68</v>
      </c>
      <c r="K15"/>
      <c r="L15"/>
      <c r="M15" t="s">
        <v>42</v>
      </c>
      <c r="N15" t="s">
        <v>38</v>
      </c>
      <c r="O15">
        <v>7</v>
      </c>
      <c r="P15">
        <v>1</v>
      </c>
      <c r="Q15" s="23" t="s">
        <v>380</v>
      </c>
      <c r="R15">
        <v>12957602</v>
      </c>
      <c r="S15"/>
      <c r="T15" t="s">
        <v>785</v>
      </c>
      <c r="U15" s="40">
        <f t="shared" si="0"/>
        <v>12957602</v>
      </c>
      <c r="V15" s="9" t="s">
        <v>39</v>
      </c>
      <c r="W15" t="s">
        <v>318</v>
      </c>
      <c r="X15"/>
      <c r="Y15"/>
      <c r="Z15" t="s">
        <v>276</v>
      </c>
      <c r="AA15" s="30" t="s">
        <v>319</v>
      </c>
      <c r="AB15" s="30" t="s">
        <v>381</v>
      </c>
      <c r="AC15" s="30" t="s">
        <v>43</v>
      </c>
      <c r="AD15" t="s">
        <v>322</v>
      </c>
      <c r="AE15"/>
      <c r="AF15"/>
      <c r="AG15" t="s">
        <v>382</v>
      </c>
      <c r="AH15" t="s">
        <v>383</v>
      </c>
      <c r="AI15" t="s">
        <v>384</v>
      </c>
    </row>
    <row r="16" spans="1:35" s="10" customFormat="1" ht="13.25" customHeight="1" x14ac:dyDescent="0.15">
      <c r="A16" t="s">
        <v>317</v>
      </c>
      <c r="B16" t="s">
        <v>316</v>
      </c>
      <c r="C16" t="s">
        <v>305</v>
      </c>
      <c r="D16" t="s">
        <v>306</v>
      </c>
      <c r="E16" t="s">
        <v>306</v>
      </c>
      <c r="F16" t="s">
        <v>307</v>
      </c>
      <c r="G16" t="s">
        <v>307</v>
      </c>
      <c r="H16"/>
      <c r="I16"/>
      <c r="J16" t="s">
        <v>68</v>
      </c>
      <c r="K16"/>
      <c r="L16"/>
      <c r="M16" t="s">
        <v>44</v>
      </c>
      <c r="N16" t="s">
        <v>38</v>
      </c>
      <c r="O16">
        <v>7</v>
      </c>
      <c r="P16">
        <v>2</v>
      </c>
      <c r="Q16" s="23" t="s">
        <v>385</v>
      </c>
      <c r="R16">
        <v>8271179</v>
      </c>
      <c r="S16"/>
      <c r="T16" t="s">
        <v>785</v>
      </c>
      <c r="U16" s="40">
        <f t="shared" si="0"/>
        <v>8271179</v>
      </c>
      <c r="V16" s="9" t="s">
        <v>39</v>
      </c>
      <c r="W16" t="s">
        <v>318</v>
      </c>
      <c r="X16"/>
      <c r="Y16"/>
      <c r="Z16" t="s">
        <v>276</v>
      </c>
      <c r="AA16" s="30" t="s">
        <v>319</v>
      </c>
      <c r="AB16" s="30" t="s">
        <v>381</v>
      </c>
      <c r="AC16" s="30" t="s">
        <v>45</v>
      </c>
      <c r="AD16" t="s">
        <v>322</v>
      </c>
      <c r="AE16"/>
      <c r="AF16"/>
      <c r="AG16" t="s">
        <v>382</v>
      </c>
      <c r="AH16" t="s">
        <v>386</v>
      </c>
      <c r="AI16" t="s">
        <v>387</v>
      </c>
    </row>
    <row r="17" spans="1:35" s="10" customFormat="1" ht="13.25" customHeight="1" x14ac:dyDescent="0.15">
      <c r="A17" t="s">
        <v>317</v>
      </c>
      <c r="B17" t="s">
        <v>316</v>
      </c>
      <c r="C17" t="s">
        <v>305</v>
      </c>
      <c r="D17" t="s">
        <v>306</v>
      </c>
      <c r="E17" t="s">
        <v>306</v>
      </c>
      <c r="F17" t="s">
        <v>307</v>
      </c>
      <c r="G17" t="s">
        <v>307</v>
      </c>
      <c r="H17"/>
      <c r="I17"/>
      <c r="J17" t="s">
        <v>68</v>
      </c>
      <c r="K17"/>
      <c r="L17"/>
      <c r="M17" t="s">
        <v>225</v>
      </c>
      <c r="N17" t="s">
        <v>222</v>
      </c>
      <c r="O17">
        <v>1</v>
      </c>
      <c r="P17">
        <v>1</v>
      </c>
      <c r="Q17" s="23" t="s">
        <v>393</v>
      </c>
      <c r="R17" s="23">
        <v>167428676.36759087</v>
      </c>
      <c r="S17"/>
      <c r="T17" s="23" t="s">
        <v>394</v>
      </c>
      <c r="U17" s="48">
        <f>R17/1000</f>
        <v>167428.67636759087</v>
      </c>
      <c r="V17" s="23" t="s">
        <v>783</v>
      </c>
      <c r="W17" t="s">
        <v>318</v>
      </c>
      <c r="X17"/>
      <c r="Y17"/>
      <c r="Z17" t="s">
        <v>276</v>
      </c>
      <c r="AA17" s="30" t="s">
        <v>395</v>
      </c>
      <c r="AB17" s="30" t="s">
        <v>226</v>
      </c>
      <c r="AC17" s="30" t="s">
        <v>396</v>
      </c>
      <c r="AD17" t="s">
        <v>322</v>
      </c>
      <c r="AE17" t="s">
        <v>392</v>
      </c>
      <c r="AF17" s="9" t="s">
        <v>734</v>
      </c>
      <c r="AG17" t="s">
        <v>321</v>
      </c>
      <c r="AH17" t="s">
        <v>321</v>
      </c>
      <c r="AI17" t="s">
        <v>321</v>
      </c>
    </row>
    <row r="18" spans="1:35" s="10" customFormat="1" ht="13.25" customHeight="1" x14ac:dyDescent="0.15">
      <c r="A18" t="s">
        <v>317</v>
      </c>
      <c r="B18" t="s">
        <v>316</v>
      </c>
      <c r="C18" t="s">
        <v>305</v>
      </c>
      <c r="D18" t="s">
        <v>306</v>
      </c>
      <c r="E18" t="s">
        <v>306</v>
      </c>
      <c r="F18" t="s">
        <v>307</v>
      </c>
      <c r="G18" t="s">
        <v>307</v>
      </c>
      <c r="H18"/>
      <c r="I18"/>
      <c r="J18" t="s">
        <v>68</v>
      </c>
      <c r="K18"/>
      <c r="L18"/>
      <c r="M18" t="s">
        <v>220</v>
      </c>
      <c r="N18" t="s">
        <v>222</v>
      </c>
      <c r="O18">
        <v>2</v>
      </c>
      <c r="P18">
        <v>1</v>
      </c>
      <c r="Q18" s="23" t="s">
        <v>401</v>
      </c>
      <c r="R18" s="23">
        <v>6790322967.9040012</v>
      </c>
      <c r="S18"/>
      <c r="T18" s="23" t="s">
        <v>394</v>
      </c>
      <c r="U18" s="48">
        <f>R18/1000</f>
        <v>6790322.9679040015</v>
      </c>
      <c r="V18" s="23" t="s">
        <v>783</v>
      </c>
      <c r="W18" t="s">
        <v>318</v>
      </c>
      <c r="X18"/>
      <c r="Y18"/>
      <c r="Z18" t="s">
        <v>276</v>
      </c>
      <c r="AA18" s="30" t="s">
        <v>395</v>
      </c>
      <c r="AB18" s="30" t="s">
        <v>402</v>
      </c>
      <c r="AC18" s="30" t="s">
        <v>403</v>
      </c>
      <c r="AD18" t="s">
        <v>322</v>
      </c>
      <c r="AE18" t="s">
        <v>400</v>
      </c>
      <c r="AF18" s="9" t="s">
        <v>734</v>
      </c>
      <c r="AG18" t="s">
        <v>321</v>
      </c>
      <c r="AH18" t="s">
        <v>321</v>
      </c>
      <c r="AI18" t="s">
        <v>321</v>
      </c>
    </row>
    <row r="19" spans="1:35" s="10" customFormat="1" ht="13.25" customHeight="1" x14ac:dyDescent="0.15">
      <c r="A19" t="s">
        <v>317</v>
      </c>
      <c r="B19" t="s">
        <v>316</v>
      </c>
      <c r="C19" t="s">
        <v>305</v>
      </c>
      <c r="D19" t="s">
        <v>306</v>
      </c>
      <c r="E19" t="s">
        <v>306</v>
      </c>
      <c r="F19" t="s">
        <v>307</v>
      </c>
      <c r="G19" t="s">
        <v>307</v>
      </c>
      <c r="H19"/>
      <c r="I19"/>
      <c r="J19" t="s">
        <v>36</v>
      </c>
      <c r="K19"/>
      <c r="L19"/>
      <c r="M19" t="s">
        <v>498</v>
      </c>
      <c r="N19" t="s">
        <v>107</v>
      </c>
      <c r="O19">
        <v>7</v>
      </c>
      <c r="P19">
        <v>2</v>
      </c>
      <c r="Q19" s="23" t="s">
        <v>546</v>
      </c>
      <c r="R19" s="23">
        <v>256.60000000000002</v>
      </c>
      <c r="S19"/>
      <c r="T19" s="23" t="s">
        <v>547</v>
      </c>
      <c r="U19" s="23">
        <f t="shared" ref="U19:U26" si="1">R19</f>
        <v>256.60000000000002</v>
      </c>
      <c r="V19" s="23" t="str">
        <f>T19</f>
        <v>Minutes</v>
      </c>
      <c r="W19" t="s">
        <v>318</v>
      </c>
      <c r="X19"/>
      <c r="Y19"/>
      <c r="Z19" t="s">
        <v>276</v>
      </c>
      <c r="AA19" s="30" t="s">
        <v>566</v>
      </c>
      <c r="AB19" s="30" t="s">
        <v>567</v>
      </c>
      <c r="AC19" s="30" t="s">
        <v>568</v>
      </c>
      <c r="AD19" t="s">
        <v>322</v>
      </c>
      <c r="AE19" t="s">
        <v>548</v>
      </c>
      <c r="AF19" s="9" t="s">
        <v>750</v>
      </c>
      <c r="AG19" t="s">
        <v>321</v>
      </c>
      <c r="AH19" t="s">
        <v>321</v>
      </c>
      <c r="AI19" t="s">
        <v>321</v>
      </c>
    </row>
    <row r="20" spans="1:35" s="10" customFormat="1" ht="13.25" customHeight="1" x14ac:dyDescent="0.15">
      <c r="A20" t="s">
        <v>317</v>
      </c>
      <c r="B20" t="s">
        <v>316</v>
      </c>
      <c r="C20" t="s">
        <v>305</v>
      </c>
      <c r="D20" t="s">
        <v>306</v>
      </c>
      <c r="E20" t="s">
        <v>306</v>
      </c>
      <c r="F20" t="s">
        <v>307</v>
      </c>
      <c r="G20" t="s">
        <v>307</v>
      </c>
      <c r="H20"/>
      <c r="I20"/>
      <c r="J20" t="s">
        <v>36</v>
      </c>
      <c r="K20"/>
      <c r="L20"/>
      <c r="M20" t="s">
        <v>504</v>
      </c>
      <c r="N20" t="s">
        <v>107</v>
      </c>
      <c r="O20">
        <v>7</v>
      </c>
      <c r="P20">
        <v>3</v>
      </c>
      <c r="Q20" s="23" t="s">
        <v>549</v>
      </c>
      <c r="R20" s="23">
        <v>1.5309999999999999</v>
      </c>
      <c r="S20"/>
      <c r="T20" s="23" t="s">
        <v>547</v>
      </c>
      <c r="U20" s="23">
        <f t="shared" si="1"/>
        <v>1.5309999999999999</v>
      </c>
      <c r="V20" s="23" t="str">
        <f>T20</f>
        <v>Minutes</v>
      </c>
      <c r="W20" t="s">
        <v>318</v>
      </c>
      <c r="X20"/>
      <c r="Y20"/>
      <c r="Z20" t="s">
        <v>276</v>
      </c>
      <c r="AA20" s="30" t="s">
        <v>566</v>
      </c>
      <c r="AB20" s="30" t="s">
        <v>567</v>
      </c>
      <c r="AC20" s="30" t="s">
        <v>569</v>
      </c>
      <c r="AD20" t="s">
        <v>322</v>
      </c>
      <c r="AE20" t="s">
        <v>550</v>
      </c>
      <c r="AF20" s="9" t="s">
        <v>750</v>
      </c>
      <c r="AG20" t="s">
        <v>321</v>
      </c>
      <c r="AH20" t="s">
        <v>321</v>
      </c>
      <c r="AI20" t="s">
        <v>321</v>
      </c>
    </row>
    <row r="21" spans="1:35" s="10" customFormat="1" ht="13.25" customHeight="1" x14ac:dyDescent="0.15">
      <c r="A21" t="s">
        <v>317</v>
      </c>
      <c r="B21" t="s">
        <v>316</v>
      </c>
      <c r="C21" t="s">
        <v>305</v>
      </c>
      <c r="D21" t="s">
        <v>306</v>
      </c>
      <c r="E21" t="s">
        <v>306</v>
      </c>
      <c r="F21" t="s">
        <v>307</v>
      </c>
      <c r="G21" t="s">
        <v>307</v>
      </c>
      <c r="H21"/>
      <c r="I21"/>
      <c r="J21" t="s">
        <v>36</v>
      </c>
      <c r="K21"/>
      <c r="L21"/>
      <c r="M21" t="s">
        <v>508</v>
      </c>
      <c r="N21" t="s">
        <v>107</v>
      </c>
      <c r="O21">
        <v>7</v>
      </c>
      <c r="P21">
        <v>4</v>
      </c>
      <c r="Q21" s="23" t="s">
        <v>551</v>
      </c>
      <c r="R21" s="23">
        <v>167.7</v>
      </c>
      <c r="S21"/>
      <c r="T21" s="23" t="s">
        <v>547</v>
      </c>
      <c r="U21" s="23">
        <f t="shared" si="1"/>
        <v>167.7</v>
      </c>
      <c r="V21" s="23" t="str">
        <f>T21</f>
        <v>Minutes</v>
      </c>
      <c r="W21" t="s">
        <v>318</v>
      </c>
      <c r="X21"/>
      <c r="Y21"/>
      <c r="Z21" t="s">
        <v>276</v>
      </c>
      <c r="AA21" s="30" t="s">
        <v>566</v>
      </c>
      <c r="AB21" s="30" t="s">
        <v>567</v>
      </c>
      <c r="AC21" s="30" t="s">
        <v>570</v>
      </c>
      <c r="AD21" t="s">
        <v>322</v>
      </c>
      <c r="AE21" t="s">
        <v>552</v>
      </c>
      <c r="AF21" s="9" t="s">
        <v>750</v>
      </c>
      <c r="AG21" t="s">
        <v>321</v>
      </c>
      <c r="AH21" t="s">
        <v>321</v>
      </c>
      <c r="AI21" t="s">
        <v>321</v>
      </c>
    </row>
    <row r="22" spans="1:35" s="10" customFormat="1" ht="13.25" customHeight="1" x14ac:dyDescent="0.15">
      <c r="A22" t="s">
        <v>317</v>
      </c>
      <c r="B22" t="s">
        <v>316</v>
      </c>
      <c r="C22" t="s">
        <v>305</v>
      </c>
      <c r="D22" t="s">
        <v>306</v>
      </c>
      <c r="E22" t="s">
        <v>306</v>
      </c>
      <c r="F22" t="s">
        <v>307</v>
      </c>
      <c r="G22" t="s">
        <v>307</v>
      </c>
      <c r="H22"/>
      <c r="I22"/>
      <c r="J22" t="s">
        <v>36</v>
      </c>
      <c r="K22"/>
      <c r="L22"/>
      <c r="M22" t="s">
        <v>29</v>
      </c>
      <c r="N22" t="s">
        <v>38</v>
      </c>
      <c r="O22">
        <v>1</v>
      </c>
      <c r="P22">
        <v>1</v>
      </c>
      <c r="Q22" s="23" t="s">
        <v>788</v>
      </c>
      <c r="R22">
        <v>75361246</v>
      </c>
      <c r="S22"/>
      <c r="T22" t="s">
        <v>785</v>
      </c>
      <c r="U22" s="40">
        <f t="shared" si="1"/>
        <v>75361246</v>
      </c>
      <c r="V22" s="9" t="s">
        <v>39</v>
      </c>
      <c r="W22" t="s">
        <v>318</v>
      </c>
      <c r="X22"/>
      <c r="Y22"/>
      <c r="Z22" t="s">
        <v>276</v>
      </c>
      <c r="AA22" s="30" t="s">
        <v>319</v>
      </c>
      <c r="AB22" s="30" t="s">
        <v>320</v>
      </c>
      <c r="AC22" s="30" t="s">
        <v>321</v>
      </c>
      <c r="AD22" t="s">
        <v>322</v>
      </c>
      <c r="AE22" s="5" t="s">
        <v>310</v>
      </c>
      <c r="AF22" s="9" t="s">
        <v>787</v>
      </c>
      <c r="AG22" t="s">
        <v>323</v>
      </c>
      <c r="AH22" t="s">
        <v>324</v>
      </c>
      <c r="AI22" t="s">
        <v>784</v>
      </c>
    </row>
    <row r="23" spans="1:35" s="10" customFormat="1" ht="13.25" customHeight="1" x14ac:dyDescent="0.15">
      <c r="A23" t="s">
        <v>317</v>
      </c>
      <c r="B23" t="s">
        <v>316</v>
      </c>
      <c r="C23" t="s">
        <v>305</v>
      </c>
      <c r="D23" t="s">
        <v>306</v>
      </c>
      <c r="E23" t="s">
        <v>306</v>
      </c>
      <c r="F23" t="s">
        <v>307</v>
      </c>
      <c r="G23" t="s">
        <v>307</v>
      </c>
      <c r="H23"/>
      <c r="I23"/>
      <c r="J23" t="s">
        <v>36</v>
      </c>
      <c r="K23"/>
      <c r="L23"/>
      <c r="M23" t="s">
        <v>404</v>
      </c>
      <c r="N23" t="s">
        <v>38</v>
      </c>
      <c r="O23">
        <v>13</v>
      </c>
      <c r="P23">
        <v>1</v>
      </c>
      <c r="Q23" s="23" t="s">
        <v>794</v>
      </c>
      <c r="R23">
        <v>5.6230000000000004E-3</v>
      </c>
      <c r="S23"/>
      <c r="T23" t="s">
        <v>511</v>
      </c>
      <c r="U23">
        <f t="shared" si="1"/>
        <v>5.6230000000000004E-3</v>
      </c>
      <c r="V23" t="str">
        <f>T23</f>
        <v>mtCO2e/$</v>
      </c>
      <c r="W23" t="s">
        <v>318</v>
      </c>
      <c r="X23"/>
      <c r="Y23"/>
      <c r="Z23" t="s">
        <v>276</v>
      </c>
      <c r="AA23" s="30" t="s">
        <v>319</v>
      </c>
      <c r="AB23" s="30" t="s">
        <v>560</v>
      </c>
      <c r="AC23" s="30" t="s">
        <v>561</v>
      </c>
      <c r="AD23" t="s">
        <v>322</v>
      </c>
      <c r="AE23" t="s">
        <v>343</v>
      </c>
      <c r="AF23" s="9" t="s">
        <v>790</v>
      </c>
      <c r="AG23" t="s">
        <v>562</v>
      </c>
      <c r="AH23" t="s">
        <v>563</v>
      </c>
      <c r="AI23" t="s">
        <v>791</v>
      </c>
    </row>
    <row r="24" spans="1:35" s="10" customFormat="1" ht="13.25" customHeight="1" x14ac:dyDescent="0.15">
      <c r="A24" t="s">
        <v>317</v>
      </c>
      <c r="B24" t="s">
        <v>316</v>
      </c>
      <c r="C24" t="s">
        <v>305</v>
      </c>
      <c r="D24" t="s">
        <v>306</v>
      </c>
      <c r="E24" t="s">
        <v>306</v>
      </c>
      <c r="F24" t="s">
        <v>307</v>
      </c>
      <c r="G24" t="s">
        <v>307</v>
      </c>
      <c r="H24"/>
      <c r="I24"/>
      <c r="J24" t="s">
        <v>36</v>
      </c>
      <c r="K24"/>
      <c r="L24"/>
      <c r="M24" t="s">
        <v>512</v>
      </c>
      <c r="N24" t="s">
        <v>38</v>
      </c>
      <c r="O24">
        <v>13</v>
      </c>
      <c r="P24">
        <v>8</v>
      </c>
      <c r="Q24" s="23" t="s">
        <v>795</v>
      </c>
      <c r="R24">
        <v>0.82930000000000004</v>
      </c>
      <c r="S24"/>
      <c r="T24" t="s">
        <v>513</v>
      </c>
      <c r="U24">
        <f t="shared" si="1"/>
        <v>0.82930000000000004</v>
      </c>
      <c r="V24" t="str">
        <f>T24</f>
        <v>mtCO2e/MWh generated</v>
      </c>
      <c r="W24" t="s">
        <v>318</v>
      </c>
      <c r="X24"/>
      <c r="Y24"/>
      <c r="Z24" t="s">
        <v>276</v>
      </c>
      <c r="AA24" s="30" t="s">
        <v>319</v>
      </c>
      <c r="AB24" s="30" t="s">
        <v>560</v>
      </c>
      <c r="AC24" s="30" t="s">
        <v>564</v>
      </c>
      <c r="AD24" t="s">
        <v>322</v>
      </c>
      <c r="AE24" t="s">
        <v>343</v>
      </c>
      <c r="AF24" s="9" t="s">
        <v>790</v>
      </c>
      <c r="AG24" t="s">
        <v>562</v>
      </c>
      <c r="AH24" t="s">
        <v>565</v>
      </c>
      <c r="AI24" t="s">
        <v>791</v>
      </c>
    </row>
    <row r="25" spans="1:35" s="10" customFormat="1" ht="13.25" customHeight="1" x14ac:dyDescent="0.15">
      <c r="A25" t="s">
        <v>317</v>
      </c>
      <c r="B25" t="s">
        <v>316</v>
      </c>
      <c r="C25" t="s">
        <v>305</v>
      </c>
      <c r="D25" t="s">
        <v>306</v>
      </c>
      <c r="E25" t="s">
        <v>306</v>
      </c>
      <c r="F25" t="s">
        <v>307</v>
      </c>
      <c r="G25" t="s">
        <v>307</v>
      </c>
      <c r="H25"/>
      <c r="I25"/>
      <c r="J25" t="s">
        <v>36</v>
      </c>
      <c r="K25"/>
      <c r="L25"/>
      <c r="M25" t="s">
        <v>153</v>
      </c>
      <c r="N25" t="s">
        <v>38</v>
      </c>
      <c r="O25">
        <v>17</v>
      </c>
      <c r="P25">
        <v>10</v>
      </c>
      <c r="Q25" s="23" t="s">
        <v>344</v>
      </c>
      <c r="R25">
        <v>45282</v>
      </c>
      <c r="S25"/>
      <c r="T25" t="s">
        <v>790</v>
      </c>
      <c r="U25" s="45">
        <f t="shared" si="1"/>
        <v>45282</v>
      </c>
      <c r="V25" s="9" t="s">
        <v>785</v>
      </c>
      <c r="W25" t="s">
        <v>318</v>
      </c>
      <c r="X25"/>
      <c r="Y25"/>
      <c r="Z25" t="s">
        <v>276</v>
      </c>
      <c r="AA25" s="30" t="s">
        <v>319</v>
      </c>
      <c r="AB25" s="30" t="s">
        <v>345</v>
      </c>
      <c r="AC25" s="30" t="s">
        <v>346</v>
      </c>
      <c r="AD25" t="s">
        <v>322</v>
      </c>
      <c r="AE25" t="s">
        <v>343</v>
      </c>
      <c r="AF25" s="9" t="s">
        <v>790</v>
      </c>
      <c r="AG25" t="s">
        <v>321</v>
      </c>
      <c r="AH25" t="s">
        <v>321</v>
      </c>
      <c r="AI25" t="s">
        <v>321</v>
      </c>
    </row>
    <row r="26" spans="1:35" s="10" customFormat="1" ht="13.25" customHeight="1" x14ac:dyDescent="0.15">
      <c r="A26" t="s">
        <v>317</v>
      </c>
      <c r="B26" t="s">
        <v>316</v>
      </c>
      <c r="C26" t="s">
        <v>305</v>
      </c>
      <c r="D26" t="s">
        <v>306</v>
      </c>
      <c r="E26" t="s">
        <v>306</v>
      </c>
      <c r="F26" t="s">
        <v>307</v>
      </c>
      <c r="G26" t="s">
        <v>307</v>
      </c>
      <c r="H26"/>
      <c r="I26"/>
      <c r="J26" t="s">
        <v>36</v>
      </c>
      <c r="K26"/>
      <c r="L26"/>
      <c r="M26" t="s">
        <v>146</v>
      </c>
      <c r="N26" t="s">
        <v>38</v>
      </c>
      <c r="O26">
        <v>17</v>
      </c>
      <c r="P26">
        <v>13</v>
      </c>
      <c r="Q26" s="23" t="s">
        <v>363</v>
      </c>
      <c r="R26">
        <v>62274</v>
      </c>
      <c r="S26"/>
      <c r="T26" t="s">
        <v>790</v>
      </c>
      <c r="U26" s="45">
        <f t="shared" si="1"/>
        <v>62274</v>
      </c>
      <c r="V26" s="9" t="s">
        <v>785</v>
      </c>
      <c r="W26" t="s">
        <v>318</v>
      </c>
      <c r="X26"/>
      <c r="Y26"/>
      <c r="Z26" t="s">
        <v>276</v>
      </c>
      <c r="AA26" s="30" t="s">
        <v>319</v>
      </c>
      <c r="AB26" s="30" t="s">
        <v>345</v>
      </c>
      <c r="AC26" s="30" t="s">
        <v>364</v>
      </c>
      <c r="AD26" t="s">
        <v>322</v>
      </c>
      <c r="AE26" t="s">
        <v>362</v>
      </c>
      <c r="AF26" s="9" t="s">
        <v>790</v>
      </c>
      <c r="AG26" t="s">
        <v>321</v>
      </c>
      <c r="AH26" t="s">
        <v>321</v>
      </c>
      <c r="AI26" t="s">
        <v>321</v>
      </c>
    </row>
    <row r="27" spans="1:35" s="10" customFormat="1" ht="13.25" customHeight="1" x14ac:dyDescent="0.15">
      <c r="A27" t="s">
        <v>317</v>
      </c>
      <c r="B27" t="s">
        <v>316</v>
      </c>
      <c r="C27" t="s">
        <v>305</v>
      </c>
      <c r="D27" t="s">
        <v>306</v>
      </c>
      <c r="E27" t="s">
        <v>306</v>
      </c>
      <c r="F27" t="s">
        <v>307</v>
      </c>
      <c r="G27" t="s">
        <v>307</v>
      </c>
      <c r="H27"/>
      <c r="I27"/>
      <c r="J27" t="s">
        <v>36</v>
      </c>
      <c r="K27"/>
      <c r="L27"/>
      <c r="M27" t="s">
        <v>451</v>
      </c>
      <c r="N27" t="s">
        <v>38</v>
      </c>
      <c r="O27">
        <v>17</v>
      </c>
      <c r="P27">
        <v>6</v>
      </c>
      <c r="Q27" t="s">
        <v>756</v>
      </c>
      <c r="R27" s="24">
        <v>314229</v>
      </c>
      <c r="S27"/>
      <c r="T27" s="23" t="s">
        <v>515</v>
      </c>
      <c r="U27" s="23"/>
      <c r="V27" s="23"/>
      <c r="W27" t="s">
        <v>516</v>
      </c>
      <c r="X27">
        <v>4</v>
      </c>
      <c r="Y27"/>
      <c r="Z27" t="s">
        <v>276</v>
      </c>
      <c r="AA27" t="s">
        <v>319</v>
      </c>
      <c r="AB27" t="s">
        <v>345</v>
      </c>
      <c r="AC27" t="s">
        <v>452</v>
      </c>
      <c r="AD27" t="s">
        <v>322</v>
      </c>
      <c r="AE27" t="s">
        <v>453</v>
      </c>
      <c r="AF27" s="9" t="s">
        <v>790</v>
      </c>
      <c r="AG27" t="s">
        <v>321</v>
      </c>
      <c r="AH27" t="s">
        <v>321</v>
      </c>
      <c r="AI27" t="s">
        <v>321</v>
      </c>
    </row>
    <row r="28" spans="1:35" s="10" customFormat="1" ht="13.25" customHeight="1" x14ac:dyDescent="0.15">
      <c r="A28" t="s">
        <v>317</v>
      </c>
      <c r="B28" t="s">
        <v>316</v>
      </c>
      <c r="C28" t="s">
        <v>305</v>
      </c>
      <c r="D28" t="s">
        <v>306</v>
      </c>
      <c r="E28" t="s">
        <v>306</v>
      </c>
      <c r="F28" t="s">
        <v>307</v>
      </c>
      <c r="G28" t="s">
        <v>307</v>
      </c>
      <c r="H28"/>
      <c r="I28"/>
      <c r="J28" t="s">
        <v>36</v>
      </c>
      <c r="K28"/>
      <c r="L28"/>
      <c r="M28" t="s">
        <v>454</v>
      </c>
      <c r="N28" t="s">
        <v>38</v>
      </c>
      <c r="O28">
        <v>17</v>
      </c>
      <c r="P28">
        <v>8</v>
      </c>
      <c r="Q28" s="23" t="s">
        <v>514</v>
      </c>
      <c r="R28">
        <v>179.2</v>
      </c>
      <c r="S28"/>
      <c r="T28" t="s">
        <v>456</v>
      </c>
      <c r="U28">
        <f t="shared" ref="U28:U34" si="2">R28</f>
        <v>179.2</v>
      </c>
      <c r="V28" t="str">
        <f>T28</f>
        <v>kg</v>
      </c>
      <c r="W28" t="s">
        <v>318</v>
      </c>
      <c r="X28"/>
      <c r="Y28"/>
      <c r="Z28" t="s">
        <v>276</v>
      </c>
      <c r="AA28" s="30" t="s">
        <v>319</v>
      </c>
      <c r="AB28" s="30" t="s">
        <v>345</v>
      </c>
      <c r="AC28" s="30" t="s">
        <v>455</v>
      </c>
      <c r="AD28" t="s">
        <v>322</v>
      </c>
      <c r="AE28" t="s">
        <v>457</v>
      </c>
      <c r="AF28" s="9" t="s">
        <v>790</v>
      </c>
      <c r="AG28" t="s">
        <v>321</v>
      </c>
      <c r="AH28" t="s">
        <v>321</v>
      </c>
      <c r="AI28" t="s">
        <v>321</v>
      </c>
    </row>
    <row r="29" spans="1:35" s="10" customFormat="1" ht="13.25" customHeight="1" x14ac:dyDescent="0.15">
      <c r="A29" t="s">
        <v>317</v>
      </c>
      <c r="B29" t="s">
        <v>316</v>
      </c>
      <c r="C29" t="s">
        <v>305</v>
      </c>
      <c r="D29" t="s">
        <v>306</v>
      </c>
      <c r="E29" t="s">
        <v>306</v>
      </c>
      <c r="F29" t="s">
        <v>307</v>
      </c>
      <c r="G29" t="s">
        <v>307</v>
      </c>
      <c r="H29"/>
      <c r="I29"/>
      <c r="J29" t="s">
        <v>36</v>
      </c>
      <c r="K29"/>
      <c r="L29"/>
      <c r="M29" t="s">
        <v>90</v>
      </c>
      <c r="N29" t="s">
        <v>38</v>
      </c>
      <c r="O29">
        <v>4</v>
      </c>
      <c r="P29">
        <v>12</v>
      </c>
      <c r="Q29" s="23" t="s">
        <v>372</v>
      </c>
      <c r="R29">
        <v>163408</v>
      </c>
      <c r="S29"/>
      <c r="T29" t="s">
        <v>39</v>
      </c>
      <c r="U29" s="40">
        <f t="shared" si="2"/>
        <v>163408</v>
      </c>
      <c r="V29" s="9" t="s">
        <v>39</v>
      </c>
      <c r="W29" t="s">
        <v>318</v>
      </c>
      <c r="X29"/>
      <c r="Y29"/>
      <c r="Z29" t="s">
        <v>276</v>
      </c>
      <c r="AA29" s="30" t="s">
        <v>319</v>
      </c>
      <c r="AB29" s="30" t="s">
        <v>373</v>
      </c>
      <c r="AC29" s="30" t="s">
        <v>374</v>
      </c>
      <c r="AD29" t="s">
        <v>322</v>
      </c>
      <c r="AE29"/>
      <c r="AF29"/>
      <c r="AG29" t="s">
        <v>321</v>
      </c>
      <c r="AH29" t="s">
        <v>321</v>
      </c>
      <c r="AI29" t="s">
        <v>321</v>
      </c>
    </row>
    <row r="30" spans="1:35" s="14" customFormat="1" ht="13.25" customHeight="1" x14ac:dyDescent="0.15">
      <c r="A30" t="s">
        <v>317</v>
      </c>
      <c r="B30" t="s">
        <v>316</v>
      </c>
      <c r="C30" t="s">
        <v>305</v>
      </c>
      <c r="D30" t="s">
        <v>306</v>
      </c>
      <c r="E30" t="s">
        <v>306</v>
      </c>
      <c r="F30" t="s">
        <v>307</v>
      </c>
      <c r="G30" t="s">
        <v>307</v>
      </c>
      <c r="H30"/>
      <c r="I30"/>
      <c r="J30" t="s">
        <v>36</v>
      </c>
      <c r="K30"/>
      <c r="L30"/>
      <c r="M30" t="s">
        <v>70</v>
      </c>
      <c r="N30" t="s">
        <v>38</v>
      </c>
      <c r="O30">
        <v>4</v>
      </c>
      <c r="P30">
        <v>7</v>
      </c>
      <c r="Q30" s="23" t="s">
        <v>377</v>
      </c>
      <c r="R30">
        <v>74661649</v>
      </c>
      <c r="S30"/>
      <c r="T30" t="s">
        <v>785</v>
      </c>
      <c r="U30" s="40">
        <f t="shared" si="2"/>
        <v>74661649</v>
      </c>
      <c r="V30" s="9" t="s">
        <v>39</v>
      </c>
      <c r="W30" t="s">
        <v>318</v>
      </c>
      <c r="X30"/>
      <c r="Y30"/>
      <c r="Z30" t="s">
        <v>276</v>
      </c>
      <c r="AA30" s="30" t="s">
        <v>319</v>
      </c>
      <c r="AB30" s="30" t="s">
        <v>373</v>
      </c>
      <c r="AC30" s="30" t="s">
        <v>375</v>
      </c>
      <c r="AD30" t="s">
        <v>322</v>
      </c>
      <c r="AE30"/>
      <c r="AF30"/>
      <c r="AG30" t="s">
        <v>321</v>
      </c>
      <c r="AH30" t="s">
        <v>321</v>
      </c>
      <c r="AI30" t="s">
        <v>321</v>
      </c>
    </row>
    <row r="31" spans="1:35" s="14" customFormat="1" ht="13.25" customHeight="1" x14ac:dyDescent="0.15">
      <c r="A31" t="s">
        <v>317</v>
      </c>
      <c r="B31" t="s">
        <v>316</v>
      </c>
      <c r="C31" t="s">
        <v>305</v>
      </c>
      <c r="D31" t="s">
        <v>306</v>
      </c>
      <c r="E31" t="s">
        <v>306</v>
      </c>
      <c r="F31" t="s">
        <v>307</v>
      </c>
      <c r="G31" t="s">
        <v>307</v>
      </c>
      <c r="H31"/>
      <c r="I31"/>
      <c r="J31" t="s">
        <v>36</v>
      </c>
      <c r="K31"/>
      <c r="L31"/>
      <c r="M31" t="s">
        <v>74</v>
      </c>
      <c r="N31" t="s">
        <v>38</v>
      </c>
      <c r="O31">
        <v>4</v>
      </c>
      <c r="P31">
        <v>8</v>
      </c>
      <c r="Q31" s="23" t="s">
        <v>378</v>
      </c>
      <c r="R31">
        <v>225741</v>
      </c>
      <c r="S31"/>
      <c r="T31" t="s">
        <v>39</v>
      </c>
      <c r="U31" s="40">
        <f t="shared" si="2"/>
        <v>225741</v>
      </c>
      <c r="V31" s="9" t="s">
        <v>39</v>
      </c>
      <c r="W31" t="s">
        <v>318</v>
      </c>
      <c r="X31"/>
      <c r="Y31"/>
      <c r="Z31" t="s">
        <v>276</v>
      </c>
      <c r="AA31" s="30" t="s">
        <v>319</v>
      </c>
      <c r="AB31" s="30" t="s">
        <v>373</v>
      </c>
      <c r="AC31" s="30" t="s">
        <v>796</v>
      </c>
      <c r="AD31" t="s">
        <v>322</v>
      </c>
      <c r="AE31"/>
      <c r="AF31"/>
      <c r="AG31" t="s">
        <v>321</v>
      </c>
      <c r="AH31" t="s">
        <v>321</v>
      </c>
      <c r="AI31" t="s">
        <v>321</v>
      </c>
    </row>
    <row r="32" spans="1:35" s="14" customFormat="1" ht="13.25" customHeight="1" x14ac:dyDescent="0.15">
      <c r="A32" t="s">
        <v>317</v>
      </c>
      <c r="B32" t="s">
        <v>316</v>
      </c>
      <c r="C32" t="s">
        <v>305</v>
      </c>
      <c r="D32" t="s">
        <v>306</v>
      </c>
      <c r="E32" t="s">
        <v>306</v>
      </c>
      <c r="F32" t="s">
        <v>307</v>
      </c>
      <c r="G32" t="s">
        <v>307</v>
      </c>
      <c r="H32"/>
      <c r="I32"/>
      <c r="J32" t="s">
        <v>36</v>
      </c>
      <c r="K32"/>
      <c r="L32"/>
      <c r="M32" t="s">
        <v>84</v>
      </c>
      <c r="N32" t="s">
        <v>38</v>
      </c>
      <c r="O32">
        <v>4</v>
      </c>
      <c r="P32">
        <v>9</v>
      </c>
      <c r="Q32" s="23" t="s">
        <v>379</v>
      </c>
      <c r="R32">
        <v>310447</v>
      </c>
      <c r="S32"/>
      <c r="T32" t="s">
        <v>39</v>
      </c>
      <c r="U32" s="40">
        <f t="shared" si="2"/>
        <v>310447</v>
      </c>
      <c r="V32" s="9" t="s">
        <v>39</v>
      </c>
      <c r="W32" t="s">
        <v>318</v>
      </c>
      <c r="X32"/>
      <c r="Y32"/>
      <c r="Z32" t="s">
        <v>276</v>
      </c>
      <c r="AA32" s="30" t="s">
        <v>319</v>
      </c>
      <c r="AB32" s="30" t="s">
        <v>373</v>
      </c>
      <c r="AC32" s="30" t="s">
        <v>797</v>
      </c>
      <c r="AD32" t="s">
        <v>322</v>
      </c>
      <c r="AE32"/>
      <c r="AF32"/>
      <c r="AG32" t="s">
        <v>321</v>
      </c>
      <c r="AH32" t="s">
        <v>321</v>
      </c>
      <c r="AI32" t="s">
        <v>321</v>
      </c>
    </row>
    <row r="33" spans="1:35" s="14" customFormat="1" ht="13.25" customHeight="1" x14ac:dyDescent="0.15">
      <c r="A33" t="s">
        <v>317</v>
      </c>
      <c r="B33" t="s">
        <v>316</v>
      </c>
      <c r="C33" t="s">
        <v>305</v>
      </c>
      <c r="D33" t="s">
        <v>306</v>
      </c>
      <c r="E33" t="s">
        <v>306</v>
      </c>
      <c r="F33" t="s">
        <v>307</v>
      </c>
      <c r="G33" t="s">
        <v>307</v>
      </c>
      <c r="H33"/>
      <c r="I33"/>
      <c r="J33" t="s">
        <v>36</v>
      </c>
      <c r="K33"/>
      <c r="L33"/>
      <c r="M33" t="s">
        <v>42</v>
      </c>
      <c r="N33" t="s">
        <v>38</v>
      </c>
      <c r="O33">
        <v>7</v>
      </c>
      <c r="P33">
        <v>1</v>
      </c>
      <c r="Q33" s="23" t="s">
        <v>380</v>
      </c>
      <c r="R33">
        <v>15739423</v>
      </c>
      <c r="S33"/>
      <c r="T33" t="s">
        <v>785</v>
      </c>
      <c r="U33" s="40">
        <f t="shared" si="2"/>
        <v>15739423</v>
      </c>
      <c r="V33" s="9" t="s">
        <v>39</v>
      </c>
      <c r="W33" t="s">
        <v>318</v>
      </c>
      <c r="X33"/>
      <c r="Y33"/>
      <c r="Z33" t="s">
        <v>276</v>
      </c>
      <c r="AA33" s="30" t="s">
        <v>319</v>
      </c>
      <c r="AB33" s="30" t="s">
        <v>381</v>
      </c>
      <c r="AC33" s="30" t="s">
        <v>43</v>
      </c>
      <c r="AD33" t="s">
        <v>322</v>
      </c>
      <c r="AE33"/>
      <c r="AF33"/>
      <c r="AG33" t="s">
        <v>382</v>
      </c>
      <c r="AH33" t="s">
        <v>383</v>
      </c>
      <c r="AI33" t="s">
        <v>384</v>
      </c>
    </row>
    <row r="34" spans="1:35" s="14" customFormat="1" ht="13.25" customHeight="1" x14ac:dyDescent="0.15">
      <c r="A34" t="s">
        <v>317</v>
      </c>
      <c r="B34" t="s">
        <v>316</v>
      </c>
      <c r="C34" t="s">
        <v>305</v>
      </c>
      <c r="D34" t="s">
        <v>306</v>
      </c>
      <c r="E34" t="s">
        <v>306</v>
      </c>
      <c r="F34" t="s">
        <v>307</v>
      </c>
      <c r="G34" t="s">
        <v>307</v>
      </c>
      <c r="H34"/>
      <c r="I34"/>
      <c r="J34" t="s">
        <v>36</v>
      </c>
      <c r="K34"/>
      <c r="L34"/>
      <c r="M34" t="s">
        <v>44</v>
      </c>
      <c r="N34" t="s">
        <v>38</v>
      </c>
      <c r="O34">
        <v>7</v>
      </c>
      <c r="P34">
        <v>2</v>
      </c>
      <c r="Q34" s="23" t="s">
        <v>385</v>
      </c>
      <c r="R34">
        <v>14479514</v>
      </c>
      <c r="S34"/>
      <c r="T34" t="s">
        <v>785</v>
      </c>
      <c r="U34" s="40">
        <f t="shared" si="2"/>
        <v>14479514</v>
      </c>
      <c r="V34" s="9" t="s">
        <v>39</v>
      </c>
      <c r="W34" t="s">
        <v>318</v>
      </c>
      <c r="X34"/>
      <c r="Y34"/>
      <c r="Z34" t="s">
        <v>276</v>
      </c>
      <c r="AA34" s="30" t="s">
        <v>319</v>
      </c>
      <c r="AB34" s="30" t="s">
        <v>381</v>
      </c>
      <c r="AC34" s="30" t="s">
        <v>45</v>
      </c>
      <c r="AD34" t="s">
        <v>322</v>
      </c>
      <c r="AE34"/>
      <c r="AF34"/>
      <c r="AG34" t="s">
        <v>382</v>
      </c>
      <c r="AH34" t="s">
        <v>386</v>
      </c>
      <c r="AI34" t="s">
        <v>387</v>
      </c>
    </row>
    <row r="35" spans="1:35" s="14" customFormat="1" ht="13.25" customHeight="1" x14ac:dyDescent="0.15">
      <c r="A35" t="s">
        <v>317</v>
      </c>
      <c r="B35" t="s">
        <v>316</v>
      </c>
      <c r="C35" t="s">
        <v>305</v>
      </c>
      <c r="D35" t="s">
        <v>306</v>
      </c>
      <c r="E35" t="s">
        <v>306</v>
      </c>
      <c r="F35" t="s">
        <v>307</v>
      </c>
      <c r="G35" t="s">
        <v>307</v>
      </c>
      <c r="H35"/>
      <c r="I35"/>
      <c r="J35" t="s">
        <v>36</v>
      </c>
      <c r="K35"/>
      <c r="L35"/>
      <c r="M35" t="s">
        <v>225</v>
      </c>
      <c r="N35" t="s">
        <v>222</v>
      </c>
      <c r="O35">
        <v>1</v>
      </c>
      <c r="P35">
        <v>1</v>
      </c>
      <c r="Q35" s="23" t="s">
        <v>393</v>
      </c>
      <c r="R35" s="23">
        <v>182463954.27900004</v>
      </c>
      <c r="S35"/>
      <c r="T35" s="23" t="s">
        <v>394</v>
      </c>
      <c r="U35" s="48">
        <f>R35/1000</f>
        <v>182463.95427900006</v>
      </c>
      <c r="V35" s="23" t="s">
        <v>783</v>
      </c>
      <c r="W35" t="s">
        <v>318</v>
      </c>
      <c r="X35"/>
      <c r="Y35"/>
      <c r="Z35" t="s">
        <v>276</v>
      </c>
      <c r="AA35" s="30" t="s">
        <v>395</v>
      </c>
      <c r="AB35" s="30" t="s">
        <v>226</v>
      </c>
      <c r="AC35" s="30" t="s">
        <v>396</v>
      </c>
      <c r="AD35" t="s">
        <v>322</v>
      </c>
      <c r="AE35" t="s">
        <v>392</v>
      </c>
      <c r="AF35" s="9" t="s">
        <v>734</v>
      </c>
      <c r="AG35" t="s">
        <v>321</v>
      </c>
      <c r="AH35" t="s">
        <v>321</v>
      </c>
      <c r="AI35" t="s">
        <v>321</v>
      </c>
    </row>
    <row r="36" spans="1:35" s="14" customFormat="1" ht="13.25" customHeight="1" x14ac:dyDescent="0.15">
      <c r="A36" t="s">
        <v>317</v>
      </c>
      <c r="B36" t="s">
        <v>316</v>
      </c>
      <c r="C36" t="s">
        <v>305</v>
      </c>
      <c r="D36" t="s">
        <v>306</v>
      </c>
      <c r="E36" t="s">
        <v>306</v>
      </c>
      <c r="F36" t="s">
        <v>307</v>
      </c>
      <c r="G36" t="s">
        <v>307</v>
      </c>
      <c r="H36"/>
      <c r="I36"/>
      <c r="J36" t="s">
        <v>36</v>
      </c>
      <c r="K36"/>
      <c r="L36"/>
      <c r="M36" t="s">
        <v>220</v>
      </c>
      <c r="N36" t="s">
        <v>222</v>
      </c>
      <c r="O36">
        <v>2</v>
      </c>
      <c r="P36">
        <v>1</v>
      </c>
      <c r="Q36" s="23" t="s">
        <v>401</v>
      </c>
      <c r="R36" s="23">
        <v>5765507246.5060005</v>
      </c>
      <c r="S36"/>
      <c r="T36" s="23" t="s">
        <v>394</v>
      </c>
      <c r="U36" s="48">
        <f>R36/1000</f>
        <v>5765507.2465060009</v>
      </c>
      <c r="V36" s="23" t="s">
        <v>783</v>
      </c>
      <c r="W36" t="s">
        <v>318</v>
      </c>
      <c r="X36"/>
      <c r="Y36"/>
      <c r="Z36" t="s">
        <v>276</v>
      </c>
      <c r="AA36" s="30" t="s">
        <v>395</v>
      </c>
      <c r="AB36" s="30" t="s">
        <v>402</v>
      </c>
      <c r="AC36" s="30" t="s">
        <v>403</v>
      </c>
      <c r="AD36" t="s">
        <v>322</v>
      </c>
      <c r="AE36" t="s">
        <v>400</v>
      </c>
      <c r="AF36" s="9" t="s">
        <v>734</v>
      </c>
      <c r="AG36" t="s">
        <v>321</v>
      </c>
      <c r="AH36" t="s">
        <v>321</v>
      </c>
      <c r="AI36" t="s">
        <v>321</v>
      </c>
    </row>
    <row r="37" spans="1:35" s="14" customFormat="1" ht="13.25" customHeight="1" x14ac:dyDescent="0.15">
      <c r="A37" t="s">
        <v>317</v>
      </c>
      <c r="B37" t="s">
        <v>316</v>
      </c>
      <c r="C37" t="s">
        <v>305</v>
      </c>
      <c r="D37" t="s">
        <v>306</v>
      </c>
      <c r="E37" t="s">
        <v>306</v>
      </c>
      <c r="F37" t="s">
        <v>307</v>
      </c>
      <c r="G37" t="s">
        <v>307</v>
      </c>
      <c r="H37"/>
      <c r="I37"/>
      <c r="J37" t="s">
        <v>279</v>
      </c>
      <c r="K37"/>
      <c r="L37"/>
      <c r="M37" t="s">
        <v>445</v>
      </c>
      <c r="N37" t="s">
        <v>107</v>
      </c>
      <c r="O37">
        <v>6</v>
      </c>
      <c r="P37">
        <v>1</v>
      </c>
      <c r="Q37" t="s">
        <v>689</v>
      </c>
      <c r="R37">
        <v>3386683</v>
      </c>
      <c r="S37"/>
      <c r="T37" t="s">
        <v>537</v>
      </c>
      <c r="U37">
        <f>R37</f>
        <v>3386683</v>
      </c>
      <c r="V37" t="s">
        <v>446</v>
      </c>
      <c r="W37" t="s">
        <v>519</v>
      </c>
      <c r="X37"/>
      <c r="Y37"/>
      <c r="Z37" t="s">
        <v>276</v>
      </c>
      <c r="AA37" s="30" t="s">
        <v>566</v>
      </c>
      <c r="AB37" s="30" t="s">
        <v>688</v>
      </c>
      <c r="AC37" s="30" t="s">
        <v>714</v>
      </c>
      <c r="AD37" t="s">
        <v>322</v>
      </c>
      <c r="AE37" t="s">
        <v>447</v>
      </c>
      <c r="AF37" s="9" t="s">
        <v>744</v>
      </c>
      <c r="AG37" t="s">
        <v>321</v>
      </c>
      <c r="AH37" t="s">
        <v>321</v>
      </c>
      <c r="AI37" t="s">
        <v>321</v>
      </c>
    </row>
    <row r="38" spans="1:35" s="14" customFormat="1" ht="13.25" customHeight="1" x14ac:dyDescent="0.15">
      <c r="A38" t="s">
        <v>317</v>
      </c>
      <c r="B38" t="s">
        <v>316</v>
      </c>
      <c r="C38" t="s">
        <v>305</v>
      </c>
      <c r="D38" t="s">
        <v>306</v>
      </c>
      <c r="E38" t="s">
        <v>306</v>
      </c>
      <c r="F38" t="s">
        <v>307</v>
      </c>
      <c r="G38" t="s">
        <v>307</v>
      </c>
      <c r="H38"/>
      <c r="I38"/>
      <c r="J38" t="s">
        <v>279</v>
      </c>
      <c r="K38"/>
      <c r="L38"/>
      <c r="M38" t="s">
        <v>448</v>
      </c>
      <c r="N38" t="s">
        <v>107</v>
      </c>
      <c r="O38">
        <v>6</v>
      </c>
      <c r="P38">
        <v>2</v>
      </c>
      <c r="Q38" t="s">
        <v>690</v>
      </c>
      <c r="R38" s="50">
        <f>3386683/5452366</f>
        <v>0.62114007020071649</v>
      </c>
      <c r="S38"/>
      <c r="T38" t="s">
        <v>538</v>
      </c>
      <c r="U38" s="49">
        <f>R38</f>
        <v>0.62114007020071649</v>
      </c>
      <c r="V38" t="s">
        <v>449</v>
      </c>
      <c r="W38" t="s">
        <v>519</v>
      </c>
      <c r="X38"/>
      <c r="Y38"/>
      <c r="Z38" t="s">
        <v>276</v>
      </c>
      <c r="AA38" s="30" t="s">
        <v>566</v>
      </c>
      <c r="AB38" s="30" t="s">
        <v>688</v>
      </c>
      <c r="AC38" s="30" t="s">
        <v>690</v>
      </c>
      <c r="AD38" t="s">
        <v>322</v>
      </c>
      <c r="AE38" t="s">
        <v>450</v>
      </c>
      <c r="AF38" s="9" t="s">
        <v>744</v>
      </c>
      <c r="AG38" t="s">
        <v>321</v>
      </c>
      <c r="AH38" t="s">
        <v>321</v>
      </c>
      <c r="AI38" t="s">
        <v>321</v>
      </c>
    </row>
    <row r="39" spans="1:35" s="14" customFormat="1" ht="13.25" customHeight="1" x14ac:dyDescent="0.15">
      <c r="A39" t="s">
        <v>317</v>
      </c>
      <c r="B39" t="s">
        <v>316</v>
      </c>
      <c r="C39" t="s">
        <v>305</v>
      </c>
      <c r="D39" t="s">
        <v>306</v>
      </c>
      <c r="E39" t="s">
        <v>306</v>
      </c>
      <c r="F39" t="s">
        <v>307</v>
      </c>
      <c r="G39" t="s">
        <v>307</v>
      </c>
      <c r="H39"/>
      <c r="I39"/>
      <c r="J39" t="s">
        <v>279</v>
      </c>
      <c r="K39"/>
      <c r="L39"/>
      <c r="M39" t="s">
        <v>539</v>
      </c>
      <c r="N39" t="s">
        <v>107</v>
      </c>
      <c r="O39">
        <v>6</v>
      </c>
      <c r="P39">
        <v>3</v>
      </c>
      <c r="Q39" t="s">
        <v>757</v>
      </c>
      <c r="R39" t="s">
        <v>355</v>
      </c>
      <c r="S39"/>
      <c r="T39" t="s">
        <v>540</v>
      </c>
      <c r="U39"/>
      <c r="V39"/>
      <c r="W39"/>
      <c r="X39"/>
      <c r="Y39"/>
      <c r="Z39" t="s">
        <v>276</v>
      </c>
      <c r="AA39" s="30" t="s">
        <v>566</v>
      </c>
      <c r="AB39" s="30" t="s">
        <v>688</v>
      </c>
      <c r="AC39" s="30" t="s">
        <v>687</v>
      </c>
      <c r="AD39" t="s">
        <v>322</v>
      </c>
      <c r="AE39" t="s">
        <v>541</v>
      </c>
      <c r="AF39" s="9" t="s">
        <v>744</v>
      </c>
      <c r="AG39" t="s">
        <v>321</v>
      </c>
      <c r="AH39" t="s">
        <v>321</v>
      </c>
      <c r="AI39" t="s">
        <v>321</v>
      </c>
    </row>
    <row r="40" spans="1:35" s="14" customFormat="1" ht="13.25" customHeight="1" x14ac:dyDescent="0.15">
      <c r="A40" t="s">
        <v>317</v>
      </c>
      <c r="B40" t="s">
        <v>316</v>
      </c>
      <c r="C40" t="s">
        <v>305</v>
      </c>
      <c r="D40" t="s">
        <v>306</v>
      </c>
      <c r="E40" t="s">
        <v>306</v>
      </c>
      <c r="F40" t="s">
        <v>307</v>
      </c>
      <c r="G40" t="s">
        <v>307</v>
      </c>
      <c r="H40"/>
      <c r="I40"/>
      <c r="J40" t="s">
        <v>279</v>
      </c>
      <c r="K40"/>
      <c r="L40"/>
      <c r="M40" t="s">
        <v>542</v>
      </c>
      <c r="N40" t="s">
        <v>107</v>
      </c>
      <c r="O40">
        <v>7</v>
      </c>
      <c r="P40">
        <v>1</v>
      </c>
      <c r="Q40" t="s">
        <v>715</v>
      </c>
      <c r="R40" t="s">
        <v>355</v>
      </c>
      <c r="S40"/>
      <c r="T40" t="s">
        <v>749</v>
      </c>
      <c r="U40"/>
      <c r="V40"/>
      <c r="W40" t="s">
        <v>543</v>
      </c>
      <c r="X40">
        <v>42</v>
      </c>
      <c r="Y40" t="s">
        <v>544</v>
      </c>
      <c r="Z40" t="s">
        <v>276</v>
      </c>
      <c r="AA40" s="30" t="s">
        <v>566</v>
      </c>
      <c r="AB40" s="30" t="s">
        <v>567</v>
      </c>
      <c r="AC40" s="30" t="s">
        <v>715</v>
      </c>
      <c r="AD40" t="s">
        <v>322</v>
      </c>
      <c r="AE40" t="s">
        <v>545</v>
      </c>
      <c r="AF40" s="9" t="s">
        <v>749</v>
      </c>
      <c r="AG40" t="s">
        <v>321</v>
      </c>
      <c r="AH40" t="s">
        <v>321</v>
      </c>
      <c r="AI40" t="s">
        <v>321</v>
      </c>
    </row>
    <row r="41" spans="1:35" s="14" customFormat="1" ht="13.25" customHeight="1" x14ac:dyDescent="0.15">
      <c r="A41" t="s">
        <v>317</v>
      </c>
      <c r="B41" t="s">
        <v>316</v>
      </c>
      <c r="C41" t="s">
        <v>305</v>
      </c>
      <c r="D41" t="s">
        <v>306</v>
      </c>
      <c r="E41" t="s">
        <v>306</v>
      </c>
      <c r="F41" t="s">
        <v>307</v>
      </c>
      <c r="G41" t="s">
        <v>307</v>
      </c>
      <c r="H41"/>
      <c r="I41"/>
      <c r="J41" t="s">
        <v>279</v>
      </c>
      <c r="K41"/>
      <c r="L41"/>
      <c r="M41" t="s">
        <v>498</v>
      </c>
      <c r="N41" t="s">
        <v>107</v>
      </c>
      <c r="O41">
        <v>7</v>
      </c>
      <c r="P41">
        <v>2</v>
      </c>
      <c r="Q41" s="23" t="s">
        <v>546</v>
      </c>
      <c r="R41" s="23">
        <v>228.8</v>
      </c>
      <c r="S41"/>
      <c r="T41" s="23" t="s">
        <v>547</v>
      </c>
      <c r="U41" s="31">
        <f>R41</f>
        <v>228.8</v>
      </c>
      <c r="V41" t="str">
        <f>T41</f>
        <v>Minutes</v>
      </c>
      <c r="W41" t="s">
        <v>318</v>
      </c>
      <c r="X41"/>
      <c r="Y41"/>
      <c r="Z41" t="s">
        <v>276</v>
      </c>
      <c r="AA41" s="30" t="s">
        <v>566</v>
      </c>
      <c r="AB41" s="30" t="s">
        <v>567</v>
      </c>
      <c r="AC41" s="30" t="s">
        <v>568</v>
      </c>
      <c r="AD41" t="s">
        <v>322</v>
      </c>
      <c r="AE41" t="s">
        <v>548</v>
      </c>
      <c r="AF41" s="9" t="s">
        <v>750</v>
      </c>
      <c r="AG41" t="s">
        <v>321</v>
      </c>
      <c r="AH41" t="s">
        <v>321</v>
      </c>
      <c r="AI41" t="s">
        <v>321</v>
      </c>
    </row>
    <row r="42" spans="1:35" s="14" customFormat="1" ht="13.25" customHeight="1" x14ac:dyDescent="0.15">
      <c r="A42" t="s">
        <v>317</v>
      </c>
      <c r="B42" t="s">
        <v>316</v>
      </c>
      <c r="C42" t="s">
        <v>305</v>
      </c>
      <c r="D42" t="s">
        <v>306</v>
      </c>
      <c r="E42" t="s">
        <v>306</v>
      </c>
      <c r="F42" t="s">
        <v>307</v>
      </c>
      <c r="G42" t="s">
        <v>307</v>
      </c>
      <c r="H42"/>
      <c r="I42"/>
      <c r="J42" t="s">
        <v>279</v>
      </c>
      <c r="K42"/>
      <c r="L42"/>
      <c r="M42" t="s">
        <v>504</v>
      </c>
      <c r="N42" t="s">
        <v>107</v>
      </c>
      <c r="O42">
        <v>7</v>
      </c>
      <c r="P42">
        <v>3</v>
      </c>
      <c r="Q42" s="23" t="s">
        <v>549</v>
      </c>
      <c r="R42" s="23">
        <v>1.4059999999999999</v>
      </c>
      <c r="S42"/>
      <c r="T42" s="23" t="s">
        <v>547</v>
      </c>
      <c r="U42" s="31">
        <f>R42</f>
        <v>1.4059999999999999</v>
      </c>
      <c r="V42" t="str">
        <f>T42</f>
        <v>Minutes</v>
      </c>
      <c r="W42" t="s">
        <v>318</v>
      </c>
      <c r="X42"/>
      <c r="Y42"/>
      <c r="Z42" t="s">
        <v>276</v>
      </c>
      <c r="AA42" s="30" t="s">
        <v>566</v>
      </c>
      <c r="AB42" s="30" t="s">
        <v>567</v>
      </c>
      <c r="AC42" s="30" t="s">
        <v>569</v>
      </c>
      <c r="AD42" t="s">
        <v>322</v>
      </c>
      <c r="AE42" t="s">
        <v>550</v>
      </c>
      <c r="AF42" s="9" t="s">
        <v>750</v>
      </c>
      <c r="AG42" t="s">
        <v>321</v>
      </c>
      <c r="AH42" t="s">
        <v>321</v>
      </c>
      <c r="AI42" t="s">
        <v>321</v>
      </c>
    </row>
    <row r="43" spans="1:35" s="14" customFormat="1" ht="13.25" customHeight="1" x14ac:dyDescent="0.15">
      <c r="A43" t="s">
        <v>317</v>
      </c>
      <c r="B43" t="s">
        <v>316</v>
      </c>
      <c r="C43" t="s">
        <v>305</v>
      </c>
      <c r="D43" t="s">
        <v>306</v>
      </c>
      <c r="E43" t="s">
        <v>306</v>
      </c>
      <c r="F43" t="s">
        <v>307</v>
      </c>
      <c r="G43" t="s">
        <v>307</v>
      </c>
      <c r="H43"/>
      <c r="I43"/>
      <c r="J43" t="s">
        <v>279</v>
      </c>
      <c r="K43"/>
      <c r="L43"/>
      <c r="M43" t="s">
        <v>508</v>
      </c>
      <c r="N43" t="s">
        <v>107</v>
      </c>
      <c r="O43">
        <v>7</v>
      </c>
      <c r="P43">
        <v>4</v>
      </c>
      <c r="Q43" s="23" t="s">
        <v>551</v>
      </c>
      <c r="R43" s="23">
        <v>162.80000000000001</v>
      </c>
      <c r="S43"/>
      <c r="T43" s="23" t="s">
        <v>547</v>
      </c>
      <c r="U43" s="31">
        <f>R43</f>
        <v>162.80000000000001</v>
      </c>
      <c r="V43" t="str">
        <f>T43</f>
        <v>Minutes</v>
      </c>
      <c r="W43" t="s">
        <v>318</v>
      </c>
      <c r="X43"/>
      <c r="Y43"/>
      <c r="Z43" t="s">
        <v>276</v>
      </c>
      <c r="AA43" s="30" t="s">
        <v>566</v>
      </c>
      <c r="AB43" s="30" t="s">
        <v>567</v>
      </c>
      <c r="AC43" s="30" t="s">
        <v>570</v>
      </c>
      <c r="AD43" t="s">
        <v>322</v>
      </c>
      <c r="AE43" t="s">
        <v>552</v>
      </c>
      <c r="AF43" s="9" t="s">
        <v>750</v>
      </c>
      <c r="AG43" t="s">
        <v>321</v>
      </c>
      <c r="AH43" t="s">
        <v>321</v>
      </c>
      <c r="AI43" t="s">
        <v>321</v>
      </c>
    </row>
    <row r="44" spans="1:35" s="5" customFormat="1" ht="13.25" customHeight="1" x14ac:dyDescent="0.15">
      <c r="A44" t="s">
        <v>317</v>
      </c>
      <c r="B44" t="s">
        <v>316</v>
      </c>
      <c r="C44" t="s">
        <v>305</v>
      </c>
      <c r="D44" t="s">
        <v>306</v>
      </c>
      <c r="E44" t="s">
        <v>306</v>
      </c>
      <c r="F44" t="s">
        <v>307</v>
      </c>
      <c r="G44" t="s">
        <v>307</v>
      </c>
      <c r="H44"/>
      <c r="I44"/>
      <c r="J44" t="s">
        <v>279</v>
      </c>
      <c r="K44"/>
      <c r="L44"/>
      <c r="M44" t="s">
        <v>553</v>
      </c>
      <c r="N44" t="s">
        <v>107</v>
      </c>
      <c r="O44">
        <v>7</v>
      </c>
      <c r="P44">
        <v>5</v>
      </c>
      <c r="Q44" s="23" t="s">
        <v>716</v>
      </c>
      <c r="R44" s="23" t="s">
        <v>355</v>
      </c>
      <c r="S44"/>
      <c r="T44" s="23" t="s">
        <v>554</v>
      </c>
      <c r="U44" s="23"/>
      <c r="V44" s="23"/>
      <c r="W44" t="s">
        <v>318</v>
      </c>
      <c r="X44"/>
      <c r="Y44"/>
      <c r="Z44" t="s">
        <v>276</v>
      </c>
      <c r="AA44" s="30" t="s">
        <v>566</v>
      </c>
      <c r="AB44" s="30" t="s">
        <v>567</v>
      </c>
      <c r="AC44" s="30" t="s">
        <v>716</v>
      </c>
      <c r="AD44" t="s">
        <v>322</v>
      </c>
      <c r="AE44" t="s">
        <v>555</v>
      </c>
      <c r="AF44" s="9" t="s">
        <v>750</v>
      </c>
      <c r="AG44" t="s">
        <v>321</v>
      </c>
      <c r="AH44" t="s">
        <v>321</v>
      </c>
      <c r="AI44" t="s">
        <v>321</v>
      </c>
    </row>
    <row r="45" spans="1:35" s="5" customFormat="1" ht="13.25" customHeight="1" x14ac:dyDescent="0.15">
      <c r="A45" t="s">
        <v>317</v>
      </c>
      <c r="B45" t="s">
        <v>316</v>
      </c>
      <c r="C45" t="s">
        <v>305</v>
      </c>
      <c r="D45" t="s">
        <v>306</v>
      </c>
      <c r="E45" t="s">
        <v>306</v>
      </c>
      <c r="F45" t="s">
        <v>307</v>
      </c>
      <c r="G45" t="s">
        <v>307</v>
      </c>
      <c r="H45"/>
      <c r="I45"/>
      <c r="J45" t="s">
        <v>279</v>
      </c>
      <c r="K45"/>
      <c r="L45"/>
      <c r="M45" t="s">
        <v>494</v>
      </c>
      <c r="N45" t="s">
        <v>107</v>
      </c>
      <c r="O45">
        <v>8</v>
      </c>
      <c r="P45">
        <v>1</v>
      </c>
      <c r="Q45" t="s">
        <v>707</v>
      </c>
      <c r="R45" s="50">
        <v>4.0000000000000002E-4</v>
      </c>
      <c r="S45"/>
      <c r="T45" t="s">
        <v>538</v>
      </c>
      <c r="U45" s="49">
        <f>R45</f>
        <v>4.0000000000000002E-4</v>
      </c>
      <c r="V45" t="s">
        <v>449</v>
      </c>
      <c r="W45"/>
      <c r="X45"/>
      <c r="Y45"/>
      <c r="Z45" t="s">
        <v>276</v>
      </c>
      <c r="AA45" s="30" t="s">
        <v>566</v>
      </c>
      <c r="AB45" s="30" t="s">
        <v>706</v>
      </c>
      <c r="AC45" s="30" t="s">
        <v>707</v>
      </c>
      <c r="AD45" t="s">
        <v>322</v>
      </c>
      <c r="AE45" t="s">
        <v>495</v>
      </c>
      <c r="AF45" s="9" t="s">
        <v>538</v>
      </c>
      <c r="AG45" t="s">
        <v>321</v>
      </c>
      <c r="AH45" t="s">
        <v>321</v>
      </c>
      <c r="AI45" t="s">
        <v>321</v>
      </c>
    </row>
    <row r="46" spans="1:35" s="5" customFormat="1" ht="13.25" customHeight="1" x14ac:dyDescent="0.15">
      <c r="A46" t="s">
        <v>317</v>
      </c>
      <c r="B46" t="s">
        <v>316</v>
      </c>
      <c r="C46" t="s">
        <v>305</v>
      </c>
      <c r="D46" t="s">
        <v>306</v>
      </c>
      <c r="E46" t="s">
        <v>306</v>
      </c>
      <c r="F46" t="s">
        <v>307</v>
      </c>
      <c r="G46" t="s">
        <v>307</v>
      </c>
      <c r="H46"/>
      <c r="I46"/>
      <c r="J46" t="s">
        <v>279</v>
      </c>
      <c r="K46"/>
      <c r="L46"/>
      <c r="M46" t="s">
        <v>496</v>
      </c>
      <c r="N46" t="s">
        <v>107</v>
      </c>
      <c r="O46">
        <v>8</v>
      </c>
      <c r="P46">
        <v>2</v>
      </c>
      <c r="Q46" t="s">
        <v>708</v>
      </c>
      <c r="R46" s="50">
        <v>2.8999999999999998E-3</v>
      </c>
      <c r="S46"/>
      <c r="T46" t="s">
        <v>538</v>
      </c>
      <c r="U46" s="49">
        <f>R46</f>
        <v>2.8999999999999998E-3</v>
      </c>
      <c r="V46" t="s">
        <v>449</v>
      </c>
      <c r="W46"/>
      <c r="X46"/>
      <c r="Y46"/>
      <c r="Z46" t="s">
        <v>276</v>
      </c>
      <c r="AA46" s="30" t="s">
        <v>566</v>
      </c>
      <c r="AB46" s="30" t="s">
        <v>706</v>
      </c>
      <c r="AC46" s="30" t="s">
        <v>708</v>
      </c>
      <c r="AD46" t="s">
        <v>322</v>
      </c>
      <c r="AE46" t="s">
        <v>497</v>
      </c>
      <c r="AF46" s="9" t="s">
        <v>538</v>
      </c>
      <c r="AG46" t="s">
        <v>321</v>
      </c>
      <c r="AH46" t="s">
        <v>321</v>
      </c>
      <c r="AI46" t="s">
        <v>321</v>
      </c>
    </row>
    <row r="47" spans="1:35" s="5" customFormat="1" ht="13.25" customHeight="1" x14ac:dyDescent="0.15">
      <c r="A47" t="s">
        <v>317</v>
      </c>
      <c r="B47" t="s">
        <v>316</v>
      </c>
      <c r="C47" t="s">
        <v>305</v>
      </c>
      <c r="D47" t="s">
        <v>306</v>
      </c>
      <c r="E47" t="s">
        <v>306</v>
      </c>
      <c r="F47" t="s">
        <v>307</v>
      </c>
      <c r="G47" t="s">
        <v>307</v>
      </c>
      <c r="H47"/>
      <c r="I47"/>
      <c r="J47" t="s">
        <v>279</v>
      </c>
      <c r="K47"/>
      <c r="L47"/>
      <c r="M47" t="s">
        <v>517</v>
      </c>
      <c r="N47" t="s">
        <v>107</v>
      </c>
      <c r="O47">
        <v>8</v>
      </c>
      <c r="P47">
        <v>3</v>
      </c>
      <c r="Q47" t="s">
        <v>709</v>
      </c>
      <c r="R47" s="50" t="s">
        <v>518</v>
      </c>
      <c r="S47"/>
      <c r="T47" t="s">
        <v>747</v>
      </c>
      <c r="U47"/>
      <c r="V47"/>
      <c r="W47" t="s">
        <v>519</v>
      </c>
      <c r="X47">
        <v>8</v>
      </c>
      <c r="Y47" t="s">
        <v>520</v>
      </c>
      <c r="Z47" t="s">
        <v>276</v>
      </c>
      <c r="AA47" s="30" t="s">
        <v>566</v>
      </c>
      <c r="AB47" s="30" t="s">
        <v>706</v>
      </c>
      <c r="AC47" s="30" t="s">
        <v>709</v>
      </c>
      <c r="AD47" t="s">
        <v>322</v>
      </c>
      <c r="AE47" t="s">
        <v>521</v>
      </c>
      <c r="AF47" s="9" t="s">
        <v>747</v>
      </c>
      <c r="AG47" t="s">
        <v>321</v>
      </c>
      <c r="AH47" t="s">
        <v>321</v>
      </c>
      <c r="AI47" t="s">
        <v>321</v>
      </c>
    </row>
    <row r="48" spans="1:35" s="5" customFormat="1" ht="13.25" customHeight="1" x14ac:dyDescent="0.15">
      <c r="A48" t="s">
        <v>317</v>
      </c>
      <c r="B48" t="s">
        <v>316</v>
      </c>
      <c r="C48" t="s">
        <v>305</v>
      </c>
      <c r="D48" t="s">
        <v>306</v>
      </c>
      <c r="E48" t="s">
        <v>306</v>
      </c>
      <c r="F48" t="s">
        <v>307</v>
      </c>
      <c r="G48" t="s">
        <v>307</v>
      </c>
      <c r="H48"/>
      <c r="I48"/>
      <c r="J48" t="s">
        <v>279</v>
      </c>
      <c r="K48"/>
      <c r="L48"/>
      <c r="M48" t="s">
        <v>522</v>
      </c>
      <c r="N48" t="s">
        <v>107</v>
      </c>
      <c r="O48">
        <v>8</v>
      </c>
      <c r="P48">
        <v>4</v>
      </c>
      <c r="Q48" t="s">
        <v>710</v>
      </c>
      <c r="R48" t="s">
        <v>518</v>
      </c>
      <c r="S48"/>
      <c r="T48" t="s">
        <v>747</v>
      </c>
      <c r="U48"/>
      <c r="V48"/>
      <c r="W48" t="s">
        <v>519</v>
      </c>
      <c r="X48">
        <v>8</v>
      </c>
      <c r="Y48" t="s">
        <v>520</v>
      </c>
      <c r="Z48" t="s">
        <v>276</v>
      </c>
      <c r="AA48" s="30" t="s">
        <v>566</v>
      </c>
      <c r="AB48" s="30" t="s">
        <v>706</v>
      </c>
      <c r="AC48" s="30" t="s">
        <v>710</v>
      </c>
      <c r="AD48" t="s">
        <v>322</v>
      </c>
      <c r="AE48" t="s">
        <v>523</v>
      </c>
      <c r="AF48" s="9" t="s">
        <v>747</v>
      </c>
      <c r="AG48" t="s">
        <v>321</v>
      </c>
      <c r="AH48" t="s">
        <v>321</v>
      </c>
      <c r="AI48" t="s">
        <v>321</v>
      </c>
    </row>
    <row r="49" spans="1:35" s="5" customFormat="1" ht="13.25" customHeight="1" x14ac:dyDescent="0.15">
      <c r="A49" t="s">
        <v>317</v>
      </c>
      <c r="B49" t="s">
        <v>316</v>
      </c>
      <c r="C49" t="s">
        <v>305</v>
      </c>
      <c r="D49" t="s">
        <v>306</v>
      </c>
      <c r="E49" t="s">
        <v>306</v>
      </c>
      <c r="F49" t="s">
        <v>307</v>
      </c>
      <c r="G49" t="s">
        <v>307</v>
      </c>
      <c r="H49"/>
      <c r="I49"/>
      <c r="J49" t="s">
        <v>279</v>
      </c>
      <c r="K49"/>
      <c r="L49"/>
      <c r="M49" t="s">
        <v>524</v>
      </c>
      <c r="N49" t="s">
        <v>107</v>
      </c>
      <c r="O49">
        <v>8</v>
      </c>
      <c r="P49">
        <v>5</v>
      </c>
      <c r="Q49" t="s">
        <v>711</v>
      </c>
      <c r="R49" t="s">
        <v>518</v>
      </c>
      <c r="S49"/>
      <c r="T49" t="s">
        <v>748</v>
      </c>
      <c r="U49"/>
      <c r="V49"/>
      <c r="W49" t="s">
        <v>519</v>
      </c>
      <c r="X49">
        <v>8</v>
      </c>
      <c r="Y49" t="s">
        <v>525</v>
      </c>
      <c r="Z49" t="s">
        <v>276</v>
      </c>
      <c r="AA49" s="30" t="s">
        <v>566</v>
      </c>
      <c r="AB49" s="30" t="s">
        <v>706</v>
      </c>
      <c r="AC49" s="30" t="s">
        <v>711</v>
      </c>
      <c r="AD49" t="s">
        <v>322</v>
      </c>
      <c r="AE49" t="s">
        <v>526</v>
      </c>
      <c r="AF49" s="9" t="s">
        <v>748</v>
      </c>
      <c r="AG49" t="s">
        <v>321</v>
      </c>
      <c r="AH49" t="s">
        <v>321</v>
      </c>
      <c r="AI49" t="s">
        <v>321</v>
      </c>
    </row>
    <row r="50" spans="1:35" s="5" customFormat="1" ht="13.25" customHeight="1" x14ac:dyDescent="0.15">
      <c r="A50" t="s">
        <v>317</v>
      </c>
      <c r="B50" t="s">
        <v>316</v>
      </c>
      <c r="C50" t="s">
        <v>305</v>
      </c>
      <c r="D50" t="s">
        <v>306</v>
      </c>
      <c r="E50" t="s">
        <v>306</v>
      </c>
      <c r="F50" t="s">
        <v>307</v>
      </c>
      <c r="G50" t="s">
        <v>307</v>
      </c>
      <c r="H50"/>
      <c r="I50"/>
      <c r="J50" t="s">
        <v>279</v>
      </c>
      <c r="K50"/>
      <c r="L50"/>
      <c r="M50" t="s">
        <v>527</v>
      </c>
      <c r="N50" t="s">
        <v>107</v>
      </c>
      <c r="O50">
        <v>8</v>
      </c>
      <c r="P50">
        <v>6</v>
      </c>
      <c r="Q50" t="s">
        <v>712</v>
      </c>
      <c r="R50" t="s">
        <v>518</v>
      </c>
      <c r="S50"/>
      <c r="T50" t="s">
        <v>748</v>
      </c>
      <c r="U50"/>
      <c r="V50"/>
      <c r="W50" t="s">
        <v>519</v>
      </c>
      <c r="X50">
        <v>8</v>
      </c>
      <c r="Y50" t="s">
        <v>525</v>
      </c>
      <c r="Z50" t="s">
        <v>276</v>
      </c>
      <c r="AA50" s="30" t="s">
        <v>566</v>
      </c>
      <c r="AB50" s="30" t="s">
        <v>706</v>
      </c>
      <c r="AC50" s="30" t="s">
        <v>712</v>
      </c>
      <c r="AD50" t="s">
        <v>322</v>
      </c>
      <c r="AE50" t="s">
        <v>528</v>
      </c>
      <c r="AF50" s="9" t="s">
        <v>748</v>
      </c>
      <c r="AG50" t="s">
        <v>321</v>
      </c>
      <c r="AH50" t="s">
        <v>321</v>
      </c>
      <c r="AI50" t="s">
        <v>321</v>
      </c>
    </row>
    <row r="51" spans="1:35" s="5" customFormat="1" ht="13.25" customHeight="1" x14ac:dyDescent="0.15">
      <c r="A51" t="s">
        <v>317</v>
      </c>
      <c r="B51" t="s">
        <v>316</v>
      </c>
      <c r="C51" t="s">
        <v>305</v>
      </c>
      <c r="D51" t="s">
        <v>306</v>
      </c>
      <c r="E51" t="s">
        <v>306</v>
      </c>
      <c r="F51" t="s">
        <v>307</v>
      </c>
      <c r="G51" t="s">
        <v>307</v>
      </c>
      <c r="H51"/>
      <c r="I51"/>
      <c r="J51" t="s">
        <v>279</v>
      </c>
      <c r="K51"/>
      <c r="L51"/>
      <c r="M51" t="s">
        <v>476</v>
      </c>
      <c r="N51" t="s">
        <v>107</v>
      </c>
      <c r="O51">
        <v>9</v>
      </c>
      <c r="P51">
        <v>1</v>
      </c>
      <c r="Q51" t="s">
        <v>699</v>
      </c>
      <c r="R51" t="s">
        <v>529</v>
      </c>
      <c r="S51"/>
      <c r="T51" t="s">
        <v>745</v>
      </c>
      <c r="U51"/>
      <c r="V51"/>
      <c r="W51" t="s">
        <v>519</v>
      </c>
      <c r="X51">
        <v>6</v>
      </c>
      <c r="Y51"/>
      <c r="Z51" t="s">
        <v>276</v>
      </c>
      <c r="AA51" s="30" t="s">
        <v>566</v>
      </c>
      <c r="AB51" s="30" t="s">
        <v>698</v>
      </c>
      <c r="AC51" s="30" t="s">
        <v>699</v>
      </c>
      <c r="AD51" t="s">
        <v>322</v>
      </c>
      <c r="AE51" t="s">
        <v>478</v>
      </c>
      <c r="AF51" s="9" t="s">
        <v>745</v>
      </c>
      <c r="AG51" t="s">
        <v>321</v>
      </c>
      <c r="AH51" t="s">
        <v>321</v>
      </c>
      <c r="AI51" t="s">
        <v>321</v>
      </c>
    </row>
    <row r="52" spans="1:35" s="5" customFormat="1" ht="13.25" customHeight="1" x14ac:dyDescent="0.15">
      <c r="A52" t="s">
        <v>317</v>
      </c>
      <c r="B52" t="s">
        <v>316</v>
      </c>
      <c r="C52" t="s">
        <v>305</v>
      </c>
      <c r="D52" t="s">
        <v>306</v>
      </c>
      <c r="E52" t="s">
        <v>306</v>
      </c>
      <c r="F52" t="s">
        <v>307</v>
      </c>
      <c r="G52" t="s">
        <v>307</v>
      </c>
      <c r="H52"/>
      <c r="I52"/>
      <c r="J52" t="s">
        <v>279</v>
      </c>
      <c r="K52"/>
      <c r="L52"/>
      <c r="M52" t="s">
        <v>479</v>
      </c>
      <c r="N52" t="s">
        <v>107</v>
      </c>
      <c r="O52">
        <v>9</v>
      </c>
      <c r="P52">
        <v>2</v>
      </c>
      <c r="Q52" t="s">
        <v>700</v>
      </c>
      <c r="R52" t="s">
        <v>529</v>
      </c>
      <c r="S52"/>
      <c r="T52" t="s">
        <v>745</v>
      </c>
      <c r="U52"/>
      <c r="V52"/>
      <c r="W52" t="s">
        <v>519</v>
      </c>
      <c r="X52">
        <v>6</v>
      </c>
      <c r="Y52"/>
      <c r="Z52" t="s">
        <v>276</v>
      </c>
      <c r="AA52" s="30" t="s">
        <v>566</v>
      </c>
      <c r="AB52" s="30" t="s">
        <v>698</v>
      </c>
      <c r="AC52" s="30" t="s">
        <v>700</v>
      </c>
      <c r="AD52" t="s">
        <v>322</v>
      </c>
      <c r="AE52" t="s">
        <v>480</v>
      </c>
      <c r="AF52" s="9" t="s">
        <v>745</v>
      </c>
      <c r="AG52" t="s">
        <v>321</v>
      </c>
      <c r="AH52" t="s">
        <v>321</v>
      </c>
      <c r="AI52" t="s">
        <v>321</v>
      </c>
    </row>
    <row r="53" spans="1:35" s="5" customFormat="1" ht="13.25" customHeight="1" x14ac:dyDescent="0.15">
      <c r="A53" t="s">
        <v>317</v>
      </c>
      <c r="B53" t="s">
        <v>316</v>
      </c>
      <c r="C53" t="s">
        <v>305</v>
      </c>
      <c r="D53" t="s">
        <v>306</v>
      </c>
      <c r="E53" t="s">
        <v>306</v>
      </c>
      <c r="F53" t="s">
        <v>307</v>
      </c>
      <c r="G53" t="s">
        <v>307</v>
      </c>
      <c r="H53"/>
      <c r="I53"/>
      <c r="J53" t="s">
        <v>279</v>
      </c>
      <c r="K53"/>
      <c r="L53"/>
      <c r="M53" t="s">
        <v>481</v>
      </c>
      <c r="N53" t="s">
        <v>107</v>
      </c>
      <c r="O53">
        <v>9</v>
      </c>
      <c r="P53">
        <v>3</v>
      </c>
      <c r="Q53" t="s">
        <v>701</v>
      </c>
      <c r="R53" t="s">
        <v>529</v>
      </c>
      <c r="S53"/>
      <c r="T53" t="s">
        <v>745</v>
      </c>
      <c r="U53"/>
      <c r="V53"/>
      <c r="W53" t="s">
        <v>519</v>
      </c>
      <c r="X53">
        <v>6</v>
      </c>
      <c r="Y53"/>
      <c r="Z53" t="s">
        <v>276</v>
      </c>
      <c r="AA53" s="30" t="s">
        <v>566</v>
      </c>
      <c r="AB53" s="30" t="s">
        <v>698</v>
      </c>
      <c r="AC53" s="30" t="s">
        <v>701</v>
      </c>
      <c r="AD53" t="s">
        <v>322</v>
      </c>
      <c r="AE53" t="s">
        <v>482</v>
      </c>
      <c r="AF53" s="9" t="s">
        <v>745</v>
      </c>
      <c r="AG53" t="s">
        <v>321</v>
      </c>
      <c r="AH53" t="s">
        <v>321</v>
      </c>
      <c r="AI53" t="s">
        <v>321</v>
      </c>
    </row>
    <row r="54" spans="1:35" s="5" customFormat="1" ht="13.25" customHeight="1" x14ac:dyDescent="0.15">
      <c r="A54" t="s">
        <v>317</v>
      </c>
      <c r="B54" t="s">
        <v>316</v>
      </c>
      <c r="C54" t="s">
        <v>305</v>
      </c>
      <c r="D54" t="s">
        <v>306</v>
      </c>
      <c r="E54" t="s">
        <v>306</v>
      </c>
      <c r="F54" t="s">
        <v>307</v>
      </c>
      <c r="G54" t="s">
        <v>307</v>
      </c>
      <c r="H54"/>
      <c r="I54"/>
      <c r="J54" t="s">
        <v>279</v>
      </c>
      <c r="K54"/>
      <c r="L54"/>
      <c r="M54" t="s">
        <v>483</v>
      </c>
      <c r="N54" t="s">
        <v>107</v>
      </c>
      <c r="O54">
        <v>9</v>
      </c>
      <c r="P54">
        <v>4</v>
      </c>
      <c r="Q54" t="s">
        <v>702</v>
      </c>
      <c r="R54" t="s">
        <v>529</v>
      </c>
      <c r="S54"/>
      <c r="T54" t="s">
        <v>746</v>
      </c>
      <c r="U54"/>
      <c r="V54"/>
      <c r="W54" t="s">
        <v>519</v>
      </c>
      <c r="X54">
        <v>6</v>
      </c>
      <c r="Y54"/>
      <c r="Z54" t="s">
        <v>276</v>
      </c>
      <c r="AA54" s="30" t="s">
        <v>566</v>
      </c>
      <c r="AB54" s="30" t="s">
        <v>698</v>
      </c>
      <c r="AC54" s="30" t="s">
        <v>702</v>
      </c>
      <c r="AD54" t="s">
        <v>322</v>
      </c>
      <c r="AE54" t="s">
        <v>485</v>
      </c>
      <c r="AF54" s="9" t="s">
        <v>746</v>
      </c>
      <c r="AG54" t="s">
        <v>321</v>
      </c>
      <c r="AH54" t="s">
        <v>321</v>
      </c>
      <c r="AI54" t="s">
        <v>321</v>
      </c>
    </row>
    <row r="55" spans="1:35" s="5" customFormat="1" ht="13.25" customHeight="1" x14ac:dyDescent="0.15">
      <c r="A55" t="s">
        <v>317</v>
      </c>
      <c r="B55" t="s">
        <v>316</v>
      </c>
      <c r="C55" t="s">
        <v>305</v>
      </c>
      <c r="D55" t="s">
        <v>306</v>
      </c>
      <c r="E55" t="s">
        <v>306</v>
      </c>
      <c r="F55" t="s">
        <v>307</v>
      </c>
      <c r="G55" t="s">
        <v>307</v>
      </c>
      <c r="H55"/>
      <c r="I55"/>
      <c r="J55" t="s">
        <v>279</v>
      </c>
      <c r="K55"/>
      <c r="L55"/>
      <c r="M55" t="s">
        <v>486</v>
      </c>
      <c r="N55" t="s">
        <v>107</v>
      </c>
      <c r="O55">
        <v>9</v>
      </c>
      <c r="P55">
        <v>5</v>
      </c>
      <c r="Q55" t="s">
        <v>703</v>
      </c>
      <c r="R55" t="s">
        <v>529</v>
      </c>
      <c r="S55"/>
      <c r="T55" t="s">
        <v>746</v>
      </c>
      <c r="U55"/>
      <c r="V55"/>
      <c r="W55" t="s">
        <v>519</v>
      </c>
      <c r="X55">
        <v>6</v>
      </c>
      <c r="Y55"/>
      <c r="Z55" t="s">
        <v>276</v>
      </c>
      <c r="AA55" s="30" t="s">
        <v>566</v>
      </c>
      <c r="AB55" s="30" t="s">
        <v>698</v>
      </c>
      <c r="AC55" s="30" t="s">
        <v>703</v>
      </c>
      <c r="AD55" t="s">
        <v>322</v>
      </c>
      <c r="AE55" t="s">
        <v>488</v>
      </c>
      <c r="AF55" s="9" t="s">
        <v>746</v>
      </c>
      <c r="AG55" t="s">
        <v>321</v>
      </c>
      <c r="AH55" t="s">
        <v>321</v>
      </c>
      <c r="AI55" t="s">
        <v>321</v>
      </c>
    </row>
    <row r="56" spans="1:35" s="5" customFormat="1" ht="13.25" customHeight="1" x14ac:dyDescent="0.15">
      <c r="A56" t="s">
        <v>317</v>
      </c>
      <c r="B56" t="s">
        <v>316</v>
      </c>
      <c r="C56" t="s">
        <v>305</v>
      </c>
      <c r="D56" t="s">
        <v>306</v>
      </c>
      <c r="E56" t="s">
        <v>306</v>
      </c>
      <c r="F56" t="s">
        <v>307</v>
      </c>
      <c r="G56" t="s">
        <v>307</v>
      </c>
      <c r="H56"/>
      <c r="I56"/>
      <c r="J56" t="s">
        <v>279</v>
      </c>
      <c r="K56"/>
      <c r="L56"/>
      <c r="M56" t="s">
        <v>489</v>
      </c>
      <c r="N56" t="s">
        <v>107</v>
      </c>
      <c r="O56">
        <v>9</v>
      </c>
      <c r="P56">
        <v>6</v>
      </c>
      <c r="Q56" t="s">
        <v>704</v>
      </c>
      <c r="R56">
        <v>487943</v>
      </c>
      <c r="S56"/>
      <c r="T56" t="s">
        <v>744</v>
      </c>
      <c r="U56">
        <f>R56</f>
        <v>487943</v>
      </c>
      <c r="V56" t="s">
        <v>446</v>
      </c>
      <c r="W56" t="s">
        <v>519</v>
      </c>
      <c r="X56">
        <v>6</v>
      </c>
      <c r="Y56"/>
      <c r="Z56" t="s">
        <v>276</v>
      </c>
      <c r="AA56" s="30" t="s">
        <v>566</v>
      </c>
      <c r="AB56" s="30" t="s">
        <v>698</v>
      </c>
      <c r="AC56" s="30" t="s">
        <v>704</v>
      </c>
      <c r="AD56" t="s">
        <v>322</v>
      </c>
      <c r="AE56" t="s">
        <v>491</v>
      </c>
      <c r="AF56" s="9" t="s">
        <v>744</v>
      </c>
      <c r="AG56" t="s">
        <v>321</v>
      </c>
      <c r="AH56" t="s">
        <v>321</v>
      </c>
      <c r="AI56" t="s">
        <v>321</v>
      </c>
    </row>
    <row r="57" spans="1:35" s="5" customFormat="1" ht="13.25" customHeight="1" x14ac:dyDescent="0.15">
      <c r="A57" t="s">
        <v>317</v>
      </c>
      <c r="B57" t="s">
        <v>316</v>
      </c>
      <c r="C57" t="s">
        <v>305</v>
      </c>
      <c r="D57" t="s">
        <v>306</v>
      </c>
      <c r="E57" t="s">
        <v>306</v>
      </c>
      <c r="F57" t="s">
        <v>307</v>
      </c>
      <c r="G57" t="s">
        <v>307</v>
      </c>
      <c r="H57"/>
      <c r="I57"/>
      <c r="J57" t="s">
        <v>279</v>
      </c>
      <c r="K57"/>
      <c r="L57"/>
      <c r="M57" t="s">
        <v>492</v>
      </c>
      <c r="N57" t="s">
        <v>107</v>
      </c>
      <c r="O57">
        <v>9</v>
      </c>
      <c r="P57">
        <v>7</v>
      </c>
      <c r="Q57" t="s">
        <v>705</v>
      </c>
      <c r="R57" s="50">
        <f>(354923+27036)/487943</f>
        <v>0.78279430179344722</v>
      </c>
      <c r="S57"/>
      <c r="T57" t="s">
        <v>744</v>
      </c>
      <c r="U57" s="49">
        <f>R57</f>
        <v>0.78279430179344722</v>
      </c>
      <c r="V57" t="s">
        <v>449</v>
      </c>
      <c r="W57" t="s">
        <v>519</v>
      </c>
      <c r="X57">
        <v>6</v>
      </c>
      <c r="Y57" t="s">
        <v>530</v>
      </c>
      <c r="Z57" t="s">
        <v>276</v>
      </c>
      <c r="AA57" s="30" t="s">
        <v>566</v>
      </c>
      <c r="AB57" s="30" t="s">
        <v>698</v>
      </c>
      <c r="AC57" s="30" t="s">
        <v>705</v>
      </c>
      <c r="AD57" t="s">
        <v>322</v>
      </c>
      <c r="AE57" t="s">
        <v>493</v>
      </c>
      <c r="AF57" s="9" t="s">
        <v>744</v>
      </c>
      <c r="AG57" t="s">
        <v>321</v>
      </c>
      <c r="AH57" t="s">
        <v>321</v>
      </c>
      <c r="AI57" t="s">
        <v>321</v>
      </c>
    </row>
    <row r="58" spans="1:35" s="5" customFormat="1" ht="13.25" customHeight="1" x14ac:dyDescent="0.15">
      <c r="A58" t="s">
        <v>317</v>
      </c>
      <c r="B58" t="s">
        <v>316</v>
      </c>
      <c r="C58" t="s">
        <v>305</v>
      </c>
      <c r="D58" t="s">
        <v>306</v>
      </c>
      <c r="E58" t="s">
        <v>306</v>
      </c>
      <c r="F58" t="s">
        <v>307</v>
      </c>
      <c r="G58" t="s">
        <v>307</v>
      </c>
      <c r="H58"/>
      <c r="I58"/>
      <c r="J58" t="s">
        <v>279</v>
      </c>
      <c r="K58"/>
      <c r="L58"/>
      <c r="M58" t="s">
        <v>531</v>
      </c>
      <c r="N58" t="s">
        <v>107</v>
      </c>
      <c r="O58">
        <v>9</v>
      </c>
      <c r="P58">
        <v>8</v>
      </c>
      <c r="Q58" t="s">
        <v>713</v>
      </c>
      <c r="R58" t="s">
        <v>518</v>
      </c>
      <c r="S58"/>
      <c r="T58" t="s">
        <v>743</v>
      </c>
      <c r="U58"/>
      <c r="V58"/>
      <c r="W58" t="s">
        <v>519</v>
      </c>
      <c r="X58">
        <v>6</v>
      </c>
      <c r="Y58" s="51" t="s">
        <v>532</v>
      </c>
      <c r="Z58" t="s">
        <v>276</v>
      </c>
      <c r="AA58" s="30" t="s">
        <v>566</v>
      </c>
      <c r="AB58" s="30" t="s">
        <v>698</v>
      </c>
      <c r="AC58" s="30" t="s">
        <v>713</v>
      </c>
      <c r="AD58" t="s">
        <v>322</v>
      </c>
      <c r="AE58" t="s">
        <v>533</v>
      </c>
      <c r="AF58" s="9" t="s">
        <v>743</v>
      </c>
      <c r="AG58" t="s">
        <v>321</v>
      </c>
      <c r="AH58" t="s">
        <v>321</v>
      </c>
      <c r="AI58" t="s">
        <v>321</v>
      </c>
    </row>
    <row r="59" spans="1:35" s="5" customFormat="1" ht="13.25" customHeight="1" x14ac:dyDescent="0.15">
      <c r="A59" t="s">
        <v>317</v>
      </c>
      <c r="B59" t="s">
        <v>316</v>
      </c>
      <c r="C59" t="s">
        <v>305</v>
      </c>
      <c r="D59" t="s">
        <v>306</v>
      </c>
      <c r="E59" t="s">
        <v>306</v>
      </c>
      <c r="F59" t="s">
        <v>307</v>
      </c>
      <c r="G59" t="s">
        <v>307</v>
      </c>
      <c r="H59"/>
      <c r="I59"/>
      <c r="J59" t="s">
        <v>279</v>
      </c>
      <c r="K59"/>
      <c r="L59"/>
      <c r="M59" t="s">
        <v>29</v>
      </c>
      <c r="N59" t="s">
        <v>38</v>
      </c>
      <c r="O59">
        <v>1</v>
      </c>
      <c r="P59">
        <v>1</v>
      </c>
      <c r="Q59" s="23" t="s">
        <v>788</v>
      </c>
      <c r="R59">
        <v>64776307</v>
      </c>
      <c r="S59"/>
      <c r="T59" t="s">
        <v>785</v>
      </c>
      <c r="U59" s="40">
        <f>R59</f>
        <v>64776307</v>
      </c>
      <c r="V59" s="9" t="s">
        <v>39</v>
      </c>
      <c r="W59" t="s">
        <v>318</v>
      </c>
      <c r="X59"/>
      <c r="Y59"/>
      <c r="Z59" t="s">
        <v>276</v>
      </c>
      <c r="AA59" s="30" t="s">
        <v>319</v>
      </c>
      <c r="AB59" s="30" t="s">
        <v>320</v>
      </c>
      <c r="AC59" s="30" t="s">
        <v>321</v>
      </c>
      <c r="AD59" t="s">
        <v>322</v>
      </c>
      <c r="AE59" s="5" t="s">
        <v>310</v>
      </c>
      <c r="AF59" s="9" t="s">
        <v>787</v>
      </c>
      <c r="AG59" t="s">
        <v>323</v>
      </c>
      <c r="AH59" t="s">
        <v>324</v>
      </c>
      <c r="AI59" t="s">
        <v>784</v>
      </c>
    </row>
    <row r="60" spans="1:35" s="5" customFormat="1" ht="13.25" customHeight="1" x14ac:dyDescent="0.15">
      <c r="A60" t="s">
        <v>317</v>
      </c>
      <c r="B60" t="s">
        <v>316</v>
      </c>
      <c r="C60" t="s">
        <v>305</v>
      </c>
      <c r="D60" t="s">
        <v>306</v>
      </c>
      <c r="E60" t="s">
        <v>306</v>
      </c>
      <c r="F60" t="s">
        <v>307</v>
      </c>
      <c r="G60" t="s">
        <v>307</v>
      </c>
      <c r="H60"/>
      <c r="I60"/>
      <c r="J60" t="s">
        <v>279</v>
      </c>
      <c r="K60"/>
      <c r="L60"/>
      <c r="M60" t="s">
        <v>404</v>
      </c>
      <c r="N60" t="s">
        <v>38</v>
      </c>
      <c r="O60">
        <v>13</v>
      </c>
      <c r="P60">
        <v>1</v>
      </c>
      <c r="Q60" s="23" t="s">
        <v>794</v>
      </c>
      <c r="R60">
        <v>5.0957857326478151E-3</v>
      </c>
      <c r="S60"/>
      <c r="T60" t="s">
        <v>511</v>
      </c>
      <c r="U60">
        <f>R60</f>
        <v>5.0957857326478151E-3</v>
      </c>
      <c r="V60" t="str">
        <f>T60</f>
        <v>mtCO2e/$</v>
      </c>
      <c r="W60" t="s">
        <v>318</v>
      </c>
      <c r="X60"/>
      <c r="Y60"/>
      <c r="Z60" t="s">
        <v>276</v>
      </c>
      <c r="AA60" s="30" t="s">
        <v>319</v>
      </c>
      <c r="AB60" s="30" t="s">
        <v>560</v>
      </c>
      <c r="AC60" s="30" t="s">
        <v>561</v>
      </c>
      <c r="AD60" t="s">
        <v>322</v>
      </c>
      <c r="AE60" t="s">
        <v>343</v>
      </c>
      <c r="AF60" s="9" t="s">
        <v>790</v>
      </c>
      <c r="AG60" t="s">
        <v>562</v>
      </c>
      <c r="AH60" t="s">
        <v>563</v>
      </c>
      <c r="AI60" t="s">
        <v>791</v>
      </c>
    </row>
    <row r="61" spans="1:35" s="5" customFormat="1" ht="13.25" customHeight="1" x14ac:dyDescent="0.15">
      <c r="A61" t="s">
        <v>317</v>
      </c>
      <c r="B61" t="s">
        <v>316</v>
      </c>
      <c r="C61" t="s">
        <v>305</v>
      </c>
      <c r="D61" t="s">
        <v>306</v>
      </c>
      <c r="E61" t="s">
        <v>306</v>
      </c>
      <c r="F61" t="s">
        <v>307</v>
      </c>
      <c r="G61" t="s">
        <v>307</v>
      </c>
      <c r="H61"/>
      <c r="I61"/>
      <c r="J61" t="s">
        <v>279</v>
      </c>
      <c r="K61"/>
      <c r="L61"/>
      <c r="M61" t="s">
        <v>512</v>
      </c>
      <c r="N61" t="s">
        <v>38</v>
      </c>
      <c r="O61">
        <v>13</v>
      </c>
      <c r="P61">
        <v>8</v>
      </c>
      <c r="Q61" s="23" t="s">
        <v>795</v>
      </c>
      <c r="R61">
        <v>0.85699999999999998</v>
      </c>
      <c r="S61"/>
      <c r="T61" t="s">
        <v>513</v>
      </c>
      <c r="U61">
        <f>R61</f>
        <v>0.85699999999999998</v>
      </c>
      <c r="V61" t="str">
        <f>T61</f>
        <v>mtCO2e/MWh generated</v>
      </c>
      <c r="W61" t="s">
        <v>318</v>
      </c>
      <c r="X61"/>
      <c r="Y61"/>
      <c r="Z61" t="s">
        <v>276</v>
      </c>
      <c r="AA61" s="30" t="s">
        <v>319</v>
      </c>
      <c r="AB61" s="30" t="s">
        <v>560</v>
      </c>
      <c r="AC61" s="30" t="s">
        <v>564</v>
      </c>
      <c r="AD61" t="s">
        <v>322</v>
      </c>
      <c r="AE61" t="s">
        <v>343</v>
      </c>
      <c r="AF61" s="9" t="s">
        <v>790</v>
      </c>
      <c r="AG61" t="s">
        <v>562</v>
      </c>
      <c r="AH61" t="s">
        <v>565</v>
      </c>
      <c r="AI61" t="s">
        <v>791</v>
      </c>
    </row>
    <row r="62" spans="1:35" s="5" customFormat="1" ht="13.25" customHeight="1" x14ac:dyDescent="0.15">
      <c r="A62" t="s">
        <v>317</v>
      </c>
      <c r="B62" t="s">
        <v>316</v>
      </c>
      <c r="C62" t="s">
        <v>305</v>
      </c>
      <c r="D62" t="s">
        <v>306</v>
      </c>
      <c r="E62" t="s">
        <v>306</v>
      </c>
      <c r="F62" t="s">
        <v>307</v>
      </c>
      <c r="G62" t="s">
        <v>307</v>
      </c>
      <c r="H62"/>
      <c r="I62"/>
      <c r="J62" t="s">
        <v>279</v>
      </c>
      <c r="K62"/>
      <c r="L62"/>
      <c r="M62" t="s">
        <v>443</v>
      </c>
      <c r="N62" t="s">
        <v>38</v>
      </c>
      <c r="O62">
        <v>14</v>
      </c>
      <c r="P62">
        <v>7</v>
      </c>
      <c r="Q62" s="36" t="s">
        <v>753</v>
      </c>
      <c r="R62" t="s">
        <v>535</v>
      </c>
      <c r="S62"/>
      <c r="T62" t="s">
        <v>743</v>
      </c>
      <c r="U62"/>
      <c r="V62"/>
      <c r="W62" s="51" t="s">
        <v>536</v>
      </c>
      <c r="X62"/>
      <c r="Y62"/>
      <c r="Z62" t="s">
        <v>276</v>
      </c>
      <c r="AA62" s="30" t="s">
        <v>319</v>
      </c>
      <c r="AB62" s="30" t="s">
        <v>686</v>
      </c>
      <c r="AC62" s="30" t="s">
        <v>687</v>
      </c>
      <c r="AD62" t="s">
        <v>322</v>
      </c>
      <c r="AE62" t="s">
        <v>444</v>
      </c>
      <c r="AF62" s="9" t="s">
        <v>743</v>
      </c>
      <c r="AG62" t="s">
        <v>321</v>
      </c>
      <c r="AH62" t="s">
        <v>321</v>
      </c>
      <c r="AI62" t="s">
        <v>321</v>
      </c>
    </row>
    <row r="63" spans="1:35" s="5" customFormat="1" ht="13.25" customHeight="1" x14ac:dyDescent="0.15">
      <c r="A63" t="s">
        <v>317</v>
      </c>
      <c r="B63" t="s">
        <v>316</v>
      </c>
      <c r="C63" t="s">
        <v>305</v>
      </c>
      <c r="D63" t="s">
        <v>306</v>
      </c>
      <c r="E63" t="s">
        <v>306</v>
      </c>
      <c r="F63" t="s">
        <v>307</v>
      </c>
      <c r="G63" t="s">
        <v>307</v>
      </c>
      <c r="H63"/>
      <c r="I63"/>
      <c r="J63" t="s">
        <v>279</v>
      </c>
      <c r="K63"/>
      <c r="L63"/>
      <c r="M63" t="s">
        <v>153</v>
      </c>
      <c r="N63" t="s">
        <v>38</v>
      </c>
      <c r="O63">
        <v>17</v>
      </c>
      <c r="P63">
        <v>10</v>
      </c>
      <c r="Q63" s="23" t="s">
        <v>344</v>
      </c>
      <c r="R63">
        <v>35747</v>
      </c>
      <c r="S63"/>
      <c r="T63" t="s">
        <v>790</v>
      </c>
      <c r="U63" s="45">
        <f>R63</f>
        <v>35747</v>
      </c>
      <c r="V63" s="9" t="s">
        <v>785</v>
      </c>
      <c r="W63" t="s">
        <v>318</v>
      </c>
      <c r="X63"/>
      <c r="Y63"/>
      <c r="Z63" t="s">
        <v>276</v>
      </c>
      <c r="AA63" s="30" t="s">
        <v>319</v>
      </c>
      <c r="AB63" s="30" t="s">
        <v>345</v>
      </c>
      <c r="AC63" s="30" t="s">
        <v>346</v>
      </c>
      <c r="AD63" t="s">
        <v>322</v>
      </c>
      <c r="AE63" t="s">
        <v>343</v>
      </c>
      <c r="AF63" s="9" t="s">
        <v>790</v>
      </c>
      <c r="AG63" t="s">
        <v>321</v>
      </c>
      <c r="AH63" t="s">
        <v>321</v>
      </c>
      <c r="AI63" t="s">
        <v>321</v>
      </c>
    </row>
    <row r="64" spans="1:35" s="5" customFormat="1" ht="13.25" customHeight="1" x14ac:dyDescent="0.15">
      <c r="A64" t="s">
        <v>317</v>
      </c>
      <c r="B64" t="s">
        <v>316</v>
      </c>
      <c r="C64" t="s">
        <v>305</v>
      </c>
      <c r="D64" t="s">
        <v>306</v>
      </c>
      <c r="E64" t="s">
        <v>306</v>
      </c>
      <c r="F64" t="s">
        <v>307</v>
      </c>
      <c r="G64" t="s">
        <v>307</v>
      </c>
      <c r="H64"/>
      <c r="I64"/>
      <c r="J64" t="s">
        <v>279</v>
      </c>
      <c r="K64"/>
      <c r="L64"/>
      <c r="M64" t="s">
        <v>775</v>
      </c>
      <c r="N64" t="s">
        <v>38</v>
      </c>
      <c r="O64">
        <v>17</v>
      </c>
      <c r="P64">
        <v>11</v>
      </c>
      <c r="Q64" t="s">
        <v>738</v>
      </c>
      <c r="R64" t="s">
        <v>355</v>
      </c>
      <c r="S64"/>
      <c r="T64" t="s">
        <v>790</v>
      </c>
      <c r="U64"/>
      <c r="V64"/>
      <c r="W64"/>
      <c r="X64"/>
      <c r="Y64"/>
      <c r="Z64" t="s">
        <v>276</v>
      </c>
      <c r="AA64" s="30" t="s">
        <v>319</v>
      </c>
      <c r="AB64" s="30" t="s">
        <v>345</v>
      </c>
      <c r="AC64" s="30" t="s">
        <v>664</v>
      </c>
      <c r="AD64" t="s">
        <v>322</v>
      </c>
      <c r="AE64" t="s">
        <v>354</v>
      </c>
      <c r="AF64" s="9" t="s">
        <v>790</v>
      </c>
      <c r="AG64" t="s">
        <v>321</v>
      </c>
      <c r="AH64" t="s">
        <v>321</v>
      </c>
      <c r="AI64" t="s">
        <v>321</v>
      </c>
    </row>
    <row r="65" spans="1:35" s="5" customFormat="1" ht="13.25" customHeight="1" x14ac:dyDescent="0.15">
      <c r="A65" t="s">
        <v>317</v>
      </c>
      <c r="B65" t="s">
        <v>316</v>
      </c>
      <c r="C65" t="s">
        <v>305</v>
      </c>
      <c r="D65" t="s">
        <v>306</v>
      </c>
      <c r="E65" t="s">
        <v>306</v>
      </c>
      <c r="F65" t="s">
        <v>307</v>
      </c>
      <c r="G65" t="s">
        <v>307</v>
      </c>
      <c r="H65"/>
      <c r="I65"/>
      <c r="J65" t="s">
        <v>279</v>
      </c>
      <c r="K65"/>
      <c r="L65"/>
      <c r="M65" t="s">
        <v>146</v>
      </c>
      <c r="N65" t="s">
        <v>38</v>
      </c>
      <c r="O65">
        <v>17</v>
      </c>
      <c r="P65">
        <v>13</v>
      </c>
      <c r="Q65" s="23" t="s">
        <v>363</v>
      </c>
      <c r="R65">
        <v>47385</v>
      </c>
      <c r="S65"/>
      <c r="T65" t="s">
        <v>790</v>
      </c>
      <c r="U65" s="45">
        <f>R65</f>
        <v>47385</v>
      </c>
      <c r="V65" s="9" t="s">
        <v>785</v>
      </c>
      <c r="W65" t="s">
        <v>318</v>
      </c>
      <c r="X65"/>
      <c r="Y65"/>
      <c r="Z65" t="s">
        <v>276</v>
      </c>
      <c r="AA65" s="30" t="s">
        <v>319</v>
      </c>
      <c r="AB65" s="30" t="s">
        <v>345</v>
      </c>
      <c r="AC65" s="30" t="s">
        <v>364</v>
      </c>
      <c r="AD65" t="s">
        <v>322</v>
      </c>
      <c r="AE65" t="s">
        <v>362</v>
      </c>
      <c r="AF65" s="9" t="s">
        <v>790</v>
      </c>
      <c r="AG65" t="s">
        <v>321</v>
      </c>
      <c r="AH65" t="s">
        <v>321</v>
      </c>
      <c r="AI65" t="s">
        <v>321</v>
      </c>
    </row>
    <row r="66" spans="1:35" s="10" customFormat="1" ht="13.25" customHeight="1" x14ac:dyDescent="0.15">
      <c r="A66" t="s">
        <v>317</v>
      </c>
      <c r="B66" t="s">
        <v>316</v>
      </c>
      <c r="C66" t="s">
        <v>305</v>
      </c>
      <c r="D66" t="s">
        <v>306</v>
      </c>
      <c r="E66" t="s">
        <v>306</v>
      </c>
      <c r="F66" t="s">
        <v>307</v>
      </c>
      <c r="G66" t="s">
        <v>307</v>
      </c>
      <c r="H66"/>
      <c r="I66"/>
      <c r="J66" t="s">
        <v>279</v>
      </c>
      <c r="K66"/>
      <c r="L66"/>
      <c r="M66" t="s">
        <v>147</v>
      </c>
      <c r="N66" t="s">
        <v>38</v>
      </c>
      <c r="O66">
        <v>17</v>
      </c>
      <c r="P66">
        <v>14</v>
      </c>
      <c r="Q66" t="s">
        <v>694</v>
      </c>
      <c r="R66" s="50" t="s">
        <v>355</v>
      </c>
      <c r="S66"/>
      <c r="T66" t="s">
        <v>790</v>
      </c>
      <c r="U66"/>
      <c r="V66"/>
      <c r="W66"/>
      <c r="X66"/>
      <c r="Y66"/>
      <c r="Z66" t="s">
        <v>276</v>
      </c>
      <c r="AA66" s="30" t="s">
        <v>319</v>
      </c>
      <c r="AB66" s="30" t="s">
        <v>345</v>
      </c>
      <c r="AC66" s="30" t="s">
        <v>694</v>
      </c>
      <c r="AD66" t="s">
        <v>322</v>
      </c>
      <c r="AE66" t="s">
        <v>468</v>
      </c>
      <c r="AF66" s="9" t="s">
        <v>790</v>
      </c>
      <c r="AG66" t="s">
        <v>321</v>
      </c>
      <c r="AH66" t="s">
        <v>321</v>
      </c>
      <c r="AI66" t="s">
        <v>321</v>
      </c>
    </row>
    <row r="67" spans="1:35" s="10" customFormat="1" ht="13.25" customHeight="1" x14ac:dyDescent="0.15">
      <c r="A67" t="s">
        <v>317</v>
      </c>
      <c r="B67" t="s">
        <v>316</v>
      </c>
      <c r="C67" t="s">
        <v>305</v>
      </c>
      <c r="D67" t="s">
        <v>306</v>
      </c>
      <c r="E67" t="s">
        <v>306</v>
      </c>
      <c r="F67" t="s">
        <v>307</v>
      </c>
      <c r="G67" t="s">
        <v>307</v>
      </c>
      <c r="H67"/>
      <c r="I67"/>
      <c r="J67" t="s">
        <v>279</v>
      </c>
      <c r="K67"/>
      <c r="L67"/>
      <c r="M67" t="s">
        <v>469</v>
      </c>
      <c r="N67" t="s">
        <v>38</v>
      </c>
      <c r="O67">
        <v>17</v>
      </c>
      <c r="P67">
        <v>15</v>
      </c>
      <c r="Q67" t="s">
        <v>695</v>
      </c>
      <c r="R67" s="50" t="s">
        <v>355</v>
      </c>
      <c r="S67"/>
      <c r="T67" t="s">
        <v>790</v>
      </c>
      <c r="U67"/>
      <c r="V67"/>
      <c r="W67"/>
      <c r="X67"/>
      <c r="Y67"/>
      <c r="Z67" t="s">
        <v>276</v>
      </c>
      <c r="AA67" s="30" t="s">
        <v>319</v>
      </c>
      <c r="AB67" s="30" t="s">
        <v>345</v>
      </c>
      <c r="AC67" s="30" t="s">
        <v>695</v>
      </c>
      <c r="AD67" t="s">
        <v>322</v>
      </c>
      <c r="AE67" t="s">
        <v>471</v>
      </c>
      <c r="AF67" s="9" t="s">
        <v>790</v>
      </c>
      <c r="AG67" t="s">
        <v>321</v>
      </c>
      <c r="AH67" t="s">
        <v>321</v>
      </c>
      <c r="AI67" t="s">
        <v>321</v>
      </c>
    </row>
    <row r="68" spans="1:35" s="10" customFormat="1" ht="13.25" customHeight="1" x14ac:dyDescent="0.15">
      <c r="A68" t="s">
        <v>317</v>
      </c>
      <c r="B68" t="s">
        <v>316</v>
      </c>
      <c r="C68" t="s">
        <v>305</v>
      </c>
      <c r="D68" t="s">
        <v>306</v>
      </c>
      <c r="E68" t="s">
        <v>306</v>
      </c>
      <c r="F68" t="s">
        <v>307</v>
      </c>
      <c r="G68" t="s">
        <v>307</v>
      </c>
      <c r="H68"/>
      <c r="I68"/>
      <c r="J68" t="s">
        <v>279</v>
      </c>
      <c r="K68"/>
      <c r="L68"/>
      <c r="M68" t="s">
        <v>458</v>
      </c>
      <c r="N68" t="s">
        <v>38</v>
      </c>
      <c r="O68">
        <v>17</v>
      </c>
      <c r="P68">
        <v>16</v>
      </c>
      <c r="Q68" t="s">
        <v>691</v>
      </c>
      <c r="R68" s="50" t="s">
        <v>355</v>
      </c>
      <c r="S68"/>
      <c r="T68" t="s">
        <v>790</v>
      </c>
      <c r="U68"/>
      <c r="V68"/>
      <c r="W68"/>
      <c r="X68"/>
      <c r="Y68"/>
      <c r="Z68" t="s">
        <v>276</v>
      </c>
      <c r="AA68" s="30" t="s">
        <v>319</v>
      </c>
      <c r="AB68" s="30" t="s">
        <v>345</v>
      </c>
      <c r="AC68" s="30" t="s">
        <v>691</v>
      </c>
      <c r="AD68" t="s">
        <v>322</v>
      </c>
      <c r="AE68" t="s">
        <v>460</v>
      </c>
      <c r="AF68" s="9" t="s">
        <v>790</v>
      </c>
      <c r="AG68" t="s">
        <v>321</v>
      </c>
      <c r="AH68" t="s">
        <v>321</v>
      </c>
      <c r="AI68" t="s">
        <v>321</v>
      </c>
    </row>
    <row r="69" spans="1:35" s="10" customFormat="1" ht="13.25" customHeight="1" x14ac:dyDescent="0.15">
      <c r="A69" t="s">
        <v>317</v>
      </c>
      <c r="B69" t="s">
        <v>316</v>
      </c>
      <c r="C69" t="s">
        <v>305</v>
      </c>
      <c r="D69" t="s">
        <v>306</v>
      </c>
      <c r="E69" t="s">
        <v>306</v>
      </c>
      <c r="F69" t="s">
        <v>307</v>
      </c>
      <c r="G69" t="s">
        <v>307</v>
      </c>
      <c r="H69"/>
      <c r="I69"/>
      <c r="J69" t="s">
        <v>279</v>
      </c>
      <c r="K69"/>
      <c r="L69"/>
      <c r="M69" t="s">
        <v>464</v>
      </c>
      <c r="N69" t="s">
        <v>38</v>
      </c>
      <c r="O69">
        <v>17</v>
      </c>
      <c r="P69">
        <v>17</v>
      </c>
      <c r="Q69" t="s">
        <v>693</v>
      </c>
      <c r="R69" s="50" t="s">
        <v>355</v>
      </c>
      <c r="S69"/>
      <c r="T69" t="s">
        <v>790</v>
      </c>
      <c r="U69"/>
      <c r="V69"/>
      <c r="W69"/>
      <c r="X69"/>
      <c r="Y69"/>
      <c r="Z69" t="s">
        <v>276</v>
      </c>
      <c r="AA69" s="30" t="s">
        <v>319</v>
      </c>
      <c r="AB69" s="30" t="s">
        <v>345</v>
      </c>
      <c r="AC69" s="30" t="s">
        <v>693</v>
      </c>
      <c r="AD69" t="s">
        <v>322</v>
      </c>
      <c r="AE69" t="s">
        <v>466</v>
      </c>
      <c r="AF69" s="9" t="s">
        <v>790</v>
      </c>
      <c r="AG69" t="s">
        <v>321</v>
      </c>
      <c r="AH69" t="s">
        <v>321</v>
      </c>
      <c r="AI69" t="s">
        <v>321</v>
      </c>
    </row>
    <row r="70" spans="1:35" s="10" customFormat="1" ht="13.25" customHeight="1" x14ac:dyDescent="0.15">
      <c r="A70" t="s">
        <v>317</v>
      </c>
      <c r="B70" t="s">
        <v>316</v>
      </c>
      <c r="C70" t="s">
        <v>305</v>
      </c>
      <c r="D70" t="s">
        <v>306</v>
      </c>
      <c r="E70" t="s">
        <v>306</v>
      </c>
      <c r="F70" t="s">
        <v>307</v>
      </c>
      <c r="G70" t="s">
        <v>307</v>
      </c>
      <c r="H70"/>
      <c r="I70"/>
      <c r="J70" t="s">
        <v>279</v>
      </c>
      <c r="K70"/>
      <c r="L70"/>
      <c r="M70" t="s">
        <v>461</v>
      </c>
      <c r="N70" t="s">
        <v>38</v>
      </c>
      <c r="O70">
        <v>17</v>
      </c>
      <c r="P70">
        <v>18</v>
      </c>
      <c r="Q70" t="s">
        <v>692</v>
      </c>
      <c r="R70" s="50" t="s">
        <v>355</v>
      </c>
      <c r="S70"/>
      <c r="T70" t="s">
        <v>790</v>
      </c>
      <c r="U70"/>
      <c r="V70"/>
      <c r="W70"/>
      <c r="X70"/>
      <c r="Y70"/>
      <c r="Z70" t="s">
        <v>276</v>
      </c>
      <c r="AA70" s="30" t="s">
        <v>319</v>
      </c>
      <c r="AB70" s="30" t="s">
        <v>345</v>
      </c>
      <c r="AC70" s="30" t="s">
        <v>692</v>
      </c>
      <c r="AD70" t="s">
        <v>322</v>
      </c>
      <c r="AE70" t="s">
        <v>463</v>
      </c>
      <c r="AF70" s="9" t="s">
        <v>790</v>
      </c>
      <c r="AG70" t="s">
        <v>321</v>
      </c>
      <c r="AH70" t="s">
        <v>321</v>
      </c>
      <c r="AI70" t="s">
        <v>321</v>
      </c>
    </row>
    <row r="71" spans="1:35" s="10" customFormat="1" ht="13.25" customHeight="1" x14ac:dyDescent="0.15">
      <c r="A71" t="s">
        <v>317</v>
      </c>
      <c r="B71" t="s">
        <v>316</v>
      </c>
      <c r="C71" t="s">
        <v>305</v>
      </c>
      <c r="D71" t="s">
        <v>306</v>
      </c>
      <c r="E71" t="s">
        <v>306</v>
      </c>
      <c r="F71" t="s">
        <v>307</v>
      </c>
      <c r="G71" t="s">
        <v>307</v>
      </c>
      <c r="H71"/>
      <c r="I71"/>
      <c r="J71" t="s">
        <v>279</v>
      </c>
      <c r="K71"/>
      <c r="L71"/>
      <c r="M71" t="s">
        <v>451</v>
      </c>
      <c r="N71" t="s">
        <v>38</v>
      </c>
      <c r="O71">
        <v>17</v>
      </c>
      <c r="P71">
        <v>6</v>
      </c>
      <c r="Q71" t="s">
        <v>756</v>
      </c>
      <c r="R71" t="s">
        <v>355</v>
      </c>
      <c r="S71"/>
      <c r="T71" s="23" t="s">
        <v>515</v>
      </c>
      <c r="U71" s="23"/>
      <c r="V71" s="23"/>
      <c r="W71" t="s">
        <v>516</v>
      </c>
      <c r="X71">
        <v>4</v>
      </c>
      <c r="Y71"/>
      <c r="Z71" t="s">
        <v>276</v>
      </c>
      <c r="AA71" s="30" t="s">
        <v>319</v>
      </c>
      <c r="AB71" s="30" t="s">
        <v>345</v>
      </c>
      <c r="AC71" s="30" t="s">
        <v>452</v>
      </c>
      <c r="AD71" t="s">
        <v>322</v>
      </c>
      <c r="AE71" t="s">
        <v>453</v>
      </c>
      <c r="AF71" s="9" t="s">
        <v>790</v>
      </c>
      <c r="AG71" t="s">
        <v>321</v>
      </c>
      <c r="AH71" t="s">
        <v>321</v>
      </c>
      <c r="AI71" t="s">
        <v>321</v>
      </c>
    </row>
    <row r="72" spans="1:35" s="10" customFormat="1" ht="13.25" customHeight="1" x14ac:dyDescent="0.15">
      <c r="A72" t="s">
        <v>317</v>
      </c>
      <c r="B72" t="s">
        <v>316</v>
      </c>
      <c r="C72" t="s">
        <v>305</v>
      </c>
      <c r="D72" t="s">
        <v>306</v>
      </c>
      <c r="E72" t="s">
        <v>306</v>
      </c>
      <c r="F72" t="s">
        <v>307</v>
      </c>
      <c r="G72" t="s">
        <v>307</v>
      </c>
      <c r="H72"/>
      <c r="I72"/>
      <c r="J72" t="s">
        <v>279</v>
      </c>
      <c r="K72"/>
      <c r="L72"/>
      <c r="M72" t="s">
        <v>454</v>
      </c>
      <c r="N72" t="s">
        <v>38</v>
      </c>
      <c r="O72">
        <v>17</v>
      </c>
      <c r="P72">
        <v>8</v>
      </c>
      <c r="Q72" s="23" t="s">
        <v>514</v>
      </c>
      <c r="R72">
        <v>140.9</v>
      </c>
      <c r="S72"/>
      <c r="T72" t="s">
        <v>456</v>
      </c>
      <c r="U72">
        <f>R72</f>
        <v>140.9</v>
      </c>
      <c r="V72" t="str">
        <f>T72</f>
        <v>kg</v>
      </c>
      <c r="W72" t="s">
        <v>318</v>
      </c>
      <c r="X72"/>
      <c r="Y72"/>
      <c r="Z72" t="s">
        <v>276</v>
      </c>
      <c r="AA72" s="30" t="s">
        <v>319</v>
      </c>
      <c r="AB72" s="30" t="s">
        <v>345</v>
      </c>
      <c r="AC72" s="30" t="s">
        <v>455</v>
      </c>
      <c r="AD72" t="s">
        <v>322</v>
      </c>
      <c r="AE72" t="s">
        <v>457</v>
      </c>
      <c r="AF72" s="9" t="s">
        <v>790</v>
      </c>
      <c r="AG72" t="s">
        <v>321</v>
      </c>
      <c r="AH72" t="s">
        <v>321</v>
      </c>
      <c r="AI72" t="s">
        <v>321</v>
      </c>
    </row>
    <row r="73" spans="1:35" s="10" customFormat="1" ht="13.25" customHeight="1" x14ac:dyDescent="0.15">
      <c r="A73" t="s">
        <v>317</v>
      </c>
      <c r="B73" t="s">
        <v>316</v>
      </c>
      <c r="C73" t="s">
        <v>305</v>
      </c>
      <c r="D73" t="s">
        <v>306</v>
      </c>
      <c r="E73" t="s">
        <v>306</v>
      </c>
      <c r="F73" t="s">
        <v>307</v>
      </c>
      <c r="G73" t="s">
        <v>307</v>
      </c>
      <c r="H73"/>
      <c r="I73"/>
      <c r="J73" t="s">
        <v>279</v>
      </c>
      <c r="K73"/>
      <c r="L73"/>
      <c r="M73" t="s">
        <v>434</v>
      </c>
      <c r="N73" t="s">
        <v>38</v>
      </c>
      <c r="O73">
        <v>2</v>
      </c>
      <c r="P73">
        <v>1</v>
      </c>
      <c r="Q73" t="s">
        <v>435</v>
      </c>
      <c r="R73" s="50" t="s">
        <v>355</v>
      </c>
      <c r="S73"/>
      <c r="T73" t="s">
        <v>787</v>
      </c>
      <c r="U73" s="40"/>
      <c r="V73"/>
      <c r="W73" t="s">
        <v>519</v>
      </c>
      <c r="X73">
        <v>3</v>
      </c>
      <c r="Y73"/>
      <c r="Z73" t="s">
        <v>276</v>
      </c>
      <c r="AA73" s="30" t="s">
        <v>319</v>
      </c>
      <c r="AB73" s="30" t="s">
        <v>683</v>
      </c>
      <c r="AC73" s="30" t="s">
        <v>684</v>
      </c>
      <c r="AD73" t="s">
        <v>322</v>
      </c>
      <c r="AE73" t="s">
        <v>436</v>
      </c>
      <c r="AF73" s="9" t="s">
        <v>787</v>
      </c>
      <c r="AG73" t="s">
        <v>321</v>
      </c>
      <c r="AH73" t="s">
        <v>321</v>
      </c>
      <c r="AI73" t="s">
        <v>321</v>
      </c>
    </row>
    <row r="74" spans="1:35" s="10" customFormat="1" ht="13.25" customHeight="1" x14ac:dyDescent="0.15">
      <c r="A74" t="s">
        <v>317</v>
      </c>
      <c r="B74" t="s">
        <v>316</v>
      </c>
      <c r="C74" t="s">
        <v>305</v>
      </c>
      <c r="D74" t="s">
        <v>306</v>
      </c>
      <c r="E74" t="s">
        <v>306</v>
      </c>
      <c r="F74" t="s">
        <v>307</v>
      </c>
      <c r="G74" t="s">
        <v>307</v>
      </c>
      <c r="H74"/>
      <c r="I74"/>
      <c r="J74" t="s">
        <v>279</v>
      </c>
      <c r="K74"/>
      <c r="L74"/>
      <c r="M74" t="s">
        <v>437</v>
      </c>
      <c r="N74" t="s">
        <v>38</v>
      </c>
      <c r="O74">
        <v>2</v>
      </c>
      <c r="P74">
        <v>2</v>
      </c>
      <c r="Q74" t="s">
        <v>438</v>
      </c>
      <c r="R74" s="50" t="s">
        <v>355</v>
      </c>
      <c r="S74"/>
      <c r="T74" t="s">
        <v>787</v>
      </c>
      <c r="U74" s="40"/>
      <c r="V74"/>
      <c r="W74" t="s">
        <v>519</v>
      </c>
      <c r="X74">
        <v>3</v>
      </c>
      <c r="Y74"/>
      <c r="Z74" t="s">
        <v>276</v>
      </c>
      <c r="AA74" s="30" t="s">
        <v>319</v>
      </c>
      <c r="AB74" s="30" t="s">
        <v>683</v>
      </c>
      <c r="AC74" s="30" t="s">
        <v>685</v>
      </c>
      <c r="AD74" t="s">
        <v>322</v>
      </c>
      <c r="AE74" t="s">
        <v>439</v>
      </c>
      <c r="AF74" s="9" t="s">
        <v>787</v>
      </c>
      <c r="AG74" t="s">
        <v>321</v>
      </c>
      <c r="AH74" t="s">
        <v>321</v>
      </c>
      <c r="AI74" t="s">
        <v>321</v>
      </c>
    </row>
    <row r="75" spans="1:35" s="10" customFormat="1" ht="13.25" customHeight="1" x14ac:dyDescent="0.15">
      <c r="A75" t="s">
        <v>317</v>
      </c>
      <c r="B75" t="s">
        <v>316</v>
      </c>
      <c r="C75" t="s">
        <v>305</v>
      </c>
      <c r="D75" t="s">
        <v>306</v>
      </c>
      <c r="E75" t="s">
        <v>306</v>
      </c>
      <c r="F75" t="s">
        <v>307</v>
      </c>
      <c r="G75" t="s">
        <v>307</v>
      </c>
      <c r="H75"/>
      <c r="I75"/>
      <c r="J75" t="s">
        <v>279</v>
      </c>
      <c r="K75"/>
      <c r="L75"/>
      <c r="M75" t="s">
        <v>90</v>
      </c>
      <c r="N75" t="s">
        <v>38</v>
      </c>
      <c r="O75">
        <v>4</v>
      </c>
      <c r="P75">
        <v>12</v>
      </c>
      <c r="Q75" s="23" t="s">
        <v>372</v>
      </c>
      <c r="R75">
        <v>166149</v>
      </c>
      <c r="S75"/>
      <c r="T75" t="s">
        <v>39</v>
      </c>
      <c r="U75" s="43">
        <f>R75</f>
        <v>166149</v>
      </c>
      <c r="V75" s="30" t="s">
        <v>39</v>
      </c>
      <c r="W75" t="s">
        <v>318</v>
      </c>
      <c r="X75"/>
      <c r="Y75"/>
      <c r="Z75" t="s">
        <v>276</v>
      </c>
      <c r="AA75" s="30" t="s">
        <v>319</v>
      </c>
      <c r="AB75" s="30" t="s">
        <v>373</v>
      </c>
      <c r="AC75" s="30" t="s">
        <v>374</v>
      </c>
      <c r="AD75" t="s">
        <v>322</v>
      </c>
      <c r="AE75"/>
      <c r="AF75"/>
      <c r="AG75" t="s">
        <v>321</v>
      </c>
      <c r="AH75" t="s">
        <v>321</v>
      </c>
      <c r="AI75" t="s">
        <v>321</v>
      </c>
    </row>
    <row r="76" spans="1:35" s="10" customFormat="1" ht="13.25" customHeight="1" x14ac:dyDescent="0.15">
      <c r="A76" t="s">
        <v>317</v>
      </c>
      <c r="B76" t="s">
        <v>316</v>
      </c>
      <c r="C76" t="s">
        <v>305</v>
      </c>
      <c r="D76" t="s">
        <v>306</v>
      </c>
      <c r="E76" t="s">
        <v>306</v>
      </c>
      <c r="F76" t="s">
        <v>307</v>
      </c>
      <c r="G76" t="s">
        <v>307</v>
      </c>
      <c r="H76"/>
      <c r="I76"/>
      <c r="J76" t="s">
        <v>279</v>
      </c>
      <c r="K76"/>
      <c r="L76"/>
      <c r="M76" t="s">
        <v>70</v>
      </c>
      <c r="N76" t="s">
        <v>38</v>
      </c>
      <c r="O76">
        <v>4</v>
      </c>
      <c r="P76">
        <v>7</v>
      </c>
      <c r="Q76" s="23" t="s">
        <v>377</v>
      </c>
      <c r="R76">
        <v>64157262</v>
      </c>
      <c r="S76"/>
      <c r="T76" t="s">
        <v>785</v>
      </c>
      <c r="U76" s="43">
        <f>R76</f>
        <v>64157262</v>
      </c>
      <c r="V76" s="30" t="s">
        <v>39</v>
      </c>
      <c r="W76" t="s">
        <v>318</v>
      </c>
      <c r="X76"/>
      <c r="Y76"/>
      <c r="Z76" t="s">
        <v>276</v>
      </c>
      <c r="AA76" s="30" t="s">
        <v>319</v>
      </c>
      <c r="AB76" s="30" t="s">
        <v>373</v>
      </c>
      <c r="AC76" s="30" t="s">
        <v>375</v>
      </c>
      <c r="AD76" t="s">
        <v>322</v>
      </c>
      <c r="AE76"/>
      <c r="AF76"/>
      <c r="AG76" t="s">
        <v>321</v>
      </c>
      <c r="AH76" t="s">
        <v>321</v>
      </c>
      <c r="AI76" t="s">
        <v>321</v>
      </c>
    </row>
    <row r="77" spans="1:35" s="10" customFormat="1" ht="13.25" customHeight="1" x14ac:dyDescent="0.15">
      <c r="A77" t="s">
        <v>317</v>
      </c>
      <c r="B77" t="s">
        <v>316</v>
      </c>
      <c r="C77" t="s">
        <v>305</v>
      </c>
      <c r="D77" t="s">
        <v>306</v>
      </c>
      <c r="E77" t="s">
        <v>306</v>
      </c>
      <c r="F77" t="s">
        <v>307</v>
      </c>
      <c r="G77" t="s">
        <v>307</v>
      </c>
      <c r="H77"/>
      <c r="I77"/>
      <c r="J77" t="s">
        <v>279</v>
      </c>
      <c r="K77"/>
      <c r="L77"/>
      <c r="M77" t="s">
        <v>74</v>
      </c>
      <c r="N77" t="s">
        <v>38</v>
      </c>
      <c r="O77">
        <v>4</v>
      </c>
      <c r="P77">
        <v>8</v>
      </c>
      <c r="Q77" s="23" t="s">
        <v>378</v>
      </c>
      <c r="R77">
        <v>190755</v>
      </c>
      <c r="S77"/>
      <c r="T77" t="s">
        <v>39</v>
      </c>
      <c r="U77" s="43">
        <f>R77</f>
        <v>190755</v>
      </c>
      <c r="V77" s="30" t="s">
        <v>39</v>
      </c>
      <c r="W77" t="s">
        <v>318</v>
      </c>
      <c r="X77"/>
      <c r="Y77"/>
      <c r="Z77" t="s">
        <v>276</v>
      </c>
      <c r="AA77" s="30" t="s">
        <v>319</v>
      </c>
      <c r="AB77" s="30" t="s">
        <v>373</v>
      </c>
      <c r="AC77" s="30" t="s">
        <v>796</v>
      </c>
      <c r="AD77" t="s">
        <v>322</v>
      </c>
      <c r="AE77"/>
      <c r="AF77"/>
      <c r="AG77" t="s">
        <v>321</v>
      </c>
      <c r="AH77" t="s">
        <v>321</v>
      </c>
      <c r="AI77" t="s">
        <v>321</v>
      </c>
    </row>
    <row r="78" spans="1:35" s="10" customFormat="1" ht="13.25" customHeight="1" x14ac:dyDescent="0.15">
      <c r="A78" t="s">
        <v>317</v>
      </c>
      <c r="B78" t="s">
        <v>316</v>
      </c>
      <c r="C78" t="s">
        <v>305</v>
      </c>
      <c r="D78" t="s">
        <v>306</v>
      </c>
      <c r="E78" t="s">
        <v>306</v>
      </c>
      <c r="F78" t="s">
        <v>307</v>
      </c>
      <c r="G78" t="s">
        <v>307</v>
      </c>
      <c r="H78"/>
      <c r="I78"/>
      <c r="J78" t="s">
        <v>279</v>
      </c>
      <c r="K78"/>
      <c r="L78"/>
      <c r="M78" t="s">
        <v>84</v>
      </c>
      <c r="N78" t="s">
        <v>38</v>
      </c>
      <c r="O78">
        <v>4</v>
      </c>
      <c r="P78">
        <v>9</v>
      </c>
      <c r="Q78" s="23" t="s">
        <v>379</v>
      </c>
      <c r="R78">
        <v>262141</v>
      </c>
      <c r="S78"/>
      <c r="T78" t="s">
        <v>39</v>
      </c>
      <c r="U78" s="43">
        <f>R78</f>
        <v>262141</v>
      </c>
      <c r="V78" s="30" t="s">
        <v>39</v>
      </c>
      <c r="W78" t="s">
        <v>318</v>
      </c>
      <c r="X78"/>
      <c r="Y78"/>
      <c r="Z78" t="s">
        <v>276</v>
      </c>
      <c r="AA78" s="30" t="s">
        <v>319</v>
      </c>
      <c r="AB78" s="30" t="s">
        <v>373</v>
      </c>
      <c r="AC78" s="30" t="s">
        <v>797</v>
      </c>
      <c r="AD78" t="s">
        <v>322</v>
      </c>
      <c r="AE78"/>
      <c r="AF78"/>
      <c r="AG78" t="s">
        <v>321</v>
      </c>
      <c r="AH78" t="s">
        <v>321</v>
      </c>
      <c r="AI78" t="s">
        <v>321</v>
      </c>
    </row>
    <row r="79" spans="1:35" s="10" customFormat="1" ht="13.25" customHeight="1" x14ac:dyDescent="0.15">
      <c r="A79" t="s">
        <v>317</v>
      </c>
      <c r="B79" t="s">
        <v>316</v>
      </c>
      <c r="C79" t="s">
        <v>305</v>
      </c>
      <c r="D79" t="s">
        <v>306</v>
      </c>
      <c r="E79" t="s">
        <v>306</v>
      </c>
      <c r="F79" t="s">
        <v>307</v>
      </c>
      <c r="G79" t="s">
        <v>307</v>
      </c>
      <c r="H79"/>
      <c r="I79"/>
      <c r="J79" t="s">
        <v>279</v>
      </c>
      <c r="K79"/>
      <c r="L79"/>
      <c r="M79" t="s">
        <v>440</v>
      </c>
      <c r="N79" t="s">
        <v>38</v>
      </c>
      <c r="O79">
        <v>5</v>
      </c>
      <c r="P79">
        <v>5</v>
      </c>
      <c r="Q79" s="36" t="s">
        <v>441</v>
      </c>
      <c r="R79">
        <f>1279+1166+1548+727+1032+1683+1204+1549+1568</f>
        <v>11756</v>
      </c>
      <c r="S79"/>
      <c r="T79" s="23" t="s">
        <v>534</v>
      </c>
      <c r="U79" s="48"/>
      <c r="V79" s="23"/>
      <c r="W79" t="s">
        <v>519</v>
      </c>
      <c r="X79">
        <v>3</v>
      </c>
      <c r="Y79"/>
      <c r="Z79" t="s">
        <v>276</v>
      </c>
      <c r="AA79" s="30" t="s">
        <v>319</v>
      </c>
      <c r="AB79" s="30" t="s">
        <v>678</v>
      </c>
      <c r="AC79" s="30" t="s">
        <v>441</v>
      </c>
      <c r="AD79" t="s">
        <v>322</v>
      </c>
      <c r="AE79" t="s">
        <v>442</v>
      </c>
      <c r="AF79" s="9" t="s">
        <v>793</v>
      </c>
      <c r="AG79" t="s">
        <v>321</v>
      </c>
      <c r="AH79" t="s">
        <v>321</v>
      </c>
      <c r="AI79" t="s">
        <v>321</v>
      </c>
    </row>
    <row r="80" spans="1:35" s="10" customFormat="1" ht="13.25" customHeight="1" x14ac:dyDescent="0.15">
      <c r="A80" t="s">
        <v>317</v>
      </c>
      <c r="B80" t="s">
        <v>316</v>
      </c>
      <c r="C80" t="s">
        <v>305</v>
      </c>
      <c r="D80" t="s">
        <v>306</v>
      </c>
      <c r="E80" t="s">
        <v>306</v>
      </c>
      <c r="F80" t="s">
        <v>307</v>
      </c>
      <c r="G80" t="s">
        <v>307</v>
      </c>
      <c r="H80"/>
      <c r="I80"/>
      <c r="J80" t="s">
        <v>279</v>
      </c>
      <c r="K80"/>
      <c r="L80"/>
      <c r="M80" t="s">
        <v>42</v>
      </c>
      <c r="N80" t="s">
        <v>38</v>
      </c>
      <c r="O80">
        <v>7</v>
      </c>
      <c r="P80">
        <v>1</v>
      </c>
      <c r="Q80" s="23" t="s">
        <v>380</v>
      </c>
      <c r="R80">
        <v>14514119</v>
      </c>
      <c r="S80"/>
      <c r="T80" t="s">
        <v>785</v>
      </c>
      <c r="U80" s="40">
        <f>R80</f>
        <v>14514119</v>
      </c>
      <c r="V80" s="9" t="s">
        <v>39</v>
      </c>
      <c r="W80" t="s">
        <v>318</v>
      </c>
      <c r="X80"/>
      <c r="Y80"/>
      <c r="Z80" t="s">
        <v>276</v>
      </c>
      <c r="AA80" s="30" t="s">
        <v>319</v>
      </c>
      <c r="AB80" s="30" t="s">
        <v>381</v>
      </c>
      <c r="AC80" s="30" t="s">
        <v>43</v>
      </c>
      <c r="AD80" t="s">
        <v>322</v>
      </c>
      <c r="AE80"/>
      <c r="AF80"/>
      <c r="AG80" t="s">
        <v>382</v>
      </c>
      <c r="AH80" t="s">
        <v>383</v>
      </c>
      <c r="AI80" t="s">
        <v>384</v>
      </c>
    </row>
    <row r="81" spans="1:35" s="10" customFormat="1" ht="13.25" customHeight="1" x14ac:dyDescent="0.15">
      <c r="A81" t="s">
        <v>317</v>
      </c>
      <c r="B81" t="s">
        <v>316</v>
      </c>
      <c r="C81" t="s">
        <v>305</v>
      </c>
      <c r="D81" t="s">
        <v>306</v>
      </c>
      <c r="E81" t="s">
        <v>306</v>
      </c>
      <c r="F81" t="s">
        <v>307</v>
      </c>
      <c r="G81" t="s">
        <v>307</v>
      </c>
      <c r="H81"/>
      <c r="I81"/>
      <c r="J81" t="s">
        <v>279</v>
      </c>
      <c r="K81"/>
      <c r="L81"/>
      <c r="M81" t="s">
        <v>44</v>
      </c>
      <c r="N81" t="s">
        <v>38</v>
      </c>
      <c r="O81">
        <v>7</v>
      </c>
      <c r="P81">
        <v>2</v>
      </c>
      <c r="Q81" s="23" t="s">
        <v>385</v>
      </c>
      <c r="R81">
        <v>12724618</v>
      </c>
      <c r="S81"/>
      <c r="T81" t="s">
        <v>785</v>
      </c>
      <c r="U81" s="40">
        <f>R81</f>
        <v>12724618</v>
      </c>
      <c r="V81" s="9" t="s">
        <v>39</v>
      </c>
      <c r="W81" t="s">
        <v>318</v>
      </c>
      <c r="X81"/>
      <c r="Y81"/>
      <c r="Z81" t="s">
        <v>276</v>
      </c>
      <c r="AA81" s="30" t="s">
        <v>319</v>
      </c>
      <c r="AB81" s="30" t="s">
        <v>381</v>
      </c>
      <c r="AC81" s="30" t="s">
        <v>45</v>
      </c>
      <c r="AD81" t="s">
        <v>322</v>
      </c>
      <c r="AE81"/>
      <c r="AF81"/>
      <c r="AG81" t="s">
        <v>382</v>
      </c>
      <c r="AH81" t="s">
        <v>386</v>
      </c>
      <c r="AI81" t="s">
        <v>387</v>
      </c>
    </row>
    <row r="82" spans="1:35" s="10" customFormat="1" ht="13.25" customHeight="1" x14ac:dyDescent="0.15">
      <c r="A82" t="s">
        <v>317</v>
      </c>
      <c r="B82" t="s">
        <v>316</v>
      </c>
      <c r="C82" t="s">
        <v>305</v>
      </c>
      <c r="D82" t="s">
        <v>306</v>
      </c>
      <c r="E82" t="s">
        <v>306</v>
      </c>
      <c r="F82" t="s">
        <v>307</v>
      </c>
      <c r="G82" t="s">
        <v>307</v>
      </c>
      <c r="H82"/>
      <c r="I82"/>
      <c r="J82" t="s">
        <v>279</v>
      </c>
      <c r="K82"/>
      <c r="L82"/>
      <c r="M82" t="s">
        <v>225</v>
      </c>
      <c r="N82" t="s">
        <v>222</v>
      </c>
      <c r="O82">
        <v>1</v>
      </c>
      <c r="P82">
        <v>1</v>
      </c>
      <c r="Q82" s="23" t="s">
        <v>393</v>
      </c>
      <c r="R82" s="23">
        <v>167428676.36759087</v>
      </c>
      <c r="S82"/>
      <c r="T82" s="23" t="s">
        <v>394</v>
      </c>
      <c r="U82" s="48">
        <f>R82/1000</f>
        <v>167428.67636759087</v>
      </c>
      <c r="V82" s="23" t="s">
        <v>783</v>
      </c>
      <c r="W82" t="s">
        <v>318</v>
      </c>
      <c r="X82"/>
      <c r="Y82"/>
      <c r="Z82" t="s">
        <v>276</v>
      </c>
      <c r="AA82" s="30" t="s">
        <v>395</v>
      </c>
      <c r="AB82" s="30" t="s">
        <v>226</v>
      </c>
      <c r="AC82" s="30" t="s">
        <v>396</v>
      </c>
      <c r="AD82" t="s">
        <v>322</v>
      </c>
      <c r="AE82" t="s">
        <v>392</v>
      </c>
      <c r="AF82" s="9" t="s">
        <v>734</v>
      </c>
      <c r="AG82" t="s">
        <v>321</v>
      </c>
      <c r="AH82" t="s">
        <v>321</v>
      </c>
      <c r="AI82" t="s">
        <v>321</v>
      </c>
    </row>
    <row r="83" spans="1:35" s="10" customFormat="1" ht="13.25" customHeight="1" x14ac:dyDescent="0.15">
      <c r="A83" t="s">
        <v>317</v>
      </c>
      <c r="B83" t="s">
        <v>316</v>
      </c>
      <c r="C83" t="s">
        <v>305</v>
      </c>
      <c r="D83" t="s">
        <v>306</v>
      </c>
      <c r="E83" t="s">
        <v>306</v>
      </c>
      <c r="F83" t="s">
        <v>307</v>
      </c>
      <c r="G83" t="s">
        <v>307</v>
      </c>
      <c r="H83"/>
      <c r="I83"/>
      <c r="J83" t="s">
        <v>279</v>
      </c>
      <c r="K83"/>
      <c r="L83"/>
      <c r="M83" t="s">
        <v>474</v>
      </c>
      <c r="N83" t="s">
        <v>222</v>
      </c>
      <c r="O83">
        <v>1</v>
      </c>
      <c r="P83">
        <v>3</v>
      </c>
      <c r="Q83" t="s">
        <v>755</v>
      </c>
      <c r="R83" s="50" t="s">
        <v>355</v>
      </c>
      <c r="S83"/>
      <c r="T83" t="s">
        <v>734</v>
      </c>
      <c r="U83"/>
      <c r="V83"/>
      <c r="W83"/>
      <c r="X83"/>
      <c r="Y83"/>
      <c r="Z83" t="s">
        <v>276</v>
      </c>
      <c r="AA83" s="30" t="s">
        <v>395</v>
      </c>
      <c r="AB83" s="30" t="s">
        <v>226</v>
      </c>
      <c r="AC83" s="30" t="s">
        <v>697</v>
      </c>
      <c r="AD83" t="s">
        <v>322</v>
      </c>
      <c r="AE83" t="s">
        <v>475</v>
      </c>
      <c r="AF83" s="9" t="s">
        <v>734</v>
      </c>
      <c r="AG83" t="s">
        <v>321</v>
      </c>
      <c r="AH83" t="s">
        <v>321</v>
      </c>
      <c r="AI83" t="s">
        <v>321</v>
      </c>
    </row>
    <row r="84" spans="1:35" s="10" customFormat="1" ht="13.25" customHeight="1" x14ac:dyDescent="0.15">
      <c r="A84" t="s">
        <v>317</v>
      </c>
      <c r="B84" t="s">
        <v>316</v>
      </c>
      <c r="C84" t="s">
        <v>305</v>
      </c>
      <c r="D84" t="s">
        <v>306</v>
      </c>
      <c r="E84" t="s">
        <v>306</v>
      </c>
      <c r="F84" t="s">
        <v>307</v>
      </c>
      <c r="G84" t="s">
        <v>307</v>
      </c>
      <c r="H84"/>
      <c r="I84"/>
      <c r="J84" t="s">
        <v>279</v>
      </c>
      <c r="K84"/>
      <c r="L84"/>
      <c r="M84" t="s">
        <v>220</v>
      </c>
      <c r="N84" t="s">
        <v>222</v>
      </c>
      <c r="O84">
        <v>2</v>
      </c>
      <c r="P84">
        <v>1</v>
      </c>
      <c r="Q84" s="23" t="s">
        <v>401</v>
      </c>
      <c r="R84" s="23">
        <v>5499327625.1834993</v>
      </c>
      <c r="S84"/>
      <c r="T84" s="23" t="s">
        <v>394</v>
      </c>
      <c r="U84" s="48">
        <f>R84/1000</f>
        <v>5499327.6251834994</v>
      </c>
      <c r="V84" s="23" t="s">
        <v>783</v>
      </c>
      <c r="W84" t="s">
        <v>318</v>
      </c>
      <c r="X84"/>
      <c r="Y84"/>
      <c r="Z84" t="s">
        <v>276</v>
      </c>
      <c r="AA84" s="30" t="s">
        <v>395</v>
      </c>
      <c r="AB84" s="30" t="s">
        <v>402</v>
      </c>
      <c r="AC84" s="30" t="s">
        <v>321</v>
      </c>
      <c r="AD84" t="s">
        <v>322</v>
      </c>
      <c r="AE84" t="s">
        <v>400</v>
      </c>
      <c r="AF84" s="9" t="s">
        <v>734</v>
      </c>
      <c r="AG84" t="s">
        <v>321</v>
      </c>
      <c r="AH84" t="s">
        <v>321</v>
      </c>
      <c r="AI84" t="s">
        <v>321</v>
      </c>
    </row>
    <row r="85" spans="1:35" s="10" customFormat="1" ht="13.25" customHeight="1" x14ac:dyDescent="0.15">
      <c r="A85" t="s">
        <v>317</v>
      </c>
      <c r="B85" t="s">
        <v>316</v>
      </c>
      <c r="C85" t="s">
        <v>305</v>
      </c>
      <c r="D85" t="s">
        <v>306</v>
      </c>
      <c r="E85" t="s">
        <v>306</v>
      </c>
      <c r="F85" t="s">
        <v>307</v>
      </c>
      <c r="G85" t="s">
        <v>307</v>
      </c>
      <c r="H85"/>
      <c r="I85"/>
      <c r="J85" t="s">
        <v>279</v>
      </c>
      <c r="K85"/>
      <c r="L85"/>
      <c r="M85" t="s">
        <v>472</v>
      </c>
      <c r="N85" t="s">
        <v>222</v>
      </c>
      <c r="O85">
        <v>2</v>
      </c>
      <c r="P85">
        <v>3</v>
      </c>
      <c r="Q85" t="s">
        <v>754</v>
      </c>
      <c r="R85" s="50" t="s">
        <v>355</v>
      </c>
      <c r="S85"/>
      <c r="T85" t="s">
        <v>734</v>
      </c>
      <c r="U85"/>
      <c r="V85"/>
      <c r="W85"/>
      <c r="X85"/>
      <c r="Y85"/>
      <c r="Z85" t="s">
        <v>276</v>
      </c>
      <c r="AA85" s="30" t="s">
        <v>395</v>
      </c>
      <c r="AB85" s="30" t="s">
        <v>402</v>
      </c>
      <c r="AC85" s="30" t="s">
        <v>696</v>
      </c>
      <c r="AD85" t="s">
        <v>322</v>
      </c>
      <c r="AE85" t="s">
        <v>473</v>
      </c>
      <c r="AF85" s="9" t="s">
        <v>734</v>
      </c>
      <c r="AG85" t="s">
        <v>321</v>
      </c>
      <c r="AH85" t="s">
        <v>321</v>
      </c>
      <c r="AI85" t="s">
        <v>321</v>
      </c>
    </row>
    <row r="86" spans="1:35" s="10" customFormat="1" ht="13.25" customHeight="1" x14ac:dyDescent="0.15">
      <c r="A86" t="s">
        <v>317</v>
      </c>
      <c r="B86" t="s">
        <v>316</v>
      </c>
      <c r="C86" t="s">
        <v>305</v>
      </c>
      <c r="D86" t="s">
        <v>306</v>
      </c>
      <c r="E86" t="s">
        <v>306</v>
      </c>
      <c r="F86" t="s">
        <v>307</v>
      </c>
      <c r="G86" t="s">
        <v>307</v>
      </c>
      <c r="H86"/>
      <c r="I86"/>
      <c r="J86" t="s">
        <v>279</v>
      </c>
      <c r="K86"/>
      <c r="L86"/>
      <c r="M86" t="s">
        <v>556</v>
      </c>
      <c r="N86" t="s">
        <v>222</v>
      </c>
      <c r="O86">
        <v>3</v>
      </c>
      <c r="P86">
        <v>1</v>
      </c>
      <c r="Q86" t="s">
        <v>758</v>
      </c>
      <c r="R86"/>
      <c r="S86"/>
      <c r="T86" t="s">
        <v>749</v>
      </c>
      <c r="U86"/>
      <c r="V86"/>
      <c r="W86"/>
      <c r="X86"/>
      <c r="Y86"/>
      <c r="Z86" t="s">
        <v>276</v>
      </c>
      <c r="AA86" s="30" t="s">
        <v>395</v>
      </c>
      <c r="AB86" s="30" t="s">
        <v>675</v>
      </c>
      <c r="AC86" s="30" t="s">
        <v>717</v>
      </c>
      <c r="AD86" t="s">
        <v>322</v>
      </c>
      <c r="AE86" t="s">
        <v>557</v>
      </c>
      <c r="AF86" s="9" t="s">
        <v>749</v>
      </c>
      <c r="AG86" t="s">
        <v>321</v>
      </c>
      <c r="AH86" t="s">
        <v>321</v>
      </c>
      <c r="AI86" t="s">
        <v>321</v>
      </c>
    </row>
    <row r="87" spans="1:35" s="10" customFormat="1" ht="13.25" customHeight="1" x14ac:dyDescent="0.15">
      <c r="A87" t="s">
        <v>317</v>
      </c>
      <c r="B87" t="s">
        <v>316</v>
      </c>
      <c r="C87" t="s">
        <v>305</v>
      </c>
      <c r="D87" t="s">
        <v>306</v>
      </c>
      <c r="E87" t="s">
        <v>306</v>
      </c>
      <c r="F87" t="s">
        <v>307</v>
      </c>
      <c r="G87" t="s">
        <v>307</v>
      </c>
      <c r="H87"/>
      <c r="I87"/>
      <c r="J87" t="s">
        <v>279</v>
      </c>
      <c r="K87"/>
      <c r="L87"/>
      <c r="M87" t="s">
        <v>558</v>
      </c>
      <c r="N87" t="s">
        <v>222</v>
      </c>
      <c r="O87">
        <v>3</v>
      </c>
      <c r="P87">
        <v>2</v>
      </c>
      <c r="Q87" t="s">
        <v>759</v>
      </c>
      <c r="R87"/>
      <c r="S87"/>
      <c r="T87" t="s">
        <v>743</v>
      </c>
      <c r="U87"/>
      <c r="V87"/>
      <c r="W87"/>
      <c r="X87"/>
      <c r="Y87"/>
      <c r="Z87" t="s">
        <v>276</v>
      </c>
      <c r="AA87" s="30" t="s">
        <v>395</v>
      </c>
      <c r="AB87" s="30" t="s">
        <v>675</v>
      </c>
      <c r="AC87" s="30" t="s">
        <v>717</v>
      </c>
      <c r="AD87" t="s">
        <v>322</v>
      </c>
      <c r="AE87" s="36" t="s">
        <v>559</v>
      </c>
      <c r="AF87" s="9" t="s">
        <v>743</v>
      </c>
      <c r="AG87" t="s">
        <v>321</v>
      </c>
      <c r="AH87" t="s">
        <v>321</v>
      </c>
      <c r="AI87" t="s">
        <v>321</v>
      </c>
    </row>
    <row r="88" spans="1:35" s="14" customFormat="1" ht="13.25" customHeight="1" x14ac:dyDescent="0.2">
      <c r="A88" s="22" t="s">
        <v>266</v>
      </c>
      <c r="B88" s="22" t="s">
        <v>265</v>
      </c>
      <c r="C88" s="22" t="s">
        <v>267</v>
      </c>
      <c r="D88" s="22" t="s">
        <v>268</v>
      </c>
      <c r="E88" s="22" t="s">
        <v>269</v>
      </c>
      <c r="F88" s="22" t="s">
        <v>270</v>
      </c>
      <c r="G88" s="22" t="s">
        <v>270</v>
      </c>
      <c r="H88"/>
      <c r="I88"/>
      <c r="J88" s="27" t="s">
        <v>36</v>
      </c>
      <c r="K88"/>
      <c r="L88"/>
      <c r="M88" t="s">
        <v>105</v>
      </c>
      <c r="N88" t="s">
        <v>107</v>
      </c>
      <c r="O88">
        <v>1</v>
      </c>
      <c r="P88">
        <v>1</v>
      </c>
      <c r="Q88" s="23" t="s">
        <v>272</v>
      </c>
      <c r="R88" s="24">
        <v>150</v>
      </c>
      <c r="S88"/>
      <c r="T88" s="25" t="s">
        <v>273</v>
      </c>
      <c r="U88" s="25">
        <f>R88*1000000</f>
        <v>150000000</v>
      </c>
      <c r="V88" s="25" t="s">
        <v>274</v>
      </c>
      <c r="W88" t="s">
        <v>275</v>
      </c>
      <c r="X88">
        <v>3</v>
      </c>
      <c r="Y88"/>
      <c r="Z88" t="s">
        <v>276</v>
      </c>
      <c r="AA88" t="s">
        <v>566</v>
      </c>
      <c r="AB88" t="s">
        <v>658</v>
      </c>
      <c r="AC88" t="s">
        <v>669</v>
      </c>
      <c r="AD88" t="s">
        <v>277</v>
      </c>
      <c r="AE88" t="s">
        <v>278</v>
      </c>
      <c r="AF88" s="9" t="s">
        <v>733</v>
      </c>
      <c r="AG88" t="s">
        <v>321</v>
      </c>
      <c r="AH88" t="s">
        <v>321</v>
      </c>
      <c r="AI88" t="s">
        <v>321</v>
      </c>
    </row>
    <row r="89" spans="1:35" s="14" customFormat="1" ht="13.25" customHeight="1" x14ac:dyDescent="0.2">
      <c r="A89" s="22" t="s">
        <v>266</v>
      </c>
      <c r="B89" s="22" t="s">
        <v>265</v>
      </c>
      <c r="C89" s="22" t="s">
        <v>267</v>
      </c>
      <c r="D89" s="22" t="s">
        <v>268</v>
      </c>
      <c r="E89" s="22" t="s">
        <v>269</v>
      </c>
      <c r="F89" s="22" t="s">
        <v>270</v>
      </c>
      <c r="G89" s="22" t="s">
        <v>270</v>
      </c>
      <c r="H89"/>
      <c r="I89"/>
      <c r="J89" s="27" t="s">
        <v>36</v>
      </c>
      <c r="K89"/>
      <c r="L89"/>
      <c r="M89" t="s">
        <v>592</v>
      </c>
      <c r="N89" t="s">
        <v>107</v>
      </c>
      <c r="O89">
        <v>2</v>
      </c>
      <c r="P89">
        <v>4</v>
      </c>
      <c r="Q89" s="23" t="s">
        <v>593</v>
      </c>
      <c r="R89" s="47" t="e">
        <v>#DIV/0!</v>
      </c>
      <c r="S89"/>
      <c r="T89" s="25" t="s">
        <v>449</v>
      </c>
      <c r="U89" s="55" t="e">
        <f t="shared" ref="U89:U95" si="3">R89</f>
        <v>#DIV/0!</v>
      </c>
      <c r="V89" s="25" t="str">
        <f>T89</f>
        <v>percentage</v>
      </c>
      <c r="W89" t="s">
        <v>275</v>
      </c>
      <c r="X89">
        <v>3</v>
      </c>
      <c r="Y89"/>
      <c r="Z89" t="s">
        <v>276</v>
      </c>
      <c r="AA89" t="s">
        <v>566</v>
      </c>
      <c r="AB89" t="s">
        <v>720</v>
      </c>
      <c r="AC89" t="s">
        <v>721</v>
      </c>
      <c r="AD89" t="s">
        <v>277</v>
      </c>
      <c r="AE89" t="s">
        <v>594</v>
      </c>
      <c r="AF89" s="9" t="s">
        <v>733</v>
      </c>
      <c r="AG89" t="s">
        <v>321</v>
      </c>
      <c r="AH89" t="s">
        <v>321</v>
      </c>
      <c r="AI89" t="s">
        <v>321</v>
      </c>
    </row>
    <row r="90" spans="1:35" s="14" customFormat="1" ht="13.25" customHeight="1" x14ac:dyDescent="0.2">
      <c r="A90" s="22" t="s">
        <v>266</v>
      </c>
      <c r="B90" s="22" t="s">
        <v>265</v>
      </c>
      <c r="C90" s="22" t="s">
        <v>267</v>
      </c>
      <c r="D90" s="22" t="s">
        <v>268</v>
      </c>
      <c r="E90" s="22" t="s">
        <v>269</v>
      </c>
      <c r="F90" s="22" t="s">
        <v>270</v>
      </c>
      <c r="G90" s="22" t="s">
        <v>270</v>
      </c>
      <c r="H90"/>
      <c r="I90"/>
      <c r="J90" s="27" t="s">
        <v>36</v>
      </c>
      <c r="K90"/>
      <c r="L90"/>
      <c r="M90" t="s">
        <v>595</v>
      </c>
      <c r="N90" t="s">
        <v>107</v>
      </c>
      <c r="O90">
        <v>2</v>
      </c>
      <c r="P90">
        <v>7</v>
      </c>
      <c r="Q90" s="23" t="s">
        <v>596</v>
      </c>
      <c r="R90" s="47" t="e">
        <v>#DIV/0!</v>
      </c>
      <c r="S90"/>
      <c r="T90" s="25" t="s">
        <v>449</v>
      </c>
      <c r="U90" s="55" t="e">
        <f t="shared" si="3"/>
        <v>#DIV/0!</v>
      </c>
      <c r="V90" s="25" t="str">
        <f>T90</f>
        <v>percentage</v>
      </c>
      <c r="W90" t="s">
        <v>275</v>
      </c>
      <c r="X90">
        <v>3</v>
      </c>
      <c r="Y90"/>
      <c r="Z90" t="s">
        <v>276</v>
      </c>
      <c r="AA90" t="s">
        <v>566</v>
      </c>
      <c r="AB90" t="s">
        <v>720</v>
      </c>
      <c r="AC90" t="s">
        <v>722</v>
      </c>
      <c r="AD90" t="s">
        <v>277</v>
      </c>
      <c r="AE90" t="s">
        <v>597</v>
      </c>
      <c r="AF90" s="9" t="s">
        <v>733</v>
      </c>
      <c r="AG90" t="s">
        <v>321</v>
      </c>
      <c r="AH90" t="s">
        <v>321</v>
      </c>
      <c r="AI90" t="s">
        <v>321</v>
      </c>
    </row>
    <row r="91" spans="1:35" s="14" customFormat="1" ht="13.25" customHeight="1" x14ac:dyDescent="0.2">
      <c r="A91" s="22" t="s">
        <v>266</v>
      </c>
      <c r="B91" s="22" t="s">
        <v>265</v>
      </c>
      <c r="C91" s="22" t="s">
        <v>267</v>
      </c>
      <c r="D91" s="22" t="s">
        <v>268</v>
      </c>
      <c r="E91" s="22" t="s">
        <v>269</v>
      </c>
      <c r="F91" s="22" t="s">
        <v>270</v>
      </c>
      <c r="G91" s="22" t="s">
        <v>270</v>
      </c>
      <c r="H91"/>
      <c r="I91"/>
      <c r="J91" s="27" t="s">
        <v>36</v>
      </c>
      <c r="K91"/>
      <c r="L91"/>
      <c r="M91" t="s">
        <v>29</v>
      </c>
      <c r="N91" t="s">
        <v>38</v>
      </c>
      <c r="O91">
        <v>1</v>
      </c>
      <c r="P91">
        <v>1</v>
      </c>
      <c r="Q91" s="23" t="s">
        <v>331</v>
      </c>
      <c r="R91" s="41">
        <v>10.6</v>
      </c>
      <c r="S91"/>
      <c r="T91" s="25" t="s">
        <v>39</v>
      </c>
      <c r="U91" s="42">
        <f t="shared" si="3"/>
        <v>10.6</v>
      </c>
      <c r="V91" s="9" t="s">
        <v>39</v>
      </c>
      <c r="W91" t="s">
        <v>275</v>
      </c>
      <c r="X91">
        <v>3</v>
      </c>
      <c r="Y91"/>
      <c r="Z91" t="s">
        <v>276</v>
      </c>
      <c r="AA91" t="s">
        <v>319</v>
      </c>
      <c r="AB91" t="s">
        <v>320</v>
      </c>
      <c r="AC91">
        <v>0</v>
      </c>
      <c r="AD91" t="s">
        <v>277</v>
      </c>
      <c r="AE91" t="s">
        <v>332</v>
      </c>
      <c r="AF91" s="9" t="s">
        <v>787</v>
      </c>
      <c r="AG91" t="s">
        <v>323</v>
      </c>
      <c r="AH91" t="s">
        <v>324</v>
      </c>
      <c r="AI91" t="s">
        <v>784</v>
      </c>
    </row>
    <row r="92" spans="1:35" s="14" customFormat="1" ht="13.25" customHeight="1" x14ac:dyDescent="0.2">
      <c r="A92" s="22" t="s">
        <v>266</v>
      </c>
      <c r="B92" s="22" t="s">
        <v>265</v>
      </c>
      <c r="C92" s="22" t="s">
        <v>267</v>
      </c>
      <c r="D92" s="22" t="s">
        <v>268</v>
      </c>
      <c r="E92" s="22" t="s">
        <v>269</v>
      </c>
      <c r="F92" s="22" t="s">
        <v>270</v>
      </c>
      <c r="G92" s="22" t="s">
        <v>270</v>
      </c>
      <c r="H92"/>
      <c r="I92"/>
      <c r="J92" s="27" t="s">
        <v>36</v>
      </c>
      <c r="K92"/>
      <c r="L92"/>
      <c r="M92" t="s">
        <v>606</v>
      </c>
      <c r="N92" t="s">
        <v>222</v>
      </c>
      <c r="O92">
        <v>1</v>
      </c>
      <c r="P92">
        <v>2</v>
      </c>
      <c r="Q92" s="23" t="s">
        <v>607</v>
      </c>
      <c r="R92" s="24">
        <v>159960</v>
      </c>
      <c r="S92"/>
      <c r="T92" s="25" t="s">
        <v>604</v>
      </c>
      <c r="U92" s="32">
        <f t="shared" si="3"/>
        <v>159960</v>
      </c>
      <c r="V92" t="s">
        <v>783</v>
      </c>
      <c r="W92" t="s">
        <v>275</v>
      </c>
      <c r="X92">
        <v>3</v>
      </c>
      <c r="Y92"/>
      <c r="Z92" t="s">
        <v>276</v>
      </c>
      <c r="AA92" t="s">
        <v>395</v>
      </c>
      <c r="AB92" t="s">
        <v>226</v>
      </c>
      <c r="AC92" t="s">
        <v>726</v>
      </c>
      <c r="AD92" t="s">
        <v>277</v>
      </c>
      <c r="AE92" t="s">
        <v>608</v>
      </c>
      <c r="AF92" s="9" t="s">
        <v>734</v>
      </c>
      <c r="AG92" t="s">
        <v>321</v>
      </c>
      <c r="AH92" t="s">
        <v>321</v>
      </c>
      <c r="AI92" t="s">
        <v>321</v>
      </c>
    </row>
    <row r="93" spans="1:35" s="14" customFormat="1" ht="13.25" customHeight="1" x14ac:dyDescent="0.2">
      <c r="A93" s="22" t="s">
        <v>266</v>
      </c>
      <c r="B93" s="22" t="s">
        <v>265</v>
      </c>
      <c r="C93" s="22" t="s">
        <v>267</v>
      </c>
      <c r="D93" s="22" t="s">
        <v>268</v>
      </c>
      <c r="E93" s="22" t="s">
        <v>269</v>
      </c>
      <c r="F93" s="22" t="s">
        <v>270</v>
      </c>
      <c r="G93" s="22" t="s">
        <v>270</v>
      </c>
      <c r="H93"/>
      <c r="I93"/>
      <c r="J93" s="27" t="s">
        <v>36</v>
      </c>
      <c r="K93"/>
      <c r="L93"/>
      <c r="M93" t="s">
        <v>602</v>
      </c>
      <c r="N93" t="s">
        <v>222</v>
      </c>
      <c r="O93">
        <v>2</v>
      </c>
      <c r="P93">
        <v>2</v>
      </c>
      <c r="Q93" s="23" t="s">
        <v>603</v>
      </c>
      <c r="R93" s="24">
        <v>339870</v>
      </c>
      <c r="S93"/>
      <c r="T93" s="25" t="s">
        <v>604</v>
      </c>
      <c r="U93" s="32">
        <f t="shared" si="3"/>
        <v>339870</v>
      </c>
      <c r="V93" t="s">
        <v>783</v>
      </c>
      <c r="W93" t="s">
        <v>275</v>
      </c>
      <c r="X93">
        <v>3</v>
      </c>
      <c r="Y93"/>
      <c r="Z93" t="s">
        <v>276</v>
      </c>
      <c r="AA93" t="s">
        <v>395</v>
      </c>
      <c r="AB93" t="s">
        <v>402</v>
      </c>
      <c r="AC93" t="s">
        <v>725</v>
      </c>
      <c r="AD93" t="s">
        <v>277</v>
      </c>
      <c r="AE93" t="s">
        <v>605</v>
      </c>
      <c r="AF93" s="9" t="s">
        <v>734</v>
      </c>
      <c r="AG93" t="s">
        <v>321</v>
      </c>
      <c r="AH93" t="s">
        <v>321</v>
      </c>
      <c r="AI93" t="s">
        <v>321</v>
      </c>
    </row>
    <row r="94" spans="1:35" s="14" customFormat="1" ht="13.25" customHeight="1" x14ac:dyDescent="0.2">
      <c r="A94" s="22" t="s">
        <v>266</v>
      </c>
      <c r="B94" s="22" t="s">
        <v>265</v>
      </c>
      <c r="C94" s="22" t="s">
        <v>267</v>
      </c>
      <c r="D94" s="22" t="s">
        <v>268</v>
      </c>
      <c r="E94" s="22" t="s">
        <v>269</v>
      </c>
      <c r="F94" s="22" t="s">
        <v>270</v>
      </c>
      <c r="G94" s="22" t="s">
        <v>270</v>
      </c>
      <c r="H94"/>
      <c r="I94"/>
      <c r="J94" s="27" t="s">
        <v>36</v>
      </c>
      <c r="K94"/>
      <c r="L94"/>
      <c r="M94" t="s">
        <v>609</v>
      </c>
      <c r="N94" t="s">
        <v>222</v>
      </c>
      <c r="O94">
        <v>2</v>
      </c>
      <c r="P94">
        <v>4</v>
      </c>
      <c r="Q94" t="s">
        <v>727</v>
      </c>
      <c r="R94" s="47">
        <v>0</v>
      </c>
      <c r="S94"/>
      <c r="T94" s="25" t="s">
        <v>449</v>
      </c>
      <c r="U94" s="49">
        <f t="shared" si="3"/>
        <v>0</v>
      </c>
      <c r="V94" t="s">
        <v>449</v>
      </c>
      <c r="W94" t="s">
        <v>275</v>
      </c>
      <c r="X94">
        <v>3</v>
      </c>
      <c r="Y94"/>
      <c r="Z94" t="s">
        <v>276</v>
      </c>
      <c r="AA94" t="s">
        <v>395</v>
      </c>
      <c r="AB94" t="s">
        <v>402</v>
      </c>
      <c r="AC94" t="s">
        <v>727</v>
      </c>
      <c r="AD94" t="s">
        <v>277</v>
      </c>
      <c r="AE94" t="s">
        <v>610</v>
      </c>
      <c r="AF94" s="9" t="s">
        <v>734</v>
      </c>
      <c r="AG94" t="s">
        <v>321</v>
      </c>
      <c r="AH94" t="s">
        <v>321</v>
      </c>
      <c r="AI94" t="s">
        <v>321</v>
      </c>
    </row>
    <row r="95" spans="1:35" s="14" customFormat="1" ht="13.25" customHeight="1" x14ac:dyDescent="0.2">
      <c r="A95" s="22" t="s">
        <v>266</v>
      </c>
      <c r="B95" s="22" t="s">
        <v>265</v>
      </c>
      <c r="C95" s="22" t="s">
        <v>267</v>
      </c>
      <c r="D95" s="22" t="s">
        <v>268</v>
      </c>
      <c r="E95" s="22" t="s">
        <v>269</v>
      </c>
      <c r="F95" s="22" t="s">
        <v>270</v>
      </c>
      <c r="G95" s="22" t="s">
        <v>270</v>
      </c>
      <c r="H95"/>
      <c r="I95"/>
      <c r="J95" s="27" t="s">
        <v>36</v>
      </c>
      <c r="K95"/>
      <c r="L95"/>
      <c r="M95" t="s">
        <v>611</v>
      </c>
      <c r="N95" t="s">
        <v>222</v>
      </c>
      <c r="O95">
        <v>2</v>
      </c>
      <c r="P95">
        <v>5</v>
      </c>
      <c r="Q95" t="s">
        <v>763</v>
      </c>
      <c r="R95" s="47">
        <v>0</v>
      </c>
      <c r="S95"/>
      <c r="T95" s="25" t="s">
        <v>449</v>
      </c>
      <c r="U95" s="49">
        <f t="shared" si="3"/>
        <v>0</v>
      </c>
      <c r="V95" t="s">
        <v>449</v>
      </c>
      <c r="W95" t="s">
        <v>275</v>
      </c>
      <c r="X95">
        <v>3</v>
      </c>
      <c r="Y95"/>
      <c r="Z95" t="s">
        <v>276</v>
      </c>
      <c r="AA95" t="s">
        <v>395</v>
      </c>
      <c r="AB95" t="s">
        <v>402</v>
      </c>
      <c r="AC95" t="s">
        <v>727</v>
      </c>
      <c r="AD95" t="s">
        <v>277</v>
      </c>
      <c r="AE95" t="s">
        <v>612</v>
      </c>
      <c r="AF95" s="9" t="s">
        <v>734</v>
      </c>
      <c r="AG95" t="s">
        <v>321</v>
      </c>
      <c r="AH95" t="s">
        <v>321</v>
      </c>
      <c r="AI95" t="s">
        <v>321</v>
      </c>
    </row>
    <row r="96" spans="1:35" s="14" customFormat="1" ht="13.25" customHeight="1" x14ac:dyDescent="0.2">
      <c r="A96" s="22" t="s">
        <v>266</v>
      </c>
      <c r="B96" s="22" t="s">
        <v>265</v>
      </c>
      <c r="C96" s="22" t="s">
        <v>267</v>
      </c>
      <c r="D96" s="22" t="s">
        <v>268</v>
      </c>
      <c r="E96" s="22" t="s">
        <v>269</v>
      </c>
      <c r="F96" s="22" t="s">
        <v>270</v>
      </c>
      <c r="G96" s="22" t="s">
        <v>270</v>
      </c>
      <c r="H96"/>
      <c r="I96"/>
      <c r="J96" s="26" t="s">
        <v>279</v>
      </c>
      <c r="K96"/>
      <c r="L96"/>
      <c r="M96" t="s">
        <v>105</v>
      </c>
      <c r="N96" t="s">
        <v>107</v>
      </c>
      <c r="O96">
        <v>1</v>
      </c>
      <c r="P96">
        <v>1</v>
      </c>
      <c r="Q96" s="23" t="s">
        <v>272</v>
      </c>
      <c r="R96" s="24">
        <v>149</v>
      </c>
      <c r="S96"/>
      <c r="T96" s="25" t="s">
        <v>273</v>
      </c>
      <c r="U96" s="25">
        <f>R96*1000000</f>
        <v>149000000</v>
      </c>
      <c r="V96" s="25" t="s">
        <v>274</v>
      </c>
      <c r="W96" t="s">
        <v>275</v>
      </c>
      <c r="X96">
        <v>3</v>
      </c>
      <c r="Y96"/>
      <c r="Z96" t="s">
        <v>276</v>
      </c>
      <c r="AA96" t="s">
        <v>566</v>
      </c>
      <c r="AB96" t="s">
        <v>658</v>
      </c>
      <c r="AC96" t="s">
        <v>669</v>
      </c>
      <c r="AD96" t="s">
        <v>277</v>
      </c>
      <c r="AE96" t="s">
        <v>278</v>
      </c>
      <c r="AF96" s="9" t="s">
        <v>733</v>
      </c>
      <c r="AG96" t="s">
        <v>321</v>
      </c>
      <c r="AH96" t="s">
        <v>321</v>
      </c>
      <c r="AI96" t="s">
        <v>321</v>
      </c>
    </row>
    <row r="97" spans="1:35" s="14" customFormat="1" ht="13.25" customHeight="1" x14ac:dyDescent="0.2">
      <c r="A97" s="22" t="s">
        <v>266</v>
      </c>
      <c r="B97" s="22" t="s">
        <v>265</v>
      </c>
      <c r="C97" s="22" t="s">
        <v>267</v>
      </c>
      <c r="D97" s="22" t="s">
        <v>268</v>
      </c>
      <c r="E97" s="22" t="s">
        <v>269</v>
      </c>
      <c r="F97" s="22" t="s">
        <v>270</v>
      </c>
      <c r="G97" s="22" t="s">
        <v>270</v>
      </c>
      <c r="H97"/>
      <c r="I97"/>
      <c r="J97" s="26" t="s">
        <v>279</v>
      </c>
      <c r="K97"/>
      <c r="L97"/>
      <c r="M97" t="s">
        <v>592</v>
      </c>
      <c r="N97" t="s">
        <v>107</v>
      </c>
      <c r="O97">
        <v>2</v>
      </c>
      <c r="P97">
        <v>4</v>
      </c>
      <c r="Q97" s="23" t="s">
        <v>593</v>
      </c>
      <c r="R97" s="47" t="e">
        <v>#VALUE!</v>
      </c>
      <c r="S97"/>
      <c r="T97" s="25" t="s">
        <v>449</v>
      </c>
      <c r="U97" s="55" t="e">
        <f t="shared" ref="U97:U103" si="4">R97</f>
        <v>#VALUE!</v>
      </c>
      <c r="V97" s="25" t="str">
        <f>T97</f>
        <v>percentage</v>
      </c>
      <c r="W97" t="s">
        <v>275</v>
      </c>
      <c r="X97">
        <v>3</v>
      </c>
      <c r="Y97"/>
      <c r="Z97" t="s">
        <v>276</v>
      </c>
      <c r="AA97" t="s">
        <v>566</v>
      </c>
      <c r="AB97" t="s">
        <v>720</v>
      </c>
      <c r="AC97" t="s">
        <v>721</v>
      </c>
      <c r="AD97" t="s">
        <v>277</v>
      </c>
      <c r="AE97" t="s">
        <v>594</v>
      </c>
      <c r="AF97" s="9" t="s">
        <v>733</v>
      </c>
      <c r="AG97" t="s">
        <v>321</v>
      </c>
      <c r="AH97" t="s">
        <v>321</v>
      </c>
      <c r="AI97" t="s">
        <v>321</v>
      </c>
    </row>
    <row r="98" spans="1:35" s="14" customFormat="1" ht="13.25" customHeight="1" x14ac:dyDescent="0.2">
      <c r="A98" s="22" t="s">
        <v>266</v>
      </c>
      <c r="B98" s="22" t="s">
        <v>265</v>
      </c>
      <c r="C98" s="22" t="s">
        <v>267</v>
      </c>
      <c r="D98" s="22" t="s">
        <v>268</v>
      </c>
      <c r="E98" s="22" t="s">
        <v>269</v>
      </c>
      <c r="F98" s="22" t="s">
        <v>270</v>
      </c>
      <c r="G98" s="22" t="s">
        <v>270</v>
      </c>
      <c r="H98"/>
      <c r="I98"/>
      <c r="J98" s="26" t="s">
        <v>279</v>
      </c>
      <c r="K98"/>
      <c r="L98"/>
      <c r="M98" t="s">
        <v>595</v>
      </c>
      <c r="N98" t="s">
        <v>107</v>
      </c>
      <c r="O98">
        <v>2</v>
      </c>
      <c r="P98">
        <v>7</v>
      </c>
      <c r="Q98" s="23" t="s">
        <v>596</v>
      </c>
      <c r="R98" s="47" t="e">
        <v>#VALUE!</v>
      </c>
      <c r="S98"/>
      <c r="T98" s="25" t="s">
        <v>449</v>
      </c>
      <c r="U98" s="55" t="e">
        <f t="shared" si="4"/>
        <v>#VALUE!</v>
      </c>
      <c r="V98" s="25" t="str">
        <f>T98</f>
        <v>percentage</v>
      </c>
      <c r="W98" t="s">
        <v>275</v>
      </c>
      <c r="X98">
        <v>3</v>
      </c>
      <c r="Y98"/>
      <c r="Z98" t="s">
        <v>276</v>
      </c>
      <c r="AA98" t="s">
        <v>566</v>
      </c>
      <c r="AB98" t="s">
        <v>720</v>
      </c>
      <c r="AC98" t="s">
        <v>722</v>
      </c>
      <c r="AD98" t="s">
        <v>277</v>
      </c>
      <c r="AE98" t="s">
        <v>597</v>
      </c>
      <c r="AF98" s="9" t="s">
        <v>733</v>
      </c>
      <c r="AG98" t="s">
        <v>321</v>
      </c>
      <c r="AH98" t="s">
        <v>321</v>
      </c>
      <c r="AI98" t="s">
        <v>321</v>
      </c>
    </row>
    <row r="99" spans="1:35" s="14" customFormat="1" ht="13.25" customHeight="1" x14ac:dyDescent="0.2">
      <c r="A99" s="22" t="s">
        <v>266</v>
      </c>
      <c r="B99" s="22" t="s">
        <v>265</v>
      </c>
      <c r="C99" s="22" t="s">
        <v>267</v>
      </c>
      <c r="D99" s="22" t="s">
        <v>268</v>
      </c>
      <c r="E99" s="22" t="s">
        <v>269</v>
      </c>
      <c r="F99" s="22" t="s">
        <v>270</v>
      </c>
      <c r="G99" s="22" t="s">
        <v>270</v>
      </c>
      <c r="H99"/>
      <c r="I99"/>
      <c r="J99" s="26" t="s">
        <v>279</v>
      </c>
      <c r="K99"/>
      <c r="L99"/>
      <c r="M99" t="s">
        <v>29</v>
      </c>
      <c r="N99" t="s">
        <v>38</v>
      </c>
      <c r="O99">
        <v>1</v>
      </c>
      <c r="P99">
        <v>1</v>
      </c>
      <c r="Q99" s="23" t="s">
        <v>331</v>
      </c>
      <c r="R99" s="41">
        <v>9.7200000000000006</v>
      </c>
      <c r="S99"/>
      <c r="T99" s="25" t="s">
        <v>39</v>
      </c>
      <c r="U99" s="42">
        <f t="shared" si="4"/>
        <v>9.7200000000000006</v>
      </c>
      <c r="V99" s="9" t="s">
        <v>39</v>
      </c>
      <c r="W99" t="s">
        <v>275</v>
      </c>
      <c r="X99">
        <v>3</v>
      </c>
      <c r="Y99"/>
      <c r="Z99" t="s">
        <v>276</v>
      </c>
      <c r="AA99" t="s">
        <v>319</v>
      </c>
      <c r="AB99" t="s">
        <v>320</v>
      </c>
      <c r="AC99">
        <v>0</v>
      </c>
      <c r="AD99" t="s">
        <v>277</v>
      </c>
      <c r="AE99" t="s">
        <v>332</v>
      </c>
      <c r="AF99" s="9" t="s">
        <v>787</v>
      </c>
      <c r="AG99" t="s">
        <v>323</v>
      </c>
      <c r="AH99" t="s">
        <v>324</v>
      </c>
      <c r="AI99" t="s">
        <v>784</v>
      </c>
    </row>
    <row r="100" spans="1:35" s="14" customFormat="1" ht="13.25" customHeight="1" x14ac:dyDescent="0.2">
      <c r="A100" s="22" t="s">
        <v>266</v>
      </c>
      <c r="B100" s="22" t="s">
        <v>265</v>
      </c>
      <c r="C100" s="22" t="s">
        <v>267</v>
      </c>
      <c r="D100" s="22" t="s">
        <v>268</v>
      </c>
      <c r="E100" s="22" t="s">
        <v>269</v>
      </c>
      <c r="F100" s="22" t="s">
        <v>270</v>
      </c>
      <c r="G100" s="22" t="s">
        <v>270</v>
      </c>
      <c r="H100"/>
      <c r="I100"/>
      <c r="J100" s="26" t="s">
        <v>279</v>
      </c>
      <c r="K100"/>
      <c r="L100"/>
      <c r="M100" t="s">
        <v>606</v>
      </c>
      <c r="N100" t="s">
        <v>222</v>
      </c>
      <c r="O100">
        <v>1</v>
      </c>
      <c r="P100">
        <v>2</v>
      </c>
      <c r="Q100" s="23" t="s">
        <v>607</v>
      </c>
      <c r="R100" s="24">
        <v>268620</v>
      </c>
      <c r="S100"/>
      <c r="T100" s="25" t="s">
        <v>604</v>
      </c>
      <c r="U100" s="32">
        <f t="shared" si="4"/>
        <v>268620</v>
      </c>
      <c r="V100" t="s">
        <v>783</v>
      </c>
      <c r="W100" t="s">
        <v>275</v>
      </c>
      <c r="X100">
        <v>3</v>
      </c>
      <c r="Y100"/>
      <c r="Z100" t="s">
        <v>276</v>
      </c>
      <c r="AA100" t="s">
        <v>395</v>
      </c>
      <c r="AB100" t="s">
        <v>226</v>
      </c>
      <c r="AC100" t="s">
        <v>726</v>
      </c>
      <c r="AD100" t="s">
        <v>277</v>
      </c>
      <c r="AE100" t="s">
        <v>608</v>
      </c>
      <c r="AF100" s="9" t="s">
        <v>734</v>
      </c>
      <c r="AG100" t="s">
        <v>321</v>
      </c>
      <c r="AH100" t="s">
        <v>321</v>
      </c>
      <c r="AI100" t="s">
        <v>321</v>
      </c>
    </row>
    <row r="101" spans="1:35" s="14" customFormat="1" ht="13.25" customHeight="1" x14ac:dyDescent="0.2">
      <c r="A101" s="22" t="s">
        <v>266</v>
      </c>
      <c r="B101" s="22" t="s">
        <v>265</v>
      </c>
      <c r="C101" s="22" t="s">
        <v>267</v>
      </c>
      <c r="D101" s="22" t="s">
        <v>268</v>
      </c>
      <c r="E101" s="22" t="s">
        <v>269</v>
      </c>
      <c r="F101" s="22" t="s">
        <v>270</v>
      </c>
      <c r="G101" s="22" t="s">
        <v>270</v>
      </c>
      <c r="H101"/>
      <c r="I101"/>
      <c r="J101" s="26" t="s">
        <v>279</v>
      </c>
      <c r="K101"/>
      <c r="L101"/>
      <c r="M101" t="s">
        <v>602</v>
      </c>
      <c r="N101" t="s">
        <v>222</v>
      </c>
      <c r="O101">
        <v>2</v>
      </c>
      <c r="P101">
        <v>2</v>
      </c>
      <c r="Q101" s="23" t="s">
        <v>603</v>
      </c>
      <c r="R101" s="24">
        <v>352950</v>
      </c>
      <c r="S101"/>
      <c r="T101" s="25" t="s">
        <v>604</v>
      </c>
      <c r="U101" s="32">
        <f t="shared" si="4"/>
        <v>352950</v>
      </c>
      <c r="V101" t="s">
        <v>783</v>
      </c>
      <c r="W101" t="s">
        <v>275</v>
      </c>
      <c r="X101">
        <v>3</v>
      </c>
      <c r="Y101"/>
      <c r="Z101" t="s">
        <v>276</v>
      </c>
      <c r="AA101" t="s">
        <v>395</v>
      </c>
      <c r="AB101" t="s">
        <v>402</v>
      </c>
      <c r="AC101" t="s">
        <v>725</v>
      </c>
      <c r="AD101" t="s">
        <v>277</v>
      </c>
      <c r="AE101" t="s">
        <v>605</v>
      </c>
      <c r="AF101" s="9" t="s">
        <v>734</v>
      </c>
      <c r="AG101" t="s">
        <v>321</v>
      </c>
      <c r="AH101" t="s">
        <v>321</v>
      </c>
      <c r="AI101" t="s">
        <v>321</v>
      </c>
    </row>
    <row r="102" spans="1:35" s="14" customFormat="1" ht="13.25" customHeight="1" x14ac:dyDescent="0.2">
      <c r="A102" s="22" t="s">
        <v>266</v>
      </c>
      <c r="B102" s="22" t="s">
        <v>265</v>
      </c>
      <c r="C102" s="22" t="s">
        <v>267</v>
      </c>
      <c r="D102" s="22" t="s">
        <v>268</v>
      </c>
      <c r="E102" s="22" t="s">
        <v>269</v>
      </c>
      <c r="F102" s="22" t="s">
        <v>270</v>
      </c>
      <c r="G102" s="22" t="s">
        <v>270</v>
      </c>
      <c r="H102"/>
      <c r="I102"/>
      <c r="J102" s="26" t="s">
        <v>279</v>
      </c>
      <c r="K102"/>
      <c r="L102"/>
      <c r="M102" t="s">
        <v>609</v>
      </c>
      <c r="N102" t="s">
        <v>222</v>
      </c>
      <c r="O102">
        <v>2</v>
      </c>
      <c r="P102">
        <v>4</v>
      </c>
      <c r="Q102" t="s">
        <v>727</v>
      </c>
      <c r="R102" s="47">
        <v>0</v>
      </c>
      <c r="S102"/>
      <c r="T102" s="25" t="s">
        <v>449</v>
      </c>
      <c r="U102" s="49">
        <f t="shared" si="4"/>
        <v>0</v>
      </c>
      <c r="V102" t="s">
        <v>449</v>
      </c>
      <c r="W102" t="s">
        <v>275</v>
      </c>
      <c r="X102">
        <v>3</v>
      </c>
      <c r="Y102"/>
      <c r="Z102" t="s">
        <v>276</v>
      </c>
      <c r="AA102" t="s">
        <v>395</v>
      </c>
      <c r="AB102" t="s">
        <v>402</v>
      </c>
      <c r="AC102" t="s">
        <v>727</v>
      </c>
      <c r="AD102" t="s">
        <v>277</v>
      </c>
      <c r="AE102" t="s">
        <v>610</v>
      </c>
      <c r="AF102" s="9" t="s">
        <v>734</v>
      </c>
      <c r="AG102" t="s">
        <v>321</v>
      </c>
      <c r="AH102" t="s">
        <v>321</v>
      </c>
      <c r="AI102" t="s">
        <v>321</v>
      </c>
    </row>
    <row r="103" spans="1:35" s="14" customFormat="1" ht="13.25" customHeight="1" x14ac:dyDescent="0.2">
      <c r="A103" s="22" t="s">
        <v>266</v>
      </c>
      <c r="B103" s="22" t="s">
        <v>265</v>
      </c>
      <c r="C103" s="22" t="s">
        <v>267</v>
      </c>
      <c r="D103" s="22" t="s">
        <v>268</v>
      </c>
      <c r="E103" s="22" t="s">
        <v>269</v>
      </c>
      <c r="F103" s="22" t="s">
        <v>270</v>
      </c>
      <c r="G103" s="22" t="s">
        <v>270</v>
      </c>
      <c r="H103"/>
      <c r="I103"/>
      <c r="J103" s="26" t="s">
        <v>279</v>
      </c>
      <c r="K103"/>
      <c r="L103"/>
      <c r="M103" t="s">
        <v>611</v>
      </c>
      <c r="N103" t="s">
        <v>222</v>
      </c>
      <c r="O103">
        <v>2</v>
      </c>
      <c r="P103">
        <v>5</v>
      </c>
      <c r="Q103" t="s">
        <v>763</v>
      </c>
      <c r="R103" s="47">
        <v>0</v>
      </c>
      <c r="S103"/>
      <c r="T103" s="25" t="s">
        <v>449</v>
      </c>
      <c r="U103" s="49">
        <f t="shared" si="4"/>
        <v>0</v>
      </c>
      <c r="V103" t="s">
        <v>449</v>
      </c>
      <c r="W103" t="s">
        <v>275</v>
      </c>
      <c r="X103">
        <v>3</v>
      </c>
      <c r="Y103"/>
      <c r="Z103" t="s">
        <v>276</v>
      </c>
      <c r="AA103" t="s">
        <v>395</v>
      </c>
      <c r="AB103" t="s">
        <v>402</v>
      </c>
      <c r="AC103" t="s">
        <v>727</v>
      </c>
      <c r="AD103" t="s">
        <v>277</v>
      </c>
      <c r="AE103" t="s">
        <v>612</v>
      </c>
      <c r="AF103" s="9" t="s">
        <v>734</v>
      </c>
      <c r="AG103" t="s">
        <v>321</v>
      </c>
      <c r="AH103" t="s">
        <v>321</v>
      </c>
      <c r="AI103" t="s">
        <v>321</v>
      </c>
    </row>
    <row r="104" spans="1:35" s="14" customFormat="1" ht="13.25" customHeight="1" x14ac:dyDescent="0.2">
      <c r="A104" s="22" t="s">
        <v>266</v>
      </c>
      <c r="B104" s="22" t="s">
        <v>265</v>
      </c>
      <c r="C104" s="22" t="s">
        <v>267</v>
      </c>
      <c r="D104" s="22" t="s">
        <v>268</v>
      </c>
      <c r="E104" s="22" t="s">
        <v>269</v>
      </c>
      <c r="F104" s="22" t="s">
        <v>270</v>
      </c>
      <c r="G104" s="22" t="s">
        <v>270</v>
      </c>
      <c r="H104"/>
      <c r="I104"/>
      <c r="J104" t="s">
        <v>271</v>
      </c>
      <c r="K104"/>
      <c r="L104"/>
      <c r="M104" t="s">
        <v>105</v>
      </c>
      <c r="N104" t="s">
        <v>107</v>
      </c>
      <c r="O104">
        <v>1</v>
      </c>
      <c r="P104">
        <v>1</v>
      </c>
      <c r="Q104" s="23" t="s">
        <v>272</v>
      </c>
      <c r="R104" s="24">
        <v>150</v>
      </c>
      <c r="S104"/>
      <c r="T104" s="25" t="s">
        <v>273</v>
      </c>
      <c r="U104" s="25">
        <f>R104*1000000</f>
        <v>150000000</v>
      </c>
      <c r="V104" s="25" t="s">
        <v>274</v>
      </c>
      <c r="W104" t="s">
        <v>275</v>
      </c>
      <c r="X104">
        <v>3</v>
      </c>
      <c r="Y104"/>
      <c r="Z104" t="s">
        <v>276</v>
      </c>
      <c r="AA104" t="s">
        <v>566</v>
      </c>
      <c r="AB104" t="s">
        <v>658</v>
      </c>
      <c r="AC104" t="s">
        <v>669</v>
      </c>
      <c r="AD104" t="s">
        <v>277</v>
      </c>
      <c r="AE104" t="s">
        <v>278</v>
      </c>
      <c r="AF104" s="9" t="s">
        <v>733</v>
      </c>
      <c r="AG104" t="s">
        <v>321</v>
      </c>
      <c r="AH104" t="s">
        <v>321</v>
      </c>
      <c r="AI104" t="s">
        <v>321</v>
      </c>
    </row>
    <row r="105" spans="1:35" s="14" customFormat="1" ht="13.25" customHeight="1" x14ac:dyDescent="0.2">
      <c r="A105" s="22" t="s">
        <v>266</v>
      </c>
      <c r="B105" s="22" t="s">
        <v>265</v>
      </c>
      <c r="C105" s="22" t="s">
        <v>267</v>
      </c>
      <c r="D105" s="22" t="s">
        <v>268</v>
      </c>
      <c r="E105" s="22" t="s">
        <v>269</v>
      </c>
      <c r="F105" s="22" t="s">
        <v>270</v>
      </c>
      <c r="G105" s="22" t="s">
        <v>270</v>
      </c>
      <c r="H105"/>
      <c r="I105"/>
      <c r="J105" t="s">
        <v>271</v>
      </c>
      <c r="K105"/>
      <c r="L105"/>
      <c r="M105" t="s">
        <v>592</v>
      </c>
      <c r="N105" t="s">
        <v>107</v>
      </c>
      <c r="O105">
        <v>2</v>
      </c>
      <c r="P105">
        <v>4</v>
      </c>
      <c r="Q105" s="23" t="s">
        <v>593</v>
      </c>
      <c r="R105" s="47" t="e">
        <v>#VALUE!</v>
      </c>
      <c r="S105"/>
      <c r="T105" s="25" t="s">
        <v>449</v>
      </c>
      <c r="U105" s="55" t="e">
        <f>R105</f>
        <v>#VALUE!</v>
      </c>
      <c r="V105" s="25" t="str">
        <f>T105</f>
        <v>percentage</v>
      </c>
      <c r="W105" t="s">
        <v>275</v>
      </c>
      <c r="X105">
        <v>3</v>
      </c>
      <c r="Y105"/>
      <c r="Z105" t="s">
        <v>276</v>
      </c>
      <c r="AA105" t="s">
        <v>566</v>
      </c>
      <c r="AB105" t="s">
        <v>720</v>
      </c>
      <c r="AC105" t="s">
        <v>721</v>
      </c>
      <c r="AD105" t="s">
        <v>277</v>
      </c>
      <c r="AE105" t="s">
        <v>594</v>
      </c>
      <c r="AF105" s="9" t="s">
        <v>733</v>
      </c>
      <c r="AG105" t="s">
        <v>321</v>
      </c>
      <c r="AH105" t="s">
        <v>321</v>
      </c>
      <c r="AI105" t="s">
        <v>321</v>
      </c>
    </row>
    <row r="106" spans="1:35" s="14" customFormat="1" ht="13.25" customHeight="1" x14ac:dyDescent="0.2">
      <c r="A106" s="22" t="s">
        <v>266</v>
      </c>
      <c r="B106" s="22" t="s">
        <v>265</v>
      </c>
      <c r="C106" s="22" t="s">
        <v>267</v>
      </c>
      <c r="D106" s="22" t="s">
        <v>268</v>
      </c>
      <c r="E106" s="22" t="s">
        <v>269</v>
      </c>
      <c r="F106" s="22" t="s">
        <v>270</v>
      </c>
      <c r="G106" s="22" t="s">
        <v>270</v>
      </c>
      <c r="H106"/>
      <c r="I106"/>
      <c r="J106" t="s">
        <v>271</v>
      </c>
      <c r="K106"/>
      <c r="L106"/>
      <c r="M106" t="s">
        <v>595</v>
      </c>
      <c r="N106" t="s">
        <v>107</v>
      </c>
      <c r="O106">
        <v>2</v>
      </c>
      <c r="P106">
        <v>7</v>
      </c>
      <c r="Q106" s="23" t="s">
        <v>596</v>
      </c>
      <c r="R106" s="47" t="e">
        <v>#VALUE!</v>
      </c>
      <c r="S106"/>
      <c r="T106" s="25" t="s">
        <v>449</v>
      </c>
      <c r="U106" s="55" t="e">
        <f>R106</f>
        <v>#VALUE!</v>
      </c>
      <c r="V106" s="25" t="str">
        <f>T106</f>
        <v>percentage</v>
      </c>
      <c r="W106" t="s">
        <v>275</v>
      </c>
      <c r="X106">
        <v>3</v>
      </c>
      <c r="Y106"/>
      <c r="Z106" t="s">
        <v>276</v>
      </c>
      <c r="AA106" t="s">
        <v>566</v>
      </c>
      <c r="AB106" t="s">
        <v>720</v>
      </c>
      <c r="AC106" t="s">
        <v>722</v>
      </c>
      <c r="AD106" t="s">
        <v>277</v>
      </c>
      <c r="AE106" t="s">
        <v>597</v>
      </c>
      <c r="AF106" s="9" t="s">
        <v>733</v>
      </c>
      <c r="AG106" t="s">
        <v>321</v>
      </c>
      <c r="AH106" t="s">
        <v>321</v>
      </c>
      <c r="AI106" t="s">
        <v>321</v>
      </c>
    </row>
    <row r="107" spans="1:35" s="14" customFormat="1" ht="13.25" customHeight="1" x14ac:dyDescent="0.2">
      <c r="A107" s="22" t="s">
        <v>266</v>
      </c>
      <c r="B107" s="22" t="s">
        <v>265</v>
      </c>
      <c r="C107" s="22" t="s">
        <v>267</v>
      </c>
      <c r="D107" s="22" t="s">
        <v>268</v>
      </c>
      <c r="E107" s="22" t="s">
        <v>269</v>
      </c>
      <c r="F107" s="22" t="s">
        <v>270</v>
      </c>
      <c r="G107" s="22" t="s">
        <v>270</v>
      </c>
      <c r="H107"/>
      <c r="I107"/>
      <c r="J107" t="s">
        <v>271</v>
      </c>
      <c r="K107"/>
      <c r="L107"/>
      <c r="M107" t="s">
        <v>29</v>
      </c>
      <c r="N107" t="s">
        <v>38</v>
      </c>
      <c r="O107">
        <v>1</v>
      </c>
      <c r="P107">
        <v>1</v>
      </c>
      <c r="Q107" s="23" t="s">
        <v>331</v>
      </c>
      <c r="R107" s="41">
        <v>9.49</v>
      </c>
      <c r="S107"/>
      <c r="T107" s="25" t="s">
        <v>39</v>
      </c>
      <c r="U107" s="42">
        <f>R107</f>
        <v>9.49</v>
      </c>
      <c r="V107" s="9" t="s">
        <v>39</v>
      </c>
      <c r="W107" t="s">
        <v>275</v>
      </c>
      <c r="X107">
        <v>3</v>
      </c>
      <c r="Y107"/>
      <c r="Z107" t="s">
        <v>276</v>
      </c>
      <c r="AA107" t="s">
        <v>319</v>
      </c>
      <c r="AB107" t="s">
        <v>320</v>
      </c>
      <c r="AC107">
        <v>0</v>
      </c>
      <c r="AD107" t="s">
        <v>277</v>
      </c>
      <c r="AE107" t="s">
        <v>332</v>
      </c>
      <c r="AF107" s="9" t="s">
        <v>787</v>
      </c>
      <c r="AG107" t="s">
        <v>323</v>
      </c>
      <c r="AH107" t="s">
        <v>324</v>
      </c>
      <c r="AI107" t="s">
        <v>784</v>
      </c>
    </row>
    <row r="108" spans="1:35" s="14" customFormat="1" ht="13.25" customHeight="1" x14ac:dyDescent="0.2">
      <c r="A108" s="22" t="s">
        <v>266</v>
      </c>
      <c r="B108" s="22" t="s">
        <v>265</v>
      </c>
      <c r="C108" s="22" t="s">
        <v>267</v>
      </c>
      <c r="D108" s="22" t="s">
        <v>268</v>
      </c>
      <c r="E108" s="22" t="s">
        <v>269</v>
      </c>
      <c r="F108" s="22" t="s">
        <v>270</v>
      </c>
      <c r="G108" s="22" t="s">
        <v>270</v>
      </c>
      <c r="H108"/>
      <c r="I108"/>
      <c r="J108" t="s">
        <v>271</v>
      </c>
      <c r="K108"/>
      <c r="L108"/>
      <c r="M108" t="s">
        <v>155</v>
      </c>
      <c r="N108" t="s">
        <v>38</v>
      </c>
      <c r="O108">
        <v>17</v>
      </c>
      <c r="P108">
        <v>1</v>
      </c>
      <c r="Q108" t="s">
        <v>735</v>
      </c>
      <c r="R108" s="24" t="s">
        <v>338</v>
      </c>
      <c r="S108"/>
      <c r="T108" s="25"/>
      <c r="U108" s="25"/>
      <c r="V108" s="25"/>
      <c r="W108" t="s">
        <v>275</v>
      </c>
      <c r="X108">
        <v>3</v>
      </c>
      <c r="Y108"/>
      <c r="Z108" t="s">
        <v>276</v>
      </c>
      <c r="AA108" t="s">
        <v>319</v>
      </c>
      <c r="AB108" t="s">
        <v>345</v>
      </c>
      <c r="AC108" t="s">
        <v>665</v>
      </c>
      <c r="AD108" t="s">
        <v>277</v>
      </c>
      <c r="AE108" t="s">
        <v>339</v>
      </c>
      <c r="AF108" s="9" t="s">
        <v>789</v>
      </c>
      <c r="AG108" t="s">
        <v>321</v>
      </c>
      <c r="AH108" t="s">
        <v>321</v>
      </c>
      <c r="AI108" t="s">
        <v>321</v>
      </c>
    </row>
    <row r="109" spans="1:35" s="14" customFormat="1" ht="13.25" customHeight="1" x14ac:dyDescent="0.2">
      <c r="A109" s="22" t="s">
        <v>266</v>
      </c>
      <c r="B109" s="22" t="s">
        <v>265</v>
      </c>
      <c r="C109" s="22" t="s">
        <v>267</v>
      </c>
      <c r="D109" s="22" t="s">
        <v>268</v>
      </c>
      <c r="E109" s="22" t="s">
        <v>269</v>
      </c>
      <c r="F109" s="22" t="s">
        <v>270</v>
      </c>
      <c r="G109" s="22" t="s">
        <v>270</v>
      </c>
      <c r="H109"/>
      <c r="I109"/>
      <c r="J109" t="s">
        <v>271</v>
      </c>
      <c r="K109"/>
      <c r="L109"/>
      <c r="M109" t="s">
        <v>153</v>
      </c>
      <c r="N109" t="s">
        <v>38</v>
      </c>
      <c r="O109">
        <v>17</v>
      </c>
      <c r="P109">
        <v>10</v>
      </c>
      <c r="Q109" s="23" t="s">
        <v>348</v>
      </c>
      <c r="R109" s="24">
        <v>82898.933693999992</v>
      </c>
      <c r="S109"/>
      <c r="T109" s="25" t="s">
        <v>347</v>
      </c>
      <c r="U109" s="45">
        <f>R109</f>
        <v>82898.933693999992</v>
      </c>
      <c r="V109" s="9" t="s">
        <v>785</v>
      </c>
      <c r="W109" t="s">
        <v>275</v>
      </c>
      <c r="X109">
        <v>3</v>
      </c>
      <c r="Y109"/>
      <c r="Z109" t="s">
        <v>276</v>
      </c>
      <c r="AA109" t="s">
        <v>319</v>
      </c>
      <c r="AB109" t="s">
        <v>345</v>
      </c>
      <c r="AC109" t="s">
        <v>672</v>
      </c>
      <c r="AD109" t="s">
        <v>277</v>
      </c>
      <c r="AE109" t="s">
        <v>349</v>
      </c>
      <c r="AF109" s="9" t="s">
        <v>789</v>
      </c>
      <c r="AG109" t="s">
        <v>321</v>
      </c>
      <c r="AH109" t="s">
        <v>321</v>
      </c>
      <c r="AI109" t="s">
        <v>321</v>
      </c>
    </row>
    <row r="110" spans="1:35" s="5" customFormat="1" ht="13.25" customHeight="1" x14ac:dyDescent="0.2">
      <c r="A110" s="22" t="s">
        <v>266</v>
      </c>
      <c r="B110" s="22" t="s">
        <v>265</v>
      </c>
      <c r="C110" s="22" t="s">
        <v>267</v>
      </c>
      <c r="D110" s="22" t="s">
        <v>268</v>
      </c>
      <c r="E110" s="22" t="s">
        <v>269</v>
      </c>
      <c r="F110" s="22" t="s">
        <v>270</v>
      </c>
      <c r="G110" s="22" t="s">
        <v>270</v>
      </c>
      <c r="H110"/>
      <c r="I110"/>
      <c r="J110" t="s">
        <v>271</v>
      </c>
      <c r="K110"/>
      <c r="L110"/>
      <c r="M110" t="s">
        <v>775</v>
      </c>
      <c r="N110" t="s">
        <v>38</v>
      </c>
      <c r="O110">
        <v>17</v>
      </c>
      <c r="P110">
        <v>11</v>
      </c>
      <c r="Q110" t="s">
        <v>739</v>
      </c>
      <c r="R110" s="24" t="s">
        <v>338</v>
      </c>
      <c r="S110"/>
      <c r="T110" s="25"/>
      <c r="U110" s="25"/>
      <c r="V110" s="25"/>
      <c r="W110" t="s">
        <v>275</v>
      </c>
      <c r="X110">
        <v>3</v>
      </c>
      <c r="Y110"/>
      <c r="Z110" t="s">
        <v>276</v>
      </c>
      <c r="AA110" t="s">
        <v>319</v>
      </c>
      <c r="AB110" t="s">
        <v>345</v>
      </c>
      <c r="AC110" t="s">
        <v>664</v>
      </c>
      <c r="AD110" t="s">
        <v>277</v>
      </c>
      <c r="AE110" t="s">
        <v>357</v>
      </c>
      <c r="AF110" s="9" t="s">
        <v>789</v>
      </c>
      <c r="AG110" t="s">
        <v>321</v>
      </c>
      <c r="AH110" t="s">
        <v>321</v>
      </c>
      <c r="AI110" t="s">
        <v>321</v>
      </c>
    </row>
    <row r="111" spans="1:35" s="5" customFormat="1" ht="13.25" customHeight="1" x14ac:dyDescent="0.2">
      <c r="A111" s="22" t="s">
        <v>266</v>
      </c>
      <c r="B111" s="22" t="s">
        <v>265</v>
      </c>
      <c r="C111" s="22" t="s">
        <v>267</v>
      </c>
      <c r="D111" s="22" t="s">
        <v>268</v>
      </c>
      <c r="E111" s="22" t="s">
        <v>269</v>
      </c>
      <c r="F111" s="22" t="s">
        <v>270</v>
      </c>
      <c r="G111" s="22" t="s">
        <v>270</v>
      </c>
      <c r="H111"/>
      <c r="I111"/>
      <c r="J111" t="s">
        <v>271</v>
      </c>
      <c r="K111"/>
      <c r="L111"/>
      <c r="M111" t="s">
        <v>146</v>
      </c>
      <c r="N111" t="s">
        <v>38</v>
      </c>
      <c r="O111">
        <v>17</v>
      </c>
      <c r="P111">
        <v>13</v>
      </c>
      <c r="Q111" s="23" t="s">
        <v>365</v>
      </c>
      <c r="R111" s="24">
        <v>16272.450773999997</v>
      </c>
      <c r="S111"/>
      <c r="T111" s="25" t="s">
        <v>347</v>
      </c>
      <c r="U111" s="45">
        <f>R111</f>
        <v>16272.450773999997</v>
      </c>
      <c r="V111" s="9" t="s">
        <v>785</v>
      </c>
      <c r="W111" t="s">
        <v>275</v>
      </c>
      <c r="X111">
        <v>3</v>
      </c>
      <c r="Y111"/>
      <c r="Z111" t="s">
        <v>276</v>
      </c>
      <c r="AA111" t="s">
        <v>319</v>
      </c>
      <c r="AB111" t="s">
        <v>345</v>
      </c>
      <c r="AC111" t="s">
        <v>364</v>
      </c>
      <c r="AD111" t="s">
        <v>277</v>
      </c>
      <c r="AE111" t="s">
        <v>366</v>
      </c>
      <c r="AF111" s="9" t="s">
        <v>789</v>
      </c>
      <c r="AG111" t="s">
        <v>321</v>
      </c>
      <c r="AH111" t="s">
        <v>321</v>
      </c>
      <c r="AI111" t="s">
        <v>321</v>
      </c>
    </row>
    <row r="112" spans="1:35" s="5" customFormat="1" ht="13.25" customHeight="1" x14ac:dyDescent="0.2">
      <c r="A112" s="22" t="s">
        <v>266</v>
      </c>
      <c r="B112" s="22" t="s">
        <v>265</v>
      </c>
      <c r="C112" s="22" t="s">
        <v>267</v>
      </c>
      <c r="D112" s="22" t="s">
        <v>268</v>
      </c>
      <c r="E112" s="22" t="s">
        <v>269</v>
      </c>
      <c r="F112" s="22" t="s">
        <v>270</v>
      </c>
      <c r="G112" s="22" t="s">
        <v>270</v>
      </c>
      <c r="H112"/>
      <c r="I112"/>
      <c r="J112" t="s">
        <v>271</v>
      </c>
      <c r="K112"/>
      <c r="L112"/>
      <c r="M112" t="s">
        <v>147</v>
      </c>
      <c r="N112" t="s">
        <v>38</v>
      </c>
      <c r="O112">
        <v>17</v>
      </c>
      <c r="P112">
        <v>14</v>
      </c>
      <c r="Q112" t="s">
        <v>742</v>
      </c>
      <c r="R112" s="24" t="s">
        <v>338</v>
      </c>
      <c r="S112"/>
      <c r="T112" s="25"/>
      <c r="U112" s="25"/>
      <c r="V112" s="25"/>
      <c r="W112" t="s">
        <v>275</v>
      </c>
      <c r="X112">
        <v>3</v>
      </c>
      <c r="Y112"/>
      <c r="Z112" t="s">
        <v>276</v>
      </c>
      <c r="AA112" t="s">
        <v>319</v>
      </c>
      <c r="AB112" t="s">
        <v>345</v>
      </c>
      <c r="AC112" t="s">
        <v>663</v>
      </c>
      <c r="AD112" t="s">
        <v>277</v>
      </c>
      <c r="AE112" t="s">
        <v>368</v>
      </c>
      <c r="AF112" s="9" t="s">
        <v>789</v>
      </c>
      <c r="AG112" t="s">
        <v>321</v>
      </c>
      <c r="AH112" t="s">
        <v>321</v>
      </c>
      <c r="AI112" t="s">
        <v>321</v>
      </c>
    </row>
    <row r="113" spans="1:35" s="5" customFormat="1" ht="13.25" customHeight="1" x14ac:dyDescent="0.2">
      <c r="A113" s="22" t="s">
        <v>266</v>
      </c>
      <c r="B113" s="22" t="s">
        <v>265</v>
      </c>
      <c r="C113" s="22" t="s">
        <v>267</v>
      </c>
      <c r="D113" s="22" t="s">
        <v>268</v>
      </c>
      <c r="E113" s="22" t="s">
        <v>269</v>
      </c>
      <c r="F113" s="22" t="s">
        <v>270</v>
      </c>
      <c r="G113" s="22" t="s">
        <v>270</v>
      </c>
      <c r="H113"/>
      <c r="I113"/>
      <c r="J113" t="s">
        <v>271</v>
      </c>
      <c r="K113"/>
      <c r="L113"/>
      <c r="M113" t="s">
        <v>451</v>
      </c>
      <c r="N113" t="s">
        <v>38</v>
      </c>
      <c r="O113">
        <v>17</v>
      </c>
      <c r="P113">
        <v>6</v>
      </c>
      <c r="Q113" t="s">
        <v>762</v>
      </c>
      <c r="R113" s="24" t="s">
        <v>338</v>
      </c>
      <c r="S113"/>
      <c r="T113" s="25"/>
      <c r="U113" s="25"/>
      <c r="V113" s="25"/>
      <c r="W113" t="s">
        <v>275</v>
      </c>
      <c r="X113">
        <v>3</v>
      </c>
      <c r="Y113"/>
      <c r="Z113" t="s">
        <v>276</v>
      </c>
      <c r="AA113" t="s">
        <v>319</v>
      </c>
      <c r="AB113" t="s">
        <v>345</v>
      </c>
      <c r="AC113" t="s">
        <v>452</v>
      </c>
      <c r="AD113" t="s">
        <v>277</v>
      </c>
      <c r="AE113" t="s">
        <v>591</v>
      </c>
      <c r="AF113" s="9" t="s">
        <v>789</v>
      </c>
      <c r="AG113" t="s">
        <v>321</v>
      </c>
      <c r="AH113" t="s">
        <v>321</v>
      </c>
      <c r="AI113" t="s">
        <v>321</v>
      </c>
    </row>
    <row r="114" spans="1:35" s="5" customFormat="1" ht="13.25" customHeight="1" x14ac:dyDescent="0.2">
      <c r="A114" s="22" t="s">
        <v>266</v>
      </c>
      <c r="B114" s="22" t="s">
        <v>265</v>
      </c>
      <c r="C114" s="22" t="s">
        <v>267</v>
      </c>
      <c r="D114" s="22" t="s">
        <v>268</v>
      </c>
      <c r="E114" s="22" t="s">
        <v>269</v>
      </c>
      <c r="F114" s="22" t="s">
        <v>270</v>
      </c>
      <c r="G114" s="22" t="s">
        <v>270</v>
      </c>
      <c r="H114"/>
      <c r="I114"/>
      <c r="J114" t="s">
        <v>271</v>
      </c>
      <c r="K114"/>
      <c r="L114"/>
      <c r="M114" t="s">
        <v>454</v>
      </c>
      <c r="N114" t="s">
        <v>38</v>
      </c>
      <c r="O114">
        <v>17</v>
      </c>
      <c r="P114">
        <v>8</v>
      </c>
      <c r="Q114" t="s">
        <v>761</v>
      </c>
      <c r="R114" s="24" t="s">
        <v>338</v>
      </c>
      <c r="S114"/>
      <c r="T114" s="25"/>
      <c r="U114" s="25"/>
      <c r="V114" s="25"/>
      <c r="W114" t="s">
        <v>275</v>
      </c>
      <c r="X114">
        <v>3</v>
      </c>
      <c r="Y114"/>
      <c r="Z114" t="s">
        <v>276</v>
      </c>
      <c r="AA114" t="s">
        <v>319</v>
      </c>
      <c r="AB114" t="s">
        <v>345</v>
      </c>
      <c r="AC114" t="s">
        <v>455</v>
      </c>
      <c r="AD114" t="s">
        <v>277</v>
      </c>
      <c r="AE114" t="s">
        <v>590</v>
      </c>
      <c r="AF114" s="9" t="s">
        <v>789</v>
      </c>
      <c r="AG114" t="s">
        <v>321</v>
      </c>
      <c r="AH114" t="s">
        <v>321</v>
      </c>
      <c r="AI114" t="s">
        <v>321</v>
      </c>
    </row>
    <row r="115" spans="1:35" s="5" customFormat="1" ht="13.25" customHeight="1" x14ac:dyDescent="0.2">
      <c r="A115" s="22" t="s">
        <v>266</v>
      </c>
      <c r="B115" s="22" t="s">
        <v>265</v>
      </c>
      <c r="C115" s="22" t="s">
        <v>267</v>
      </c>
      <c r="D115" s="22" t="s">
        <v>268</v>
      </c>
      <c r="E115" s="22" t="s">
        <v>269</v>
      </c>
      <c r="F115" s="22" t="s">
        <v>270</v>
      </c>
      <c r="G115" s="22" t="s">
        <v>270</v>
      </c>
      <c r="H115"/>
      <c r="I115"/>
      <c r="J115" t="s">
        <v>271</v>
      </c>
      <c r="K115"/>
      <c r="L115"/>
      <c r="M115" t="s">
        <v>434</v>
      </c>
      <c r="N115" t="s">
        <v>38</v>
      </c>
      <c r="O115">
        <v>2</v>
      </c>
      <c r="P115">
        <v>1</v>
      </c>
      <c r="Q115" t="s">
        <v>435</v>
      </c>
      <c r="R115" s="47" t="s">
        <v>338</v>
      </c>
      <c r="S115"/>
      <c r="T115" s="25"/>
      <c r="U115" s="42"/>
      <c r="V115" s="25"/>
      <c r="W115" t="s">
        <v>275</v>
      </c>
      <c r="X115">
        <v>3</v>
      </c>
      <c r="Y115"/>
      <c r="Z115" t="s">
        <v>276</v>
      </c>
      <c r="AA115" t="s">
        <v>319</v>
      </c>
      <c r="AB115" t="s">
        <v>683</v>
      </c>
      <c r="AC115" t="s">
        <v>684</v>
      </c>
      <c r="AD115" t="s">
        <v>277</v>
      </c>
      <c r="AE115" t="s">
        <v>598</v>
      </c>
      <c r="AF115" s="9" t="s">
        <v>787</v>
      </c>
      <c r="AG115" t="s">
        <v>321</v>
      </c>
      <c r="AH115" t="s">
        <v>321</v>
      </c>
      <c r="AI115" t="s">
        <v>321</v>
      </c>
    </row>
    <row r="116" spans="1:35" s="5" customFormat="1" ht="13.25" customHeight="1" x14ac:dyDescent="0.2">
      <c r="A116" s="22" t="s">
        <v>266</v>
      </c>
      <c r="B116" s="22" t="s">
        <v>265</v>
      </c>
      <c r="C116" s="22" t="s">
        <v>267</v>
      </c>
      <c r="D116" s="22" t="s">
        <v>268</v>
      </c>
      <c r="E116" s="22" t="s">
        <v>269</v>
      </c>
      <c r="F116" s="22" t="s">
        <v>270</v>
      </c>
      <c r="G116" s="22" t="s">
        <v>270</v>
      </c>
      <c r="H116"/>
      <c r="I116"/>
      <c r="J116" t="s">
        <v>271</v>
      </c>
      <c r="K116"/>
      <c r="L116"/>
      <c r="M116" t="s">
        <v>599</v>
      </c>
      <c r="N116" t="s">
        <v>38</v>
      </c>
      <c r="O116">
        <v>6</v>
      </c>
      <c r="P116">
        <v>6</v>
      </c>
      <c r="Q116" t="s">
        <v>753</v>
      </c>
      <c r="R116" s="24" t="s">
        <v>600</v>
      </c>
      <c r="S116"/>
      <c r="T116" s="25" t="s">
        <v>540</v>
      </c>
      <c r="U116" s="42"/>
      <c r="V116" s="25"/>
      <c r="W116" t="s">
        <v>275</v>
      </c>
      <c r="X116">
        <v>3</v>
      </c>
      <c r="Y116"/>
      <c r="Z116" t="s">
        <v>276</v>
      </c>
      <c r="AA116" t="s">
        <v>319</v>
      </c>
      <c r="AB116" t="s">
        <v>723</v>
      </c>
      <c r="AC116">
        <v>0</v>
      </c>
      <c r="AD116" t="s">
        <v>277</v>
      </c>
      <c r="AE116" t="s">
        <v>601</v>
      </c>
      <c r="AF116" s="9" t="s">
        <v>743</v>
      </c>
      <c r="AG116" t="s">
        <v>321</v>
      </c>
      <c r="AH116" t="s">
        <v>321</v>
      </c>
      <c r="AI116" t="s">
        <v>724</v>
      </c>
    </row>
    <row r="117" spans="1:35" s="10" customFormat="1" ht="13.25" customHeight="1" x14ac:dyDescent="0.2">
      <c r="A117" s="22" t="s">
        <v>266</v>
      </c>
      <c r="B117" s="22" t="s">
        <v>265</v>
      </c>
      <c r="C117" s="22" t="s">
        <v>267</v>
      </c>
      <c r="D117" s="22" t="s">
        <v>268</v>
      </c>
      <c r="E117" s="22" t="s">
        <v>269</v>
      </c>
      <c r="F117" s="22" t="s">
        <v>270</v>
      </c>
      <c r="G117" s="22" t="s">
        <v>270</v>
      </c>
      <c r="H117"/>
      <c r="I117"/>
      <c r="J117" t="s">
        <v>271</v>
      </c>
      <c r="K117"/>
      <c r="L117"/>
      <c r="M117" t="s">
        <v>606</v>
      </c>
      <c r="N117" t="s">
        <v>222</v>
      </c>
      <c r="O117">
        <v>1</v>
      </c>
      <c r="P117">
        <v>2</v>
      </c>
      <c r="Q117" s="23" t="s">
        <v>607</v>
      </c>
      <c r="R117" s="24">
        <v>258120</v>
      </c>
      <c r="S117"/>
      <c r="T117" s="25" t="s">
        <v>604</v>
      </c>
      <c r="U117" s="32">
        <f>R117</f>
        <v>258120</v>
      </c>
      <c r="V117" t="s">
        <v>783</v>
      </c>
      <c r="W117" t="s">
        <v>275</v>
      </c>
      <c r="X117">
        <v>3</v>
      </c>
      <c r="Y117"/>
      <c r="Z117" t="s">
        <v>276</v>
      </c>
      <c r="AA117" t="s">
        <v>395</v>
      </c>
      <c r="AB117" t="s">
        <v>226</v>
      </c>
      <c r="AC117" t="s">
        <v>726</v>
      </c>
      <c r="AD117" t="s">
        <v>277</v>
      </c>
      <c r="AE117" t="s">
        <v>608</v>
      </c>
      <c r="AF117" s="9" t="s">
        <v>734</v>
      </c>
      <c r="AG117" t="s">
        <v>321</v>
      </c>
      <c r="AH117" t="s">
        <v>321</v>
      </c>
      <c r="AI117" t="s">
        <v>321</v>
      </c>
    </row>
    <row r="118" spans="1:35" s="10" customFormat="1" ht="13.25" customHeight="1" x14ac:dyDescent="0.2">
      <c r="A118" s="22" t="s">
        <v>266</v>
      </c>
      <c r="B118" s="22" t="s">
        <v>265</v>
      </c>
      <c r="C118" s="22" t="s">
        <v>267</v>
      </c>
      <c r="D118" s="22" t="s">
        <v>268</v>
      </c>
      <c r="E118" s="22" t="s">
        <v>269</v>
      </c>
      <c r="F118" s="22" t="s">
        <v>270</v>
      </c>
      <c r="G118" s="22" t="s">
        <v>270</v>
      </c>
      <c r="H118"/>
      <c r="I118"/>
      <c r="J118" t="s">
        <v>271</v>
      </c>
      <c r="K118"/>
      <c r="L118"/>
      <c r="M118" t="s">
        <v>602</v>
      </c>
      <c r="N118" t="s">
        <v>222</v>
      </c>
      <c r="O118">
        <v>2</v>
      </c>
      <c r="P118">
        <v>2</v>
      </c>
      <c r="Q118" s="23" t="s">
        <v>603</v>
      </c>
      <c r="R118" s="24">
        <v>380330</v>
      </c>
      <c r="S118"/>
      <c r="T118" s="25" t="s">
        <v>604</v>
      </c>
      <c r="U118" s="32">
        <f>R118</f>
        <v>380330</v>
      </c>
      <c r="V118" t="s">
        <v>783</v>
      </c>
      <c r="W118" t="s">
        <v>275</v>
      </c>
      <c r="X118">
        <v>3</v>
      </c>
      <c r="Y118"/>
      <c r="Z118" t="s">
        <v>276</v>
      </c>
      <c r="AA118" t="s">
        <v>395</v>
      </c>
      <c r="AB118" t="s">
        <v>402</v>
      </c>
      <c r="AC118" t="s">
        <v>725</v>
      </c>
      <c r="AD118" t="s">
        <v>277</v>
      </c>
      <c r="AE118" t="s">
        <v>605</v>
      </c>
      <c r="AF118" s="9" t="s">
        <v>734</v>
      </c>
      <c r="AG118" t="s">
        <v>321</v>
      </c>
      <c r="AH118" t="s">
        <v>321</v>
      </c>
      <c r="AI118" t="s">
        <v>321</v>
      </c>
    </row>
    <row r="119" spans="1:35" s="10" customFormat="1" ht="13.25" customHeight="1" x14ac:dyDescent="0.2">
      <c r="A119" s="22" t="s">
        <v>266</v>
      </c>
      <c r="B119" s="22" t="s">
        <v>265</v>
      </c>
      <c r="C119" s="22" t="s">
        <v>267</v>
      </c>
      <c r="D119" s="22" t="s">
        <v>268</v>
      </c>
      <c r="E119" s="22" t="s">
        <v>269</v>
      </c>
      <c r="F119" s="22" t="s">
        <v>270</v>
      </c>
      <c r="G119" s="22" t="s">
        <v>270</v>
      </c>
      <c r="H119"/>
      <c r="I119"/>
      <c r="J119" t="s">
        <v>271</v>
      </c>
      <c r="K119"/>
      <c r="L119"/>
      <c r="M119" t="s">
        <v>609</v>
      </c>
      <c r="N119" t="s">
        <v>222</v>
      </c>
      <c r="O119">
        <v>2</v>
      </c>
      <c r="P119">
        <v>4</v>
      </c>
      <c r="Q119" t="s">
        <v>727</v>
      </c>
      <c r="R119" s="47">
        <v>0</v>
      </c>
      <c r="S119"/>
      <c r="T119" s="25" t="s">
        <v>449</v>
      </c>
      <c r="U119" s="49">
        <f>R119</f>
        <v>0</v>
      </c>
      <c r="V119" t="s">
        <v>449</v>
      </c>
      <c r="W119" t="s">
        <v>275</v>
      </c>
      <c r="X119">
        <v>3</v>
      </c>
      <c r="Y119"/>
      <c r="Z119" t="s">
        <v>276</v>
      </c>
      <c r="AA119" t="s">
        <v>395</v>
      </c>
      <c r="AB119" t="s">
        <v>402</v>
      </c>
      <c r="AC119" t="s">
        <v>727</v>
      </c>
      <c r="AD119" t="s">
        <v>277</v>
      </c>
      <c r="AE119" t="s">
        <v>610</v>
      </c>
      <c r="AF119" s="9" t="s">
        <v>734</v>
      </c>
      <c r="AG119" t="s">
        <v>321</v>
      </c>
      <c r="AH119" t="s">
        <v>321</v>
      </c>
      <c r="AI119" t="s">
        <v>321</v>
      </c>
    </row>
    <row r="120" spans="1:35" s="10" customFormat="1" ht="13.25" customHeight="1" x14ac:dyDescent="0.2">
      <c r="A120" s="22" t="s">
        <v>266</v>
      </c>
      <c r="B120" s="22" t="s">
        <v>265</v>
      </c>
      <c r="C120" s="22" t="s">
        <v>267</v>
      </c>
      <c r="D120" s="22" t="s">
        <v>268</v>
      </c>
      <c r="E120" s="22" t="s">
        <v>269</v>
      </c>
      <c r="F120" s="22" t="s">
        <v>270</v>
      </c>
      <c r="G120" s="22" t="s">
        <v>270</v>
      </c>
      <c r="H120"/>
      <c r="I120"/>
      <c r="J120" t="s">
        <v>271</v>
      </c>
      <c r="K120"/>
      <c r="L120"/>
      <c r="M120" t="s">
        <v>611</v>
      </c>
      <c r="N120" t="s">
        <v>222</v>
      </c>
      <c r="O120">
        <v>2</v>
      </c>
      <c r="P120">
        <v>5</v>
      </c>
      <c r="Q120" t="s">
        <v>763</v>
      </c>
      <c r="R120" s="47">
        <v>0</v>
      </c>
      <c r="S120"/>
      <c r="T120" s="25" t="s">
        <v>449</v>
      </c>
      <c r="U120" s="49">
        <f>R120</f>
        <v>0</v>
      </c>
      <c r="V120" t="s">
        <v>449</v>
      </c>
      <c r="W120" t="s">
        <v>275</v>
      </c>
      <c r="X120">
        <v>3</v>
      </c>
      <c r="Y120"/>
      <c r="Z120" t="s">
        <v>276</v>
      </c>
      <c r="AA120" t="s">
        <v>395</v>
      </c>
      <c r="AB120" t="s">
        <v>402</v>
      </c>
      <c r="AC120" t="s">
        <v>727</v>
      </c>
      <c r="AD120" t="s">
        <v>277</v>
      </c>
      <c r="AE120" t="s">
        <v>612</v>
      </c>
      <c r="AF120" s="9" t="s">
        <v>734</v>
      </c>
      <c r="AG120" t="s">
        <v>321</v>
      </c>
      <c r="AH120" t="s">
        <v>321</v>
      </c>
      <c r="AI120" t="s">
        <v>321</v>
      </c>
    </row>
    <row r="121" spans="1:35" s="10" customFormat="1" ht="13.25" customHeight="1" x14ac:dyDescent="0.2">
      <c r="A121" s="22" t="s">
        <v>266</v>
      </c>
      <c r="B121" s="22" t="s">
        <v>265</v>
      </c>
      <c r="C121" s="22" t="s">
        <v>267</v>
      </c>
      <c r="D121" s="22" t="s">
        <v>268</v>
      </c>
      <c r="E121" s="22" t="s">
        <v>269</v>
      </c>
      <c r="F121" s="22" t="s">
        <v>270</v>
      </c>
      <c r="G121" s="22" t="s">
        <v>270</v>
      </c>
      <c r="H121"/>
      <c r="I121"/>
      <c r="J121" t="s">
        <v>271</v>
      </c>
      <c r="K121"/>
      <c r="L121"/>
      <c r="M121" t="s">
        <v>556</v>
      </c>
      <c r="N121" t="s">
        <v>222</v>
      </c>
      <c r="O121">
        <v>3</v>
      </c>
      <c r="P121">
        <v>1</v>
      </c>
      <c r="Q121" t="s">
        <v>764</v>
      </c>
      <c r="R121" s="24" t="s">
        <v>338</v>
      </c>
      <c r="S121"/>
      <c r="T121" s="25"/>
      <c r="U121" s="25"/>
      <c r="V121" s="25"/>
      <c r="W121" t="s">
        <v>275</v>
      </c>
      <c r="X121">
        <v>3</v>
      </c>
      <c r="Y121"/>
      <c r="Z121" t="s">
        <v>276</v>
      </c>
      <c r="AA121" t="s">
        <v>395</v>
      </c>
      <c r="AB121" t="s">
        <v>675</v>
      </c>
      <c r="AC121" t="s">
        <v>717</v>
      </c>
      <c r="AD121" t="s">
        <v>277</v>
      </c>
      <c r="AE121" t="s">
        <v>613</v>
      </c>
      <c r="AF121" s="9" t="s">
        <v>749</v>
      </c>
      <c r="AG121" t="s">
        <v>321</v>
      </c>
      <c r="AH121" t="s">
        <v>321</v>
      </c>
      <c r="AI121" t="s">
        <v>321</v>
      </c>
    </row>
    <row r="122" spans="1:35" s="10" customFormat="1" ht="13.25" customHeight="1" x14ac:dyDescent="0.2">
      <c r="A122" s="22" t="s">
        <v>266</v>
      </c>
      <c r="B122" s="22" t="s">
        <v>265</v>
      </c>
      <c r="C122" s="22" t="s">
        <v>267</v>
      </c>
      <c r="D122" s="22" t="s">
        <v>268</v>
      </c>
      <c r="E122" s="22" t="s">
        <v>269</v>
      </c>
      <c r="F122" s="22" t="s">
        <v>270</v>
      </c>
      <c r="G122" s="22" t="s">
        <v>270</v>
      </c>
      <c r="H122"/>
      <c r="I122"/>
      <c r="J122" t="s">
        <v>271</v>
      </c>
      <c r="K122"/>
      <c r="L122"/>
      <c r="M122" t="s">
        <v>556</v>
      </c>
      <c r="N122" t="s">
        <v>222</v>
      </c>
      <c r="O122">
        <v>3</v>
      </c>
      <c r="P122">
        <v>1</v>
      </c>
      <c r="Q122" t="s">
        <v>766</v>
      </c>
      <c r="R122" s="24" t="s">
        <v>338</v>
      </c>
      <c r="S122"/>
      <c r="T122" s="25"/>
      <c r="U122" s="25"/>
      <c r="V122" s="25"/>
      <c r="W122" t="s">
        <v>275</v>
      </c>
      <c r="X122">
        <v>3</v>
      </c>
      <c r="Y122"/>
      <c r="Z122" t="s">
        <v>276</v>
      </c>
      <c r="AA122" t="s">
        <v>395</v>
      </c>
      <c r="AB122" t="s">
        <v>675</v>
      </c>
      <c r="AC122" t="s">
        <v>717</v>
      </c>
      <c r="AD122" t="s">
        <v>277</v>
      </c>
      <c r="AE122" t="s">
        <v>615</v>
      </c>
      <c r="AF122" s="9" t="s">
        <v>749</v>
      </c>
      <c r="AG122" t="s">
        <v>321</v>
      </c>
      <c r="AH122" t="s">
        <v>321</v>
      </c>
      <c r="AI122" t="s">
        <v>321</v>
      </c>
    </row>
    <row r="123" spans="1:35" s="10" customFormat="1" ht="13.25" customHeight="1" x14ac:dyDescent="0.2">
      <c r="A123" s="22" t="s">
        <v>266</v>
      </c>
      <c r="B123" s="22" t="s">
        <v>265</v>
      </c>
      <c r="C123" s="22" t="s">
        <v>267</v>
      </c>
      <c r="D123" s="22" t="s">
        <v>268</v>
      </c>
      <c r="E123" s="22" t="s">
        <v>269</v>
      </c>
      <c r="F123" s="22" t="s">
        <v>270</v>
      </c>
      <c r="G123" s="22" t="s">
        <v>270</v>
      </c>
      <c r="H123"/>
      <c r="I123"/>
      <c r="J123" t="s">
        <v>271</v>
      </c>
      <c r="K123"/>
      <c r="L123"/>
      <c r="M123" t="s">
        <v>556</v>
      </c>
      <c r="N123" t="s">
        <v>222</v>
      </c>
      <c r="O123">
        <v>3</v>
      </c>
      <c r="P123">
        <v>1</v>
      </c>
      <c r="Q123" t="s">
        <v>765</v>
      </c>
      <c r="R123" s="24" t="s">
        <v>338</v>
      </c>
      <c r="S123"/>
      <c r="T123" s="25"/>
      <c r="U123" s="25"/>
      <c r="V123" s="25"/>
      <c r="W123" t="s">
        <v>275</v>
      </c>
      <c r="X123">
        <v>3</v>
      </c>
      <c r="Y123"/>
      <c r="Z123" t="s">
        <v>276</v>
      </c>
      <c r="AA123" t="s">
        <v>395</v>
      </c>
      <c r="AB123" t="s">
        <v>675</v>
      </c>
      <c r="AC123" t="s">
        <v>717</v>
      </c>
      <c r="AD123" t="s">
        <v>277</v>
      </c>
      <c r="AE123" t="s">
        <v>614</v>
      </c>
      <c r="AF123" s="9" t="s">
        <v>749</v>
      </c>
      <c r="AG123" t="s">
        <v>321</v>
      </c>
      <c r="AH123" t="s">
        <v>321</v>
      </c>
      <c r="AI123" t="s">
        <v>321</v>
      </c>
    </row>
    <row r="124" spans="1:35" s="14" customFormat="1" ht="13.25" customHeight="1" x14ac:dyDescent="0.2">
      <c r="A124" s="22" t="s">
        <v>285</v>
      </c>
      <c r="B124" s="22" t="s">
        <v>284</v>
      </c>
      <c r="C124" s="22" t="s">
        <v>286</v>
      </c>
      <c r="D124" s="22" t="s">
        <v>287</v>
      </c>
      <c r="E124" s="22" t="s">
        <v>288</v>
      </c>
      <c r="F124" s="22" t="s">
        <v>289</v>
      </c>
      <c r="G124" s="22" t="s">
        <v>290</v>
      </c>
      <c r="H124"/>
      <c r="I124"/>
      <c r="J124" t="s">
        <v>68</v>
      </c>
      <c r="K124"/>
      <c r="L124"/>
      <c r="M124" t="s">
        <v>105</v>
      </c>
      <c r="N124" t="s">
        <v>107</v>
      </c>
      <c r="O124">
        <v>1</v>
      </c>
      <c r="P124">
        <v>1</v>
      </c>
      <c r="Q124" t="s">
        <v>669</v>
      </c>
      <c r="R124" s="28">
        <v>63564</v>
      </c>
      <c r="S124"/>
      <c r="T124" s="25" t="s">
        <v>291</v>
      </c>
      <c r="U124" s="25">
        <f>R124*1000</f>
        <v>63564000</v>
      </c>
      <c r="V124" s="25" t="s">
        <v>274</v>
      </c>
      <c r="W124" t="s">
        <v>292</v>
      </c>
      <c r="X124">
        <v>209</v>
      </c>
      <c r="Y124"/>
      <c r="Z124" t="s">
        <v>276</v>
      </c>
      <c r="AA124" t="s">
        <v>566</v>
      </c>
      <c r="AB124" t="s">
        <v>658</v>
      </c>
      <c r="AC124" t="s">
        <v>669</v>
      </c>
      <c r="AD124" t="s">
        <v>293</v>
      </c>
      <c r="AE124" t="s">
        <v>294</v>
      </c>
      <c r="AF124" s="9" t="s">
        <v>733</v>
      </c>
      <c r="AG124" t="s">
        <v>321</v>
      </c>
      <c r="AH124" t="s">
        <v>321</v>
      </c>
      <c r="AI124" t="s">
        <v>321</v>
      </c>
    </row>
    <row r="125" spans="1:35" s="14" customFormat="1" ht="13.25" customHeight="1" x14ac:dyDescent="0.2">
      <c r="A125" s="22" t="s">
        <v>285</v>
      </c>
      <c r="B125" s="22" t="s">
        <v>284</v>
      </c>
      <c r="C125" s="22" t="s">
        <v>286</v>
      </c>
      <c r="D125" s="22" t="s">
        <v>287</v>
      </c>
      <c r="E125" s="22" t="s">
        <v>288</v>
      </c>
      <c r="F125" s="22" t="s">
        <v>289</v>
      </c>
      <c r="G125" s="22" t="s">
        <v>290</v>
      </c>
      <c r="H125"/>
      <c r="I125"/>
      <c r="J125" t="s">
        <v>68</v>
      </c>
      <c r="K125"/>
      <c r="L125"/>
      <c r="M125" t="s">
        <v>29</v>
      </c>
      <c r="N125" t="s">
        <v>38</v>
      </c>
      <c r="O125">
        <v>1</v>
      </c>
      <c r="P125">
        <v>1</v>
      </c>
      <c r="Q125" t="s">
        <v>308</v>
      </c>
      <c r="R125" s="28">
        <v>42.9</v>
      </c>
      <c r="S125"/>
      <c r="T125" s="25" t="s">
        <v>801</v>
      </c>
      <c r="U125" s="42">
        <f>R125*1000000</f>
        <v>42900000</v>
      </c>
      <c r="V125" s="9" t="s">
        <v>39</v>
      </c>
      <c r="W125" t="s">
        <v>292</v>
      </c>
      <c r="X125">
        <v>209</v>
      </c>
      <c r="Y125"/>
      <c r="Z125" t="s">
        <v>276</v>
      </c>
      <c r="AA125" t="s">
        <v>319</v>
      </c>
      <c r="AB125" t="s">
        <v>320</v>
      </c>
      <c r="AC125">
        <v>0</v>
      </c>
      <c r="AD125" t="s">
        <v>293</v>
      </c>
      <c r="AE125" t="s">
        <v>336</v>
      </c>
      <c r="AF125" s="9" t="s">
        <v>787</v>
      </c>
      <c r="AG125" t="s">
        <v>323</v>
      </c>
      <c r="AH125" t="s">
        <v>324</v>
      </c>
      <c r="AI125" t="s">
        <v>784</v>
      </c>
    </row>
    <row r="126" spans="1:35" s="14" customFormat="1" ht="13.25" customHeight="1" x14ac:dyDescent="0.2">
      <c r="A126" s="22" t="s">
        <v>285</v>
      </c>
      <c r="B126" s="22" t="s">
        <v>284</v>
      </c>
      <c r="C126" s="22" t="s">
        <v>286</v>
      </c>
      <c r="D126" s="22" t="s">
        <v>287</v>
      </c>
      <c r="E126" s="22" t="s">
        <v>288</v>
      </c>
      <c r="F126" s="22" t="s">
        <v>289</v>
      </c>
      <c r="G126" s="22" t="s">
        <v>290</v>
      </c>
      <c r="H126"/>
      <c r="I126"/>
      <c r="J126" s="23" t="s">
        <v>68</v>
      </c>
      <c r="K126"/>
      <c r="L126"/>
      <c r="M126" t="s">
        <v>153</v>
      </c>
      <c r="N126" t="s">
        <v>38</v>
      </c>
      <c r="O126">
        <v>17</v>
      </c>
      <c r="P126">
        <v>10</v>
      </c>
      <c r="Q126" t="s">
        <v>737</v>
      </c>
      <c r="R126" s="28">
        <v>57973</v>
      </c>
      <c r="S126"/>
      <c r="T126" s="25" t="s">
        <v>351</v>
      </c>
      <c r="U126" s="45">
        <f>R126*1000</f>
        <v>57973000</v>
      </c>
      <c r="V126" s="9" t="s">
        <v>785</v>
      </c>
      <c r="W126" t="s">
        <v>292</v>
      </c>
      <c r="X126">
        <v>210</v>
      </c>
      <c r="Y126"/>
      <c r="Z126" t="s">
        <v>276</v>
      </c>
      <c r="AA126" t="s">
        <v>319</v>
      </c>
      <c r="AB126" t="s">
        <v>345</v>
      </c>
      <c r="AC126" t="s">
        <v>672</v>
      </c>
      <c r="AD126" t="s">
        <v>293</v>
      </c>
      <c r="AE126" t="s">
        <v>352</v>
      </c>
      <c r="AF126" s="9" t="s">
        <v>789</v>
      </c>
      <c r="AG126" t="s">
        <v>321</v>
      </c>
      <c r="AH126" t="s">
        <v>321</v>
      </c>
      <c r="AI126" t="s">
        <v>321</v>
      </c>
    </row>
    <row r="127" spans="1:35" s="14" customFormat="1" ht="13.25" customHeight="1" x14ac:dyDescent="0.2">
      <c r="A127" s="22" t="s">
        <v>285</v>
      </c>
      <c r="B127" s="22" t="s">
        <v>284</v>
      </c>
      <c r="C127" s="22" t="s">
        <v>286</v>
      </c>
      <c r="D127" s="22" t="s">
        <v>287</v>
      </c>
      <c r="E127" s="22" t="s">
        <v>288</v>
      </c>
      <c r="F127" s="22" t="s">
        <v>289</v>
      </c>
      <c r="G127" s="22" t="s">
        <v>290</v>
      </c>
      <c r="H127"/>
      <c r="I127"/>
      <c r="J127" s="23" t="s">
        <v>68</v>
      </c>
      <c r="K127"/>
      <c r="L127"/>
      <c r="M127" t="s">
        <v>775</v>
      </c>
      <c r="N127" t="s">
        <v>38</v>
      </c>
      <c r="O127">
        <v>17</v>
      </c>
      <c r="P127">
        <v>11</v>
      </c>
      <c r="Q127" t="s">
        <v>739</v>
      </c>
      <c r="R127" s="28">
        <v>2214</v>
      </c>
      <c r="S127"/>
      <c r="T127" s="25" t="s">
        <v>351</v>
      </c>
      <c r="U127" s="45">
        <f>R127*1000</f>
        <v>2214000</v>
      </c>
      <c r="V127" s="9" t="s">
        <v>785</v>
      </c>
      <c r="W127" t="s">
        <v>292</v>
      </c>
      <c r="X127">
        <v>210</v>
      </c>
      <c r="Y127"/>
      <c r="Z127" t="s">
        <v>276</v>
      </c>
      <c r="AA127" t="s">
        <v>319</v>
      </c>
      <c r="AB127" t="s">
        <v>345</v>
      </c>
      <c r="AC127" t="s">
        <v>664</v>
      </c>
      <c r="AD127" t="s">
        <v>293</v>
      </c>
      <c r="AE127" t="s">
        <v>360</v>
      </c>
      <c r="AF127" s="9" t="s">
        <v>789</v>
      </c>
      <c r="AG127" t="s">
        <v>321</v>
      </c>
      <c r="AH127" t="s">
        <v>321</v>
      </c>
      <c r="AI127" t="s">
        <v>321</v>
      </c>
    </row>
    <row r="128" spans="1:35" s="14" customFormat="1" ht="13.25" customHeight="1" x14ac:dyDescent="0.2">
      <c r="A128" s="22" t="s">
        <v>285</v>
      </c>
      <c r="B128" s="22" t="s">
        <v>284</v>
      </c>
      <c r="C128" s="22" t="s">
        <v>286</v>
      </c>
      <c r="D128" s="22" t="s">
        <v>287</v>
      </c>
      <c r="E128" s="22" t="s">
        <v>288</v>
      </c>
      <c r="F128" s="22" t="s">
        <v>289</v>
      </c>
      <c r="G128" s="22" t="s">
        <v>290</v>
      </c>
      <c r="H128"/>
      <c r="I128"/>
      <c r="J128" s="23" t="s">
        <v>68</v>
      </c>
      <c r="K128"/>
      <c r="L128"/>
      <c r="M128" t="s">
        <v>146</v>
      </c>
      <c r="N128" t="s">
        <v>38</v>
      </c>
      <c r="O128">
        <v>17</v>
      </c>
      <c r="P128">
        <v>13</v>
      </c>
      <c r="Q128" t="s">
        <v>741</v>
      </c>
      <c r="R128" s="28">
        <v>10399</v>
      </c>
      <c r="S128"/>
      <c r="T128" s="25" t="s">
        <v>351</v>
      </c>
      <c r="U128" s="45">
        <f>R128*1000</f>
        <v>10399000</v>
      </c>
      <c r="V128" s="9" t="s">
        <v>785</v>
      </c>
      <c r="W128" t="s">
        <v>292</v>
      </c>
      <c r="X128">
        <v>210</v>
      </c>
      <c r="Y128"/>
      <c r="Z128" t="s">
        <v>276</v>
      </c>
      <c r="AA128" t="s">
        <v>319</v>
      </c>
      <c r="AB128" t="s">
        <v>345</v>
      </c>
      <c r="AC128" t="s">
        <v>364</v>
      </c>
      <c r="AD128" t="s">
        <v>293</v>
      </c>
      <c r="AE128" t="s">
        <v>367</v>
      </c>
      <c r="AF128" s="9" t="s">
        <v>789</v>
      </c>
      <c r="AG128" t="s">
        <v>321</v>
      </c>
      <c r="AH128" t="s">
        <v>321</v>
      </c>
      <c r="AI128" t="s">
        <v>321</v>
      </c>
    </row>
    <row r="129" spans="1:35" s="14" customFormat="1" ht="13.25" customHeight="1" x14ac:dyDescent="0.2">
      <c r="A129" s="22" t="s">
        <v>285</v>
      </c>
      <c r="B129" s="22" t="s">
        <v>284</v>
      </c>
      <c r="C129" s="22" t="s">
        <v>286</v>
      </c>
      <c r="D129" s="22" t="s">
        <v>287</v>
      </c>
      <c r="E129" s="22" t="s">
        <v>288</v>
      </c>
      <c r="F129" s="22" t="s">
        <v>289</v>
      </c>
      <c r="G129" s="22" t="s">
        <v>290</v>
      </c>
      <c r="H129"/>
      <c r="I129"/>
      <c r="J129" t="s">
        <v>36</v>
      </c>
      <c r="K129"/>
      <c r="L129"/>
      <c r="M129" t="s">
        <v>105</v>
      </c>
      <c r="N129" t="s">
        <v>107</v>
      </c>
      <c r="O129">
        <v>1</v>
      </c>
      <c r="P129">
        <v>1</v>
      </c>
      <c r="Q129" t="s">
        <v>669</v>
      </c>
      <c r="R129" s="28">
        <v>65582</v>
      </c>
      <c r="S129"/>
      <c r="T129" s="25" t="s">
        <v>291</v>
      </c>
      <c r="U129" s="25">
        <f>R129*1000</f>
        <v>65582000</v>
      </c>
      <c r="V129" s="25" t="s">
        <v>274</v>
      </c>
      <c r="W129" t="s">
        <v>292</v>
      </c>
      <c r="X129">
        <v>209</v>
      </c>
      <c r="Y129"/>
      <c r="Z129" t="s">
        <v>276</v>
      </c>
      <c r="AA129" t="s">
        <v>566</v>
      </c>
      <c r="AB129" t="s">
        <v>658</v>
      </c>
      <c r="AC129" t="s">
        <v>669</v>
      </c>
      <c r="AD129" t="s">
        <v>293</v>
      </c>
      <c r="AE129" t="s">
        <v>294</v>
      </c>
      <c r="AF129" s="9" t="s">
        <v>733</v>
      </c>
      <c r="AG129" t="s">
        <v>321</v>
      </c>
      <c r="AH129" t="s">
        <v>321</v>
      </c>
      <c r="AI129" t="s">
        <v>321</v>
      </c>
    </row>
    <row r="130" spans="1:35" s="14" customFormat="1" ht="13.25" customHeight="1" x14ac:dyDescent="0.2">
      <c r="A130" s="22" t="s">
        <v>285</v>
      </c>
      <c r="B130" s="22" t="s">
        <v>284</v>
      </c>
      <c r="C130" s="22" t="s">
        <v>286</v>
      </c>
      <c r="D130" s="22" t="s">
        <v>287</v>
      </c>
      <c r="E130" s="22" t="s">
        <v>288</v>
      </c>
      <c r="F130" s="22" t="s">
        <v>289</v>
      </c>
      <c r="G130" s="22" t="s">
        <v>290</v>
      </c>
      <c r="H130"/>
      <c r="I130"/>
      <c r="J130" t="s">
        <v>36</v>
      </c>
      <c r="K130"/>
      <c r="L130"/>
      <c r="M130" t="s">
        <v>29</v>
      </c>
      <c r="N130" t="s">
        <v>38</v>
      </c>
      <c r="O130">
        <v>1</v>
      </c>
      <c r="P130">
        <v>1</v>
      </c>
      <c r="Q130" t="s">
        <v>308</v>
      </c>
      <c r="R130" s="28">
        <v>43.4</v>
      </c>
      <c r="S130"/>
      <c r="T130" s="25" t="s">
        <v>801</v>
      </c>
      <c r="U130" s="42">
        <f>R130*1000000</f>
        <v>43400000</v>
      </c>
      <c r="V130" s="9" t="s">
        <v>39</v>
      </c>
      <c r="W130" t="s">
        <v>292</v>
      </c>
      <c r="X130">
        <v>209</v>
      </c>
      <c r="Y130"/>
      <c r="Z130" t="s">
        <v>276</v>
      </c>
      <c r="AA130" t="s">
        <v>319</v>
      </c>
      <c r="AB130" t="s">
        <v>320</v>
      </c>
      <c r="AC130">
        <v>0</v>
      </c>
      <c r="AD130" t="s">
        <v>293</v>
      </c>
      <c r="AE130" t="s">
        <v>336</v>
      </c>
      <c r="AF130" s="9" t="s">
        <v>787</v>
      </c>
      <c r="AG130" t="s">
        <v>323</v>
      </c>
      <c r="AH130" t="s">
        <v>324</v>
      </c>
      <c r="AI130" t="s">
        <v>784</v>
      </c>
    </row>
    <row r="131" spans="1:35" s="5" customFormat="1" ht="13.25" customHeight="1" x14ac:dyDescent="0.2">
      <c r="A131" s="22" t="s">
        <v>285</v>
      </c>
      <c r="B131" s="22" t="s">
        <v>284</v>
      </c>
      <c r="C131" s="22" t="s">
        <v>286</v>
      </c>
      <c r="D131" s="22" t="s">
        <v>287</v>
      </c>
      <c r="E131" s="22" t="s">
        <v>288</v>
      </c>
      <c r="F131" s="22" t="s">
        <v>289</v>
      </c>
      <c r="G131" s="22" t="s">
        <v>290</v>
      </c>
      <c r="H131"/>
      <c r="I131"/>
      <c r="J131" s="46" t="s">
        <v>36</v>
      </c>
      <c r="K131"/>
      <c r="L131"/>
      <c r="M131" t="s">
        <v>153</v>
      </c>
      <c r="N131" t="s">
        <v>38</v>
      </c>
      <c r="O131">
        <v>17</v>
      </c>
      <c r="P131">
        <v>10</v>
      </c>
      <c r="Q131" t="s">
        <v>737</v>
      </c>
      <c r="R131" s="28">
        <v>56228</v>
      </c>
      <c r="S131"/>
      <c r="T131" s="25" t="s">
        <v>351</v>
      </c>
      <c r="U131" s="45">
        <f>R131*1000</f>
        <v>56228000</v>
      </c>
      <c r="V131" s="9" t="s">
        <v>785</v>
      </c>
      <c r="W131" t="s">
        <v>292</v>
      </c>
      <c r="X131">
        <v>210</v>
      </c>
      <c r="Y131"/>
      <c r="Z131" t="s">
        <v>276</v>
      </c>
      <c r="AA131" t="s">
        <v>319</v>
      </c>
      <c r="AB131" t="s">
        <v>345</v>
      </c>
      <c r="AC131" t="s">
        <v>672</v>
      </c>
      <c r="AD131" t="s">
        <v>293</v>
      </c>
      <c r="AE131" t="s">
        <v>352</v>
      </c>
      <c r="AF131" s="9" t="s">
        <v>789</v>
      </c>
      <c r="AG131" t="s">
        <v>321</v>
      </c>
      <c r="AH131" t="s">
        <v>321</v>
      </c>
      <c r="AI131" t="s">
        <v>321</v>
      </c>
    </row>
    <row r="132" spans="1:35" s="5" customFormat="1" ht="13.25" customHeight="1" x14ac:dyDescent="0.2">
      <c r="A132" s="22" t="s">
        <v>285</v>
      </c>
      <c r="B132" s="22" t="s">
        <v>284</v>
      </c>
      <c r="C132" s="22" t="s">
        <v>286</v>
      </c>
      <c r="D132" s="22" t="s">
        <v>287</v>
      </c>
      <c r="E132" s="22" t="s">
        <v>288</v>
      </c>
      <c r="F132" s="22" t="s">
        <v>289</v>
      </c>
      <c r="G132" s="22" t="s">
        <v>290</v>
      </c>
      <c r="H132"/>
      <c r="I132"/>
      <c r="J132" s="46" t="s">
        <v>36</v>
      </c>
      <c r="K132"/>
      <c r="L132"/>
      <c r="M132" t="s">
        <v>775</v>
      </c>
      <c r="N132" t="s">
        <v>38</v>
      </c>
      <c r="O132">
        <v>17</v>
      </c>
      <c r="P132">
        <v>11</v>
      </c>
      <c r="Q132" t="s">
        <v>739</v>
      </c>
      <c r="R132" s="28">
        <v>1911</v>
      </c>
      <c r="S132"/>
      <c r="T132" s="25" t="s">
        <v>351</v>
      </c>
      <c r="U132" s="45">
        <f>R132*1000</f>
        <v>1911000</v>
      </c>
      <c r="V132" s="9" t="s">
        <v>785</v>
      </c>
      <c r="W132" t="s">
        <v>292</v>
      </c>
      <c r="X132">
        <v>210</v>
      </c>
      <c r="Y132"/>
      <c r="Z132" t="s">
        <v>276</v>
      </c>
      <c r="AA132" t="s">
        <v>319</v>
      </c>
      <c r="AB132" t="s">
        <v>345</v>
      </c>
      <c r="AC132" t="s">
        <v>664</v>
      </c>
      <c r="AD132" t="s">
        <v>293</v>
      </c>
      <c r="AE132" t="s">
        <v>360</v>
      </c>
      <c r="AF132" s="9" t="s">
        <v>789</v>
      </c>
      <c r="AG132" t="s">
        <v>321</v>
      </c>
      <c r="AH132" t="s">
        <v>321</v>
      </c>
      <c r="AI132" t="s">
        <v>321</v>
      </c>
    </row>
    <row r="133" spans="1:35" s="5" customFormat="1" ht="13.25" customHeight="1" x14ac:dyDescent="0.2">
      <c r="A133" s="22" t="s">
        <v>285</v>
      </c>
      <c r="B133" s="22" t="s">
        <v>284</v>
      </c>
      <c r="C133" s="22" t="s">
        <v>286</v>
      </c>
      <c r="D133" s="22" t="s">
        <v>287</v>
      </c>
      <c r="E133" s="22" t="s">
        <v>288</v>
      </c>
      <c r="F133" s="22" t="s">
        <v>289</v>
      </c>
      <c r="G133" s="22" t="s">
        <v>290</v>
      </c>
      <c r="H133"/>
      <c r="I133"/>
      <c r="J133" s="46" t="s">
        <v>36</v>
      </c>
      <c r="K133"/>
      <c r="L133"/>
      <c r="M133" t="s">
        <v>146</v>
      </c>
      <c r="N133" t="s">
        <v>38</v>
      </c>
      <c r="O133">
        <v>17</v>
      </c>
      <c r="P133">
        <v>13</v>
      </c>
      <c r="Q133" t="s">
        <v>741</v>
      </c>
      <c r="R133" s="28">
        <v>11543</v>
      </c>
      <c r="S133"/>
      <c r="T133" s="25" t="s">
        <v>351</v>
      </c>
      <c r="U133" s="45">
        <f>R133*1000</f>
        <v>11543000</v>
      </c>
      <c r="V133" s="9" t="s">
        <v>785</v>
      </c>
      <c r="W133" t="s">
        <v>292</v>
      </c>
      <c r="X133">
        <v>210</v>
      </c>
      <c r="Y133"/>
      <c r="Z133" t="s">
        <v>276</v>
      </c>
      <c r="AA133" t="s">
        <v>319</v>
      </c>
      <c r="AB133" t="s">
        <v>345</v>
      </c>
      <c r="AC133" t="s">
        <v>364</v>
      </c>
      <c r="AD133" t="s">
        <v>293</v>
      </c>
      <c r="AE133" t="s">
        <v>367</v>
      </c>
      <c r="AF133" s="9" t="s">
        <v>789</v>
      </c>
      <c r="AG133" t="s">
        <v>321</v>
      </c>
      <c r="AH133" t="s">
        <v>321</v>
      </c>
      <c r="AI133" t="s">
        <v>321</v>
      </c>
    </row>
    <row r="134" spans="1:35" s="5" customFormat="1" ht="13.25" customHeight="1" x14ac:dyDescent="0.2">
      <c r="A134" s="22" t="s">
        <v>285</v>
      </c>
      <c r="B134" s="22" t="s">
        <v>284</v>
      </c>
      <c r="C134" s="22" t="s">
        <v>286</v>
      </c>
      <c r="D134" s="22" t="s">
        <v>287</v>
      </c>
      <c r="E134" s="22" t="s">
        <v>288</v>
      </c>
      <c r="F134" s="22" t="s">
        <v>289</v>
      </c>
      <c r="G134" s="22" t="s">
        <v>290</v>
      </c>
      <c r="H134"/>
      <c r="I134"/>
      <c r="J134" t="s">
        <v>279</v>
      </c>
      <c r="K134"/>
      <c r="L134"/>
      <c r="M134" t="s">
        <v>105</v>
      </c>
      <c r="N134" t="s">
        <v>107</v>
      </c>
      <c r="O134">
        <v>1</v>
      </c>
      <c r="P134">
        <v>1</v>
      </c>
      <c r="Q134" t="s">
        <v>669</v>
      </c>
      <c r="R134" s="28">
        <v>59182</v>
      </c>
      <c r="S134"/>
      <c r="T134" s="25" t="s">
        <v>291</v>
      </c>
      <c r="U134" s="25">
        <f>R134*1000</f>
        <v>59182000</v>
      </c>
      <c r="V134" s="25" t="s">
        <v>274</v>
      </c>
      <c r="W134" t="s">
        <v>292</v>
      </c>
      <c r="X134">
        <v>209</v>
      </c>
      <c r="Y134"/>
      <c r="Z134" t="s">
        <v>276</v>
      </c>
      <c r="AA134" t="s">
        <v>566</v>
      </c>
      <c r="AB134" t="s">
        <v>658</v>
      </c>
      <c r="AC134" t="s">
        <v>669</v>
      </c>
      <c r="AD134" t="s">
        <v>293</v>
      </c>
      <c r="AE134" t="s">
        <v>294</v>
      </c>
      <c r="AF134" s="9" t="s">
        <v>733</v>
      </c>
      <c r="AG134" t="s">
        <v>321</v>
      </c>
      <c r="AH134" t="s">
        <v>321</v>
      </c>
      <c r="AI134" t="s">
        <v>321</v>
      </c>
    </row>
    <row r="135" spans="1:35" s="5" customFormat="1" ht="13.25" customHeight="1" x14ac:dyDescent="0.2">
      <c r="A135" s="22" t="s">
        <v>285</v>
      </c>
      <c r="B135" s="22" t="s">
        <v>284</v>
      </c>
      <c r="C135" s="22" t="s">
        <v>286</v>
      </c>
      <c r="D135" s="22" t="s">
        <v>287</v>
      </c>
      <c r="E135" s="22" t="s">
        <v>288</v>
      </c>
      <c r="F135" s="22" t="s">
        <v>289</v>
      </c>
      <c r="G135" s="22" t="s">
        <v>290</v>
      </c>
      <c r="H135"/>
      <c r="I135"/>
      <c r="J135" t="s">
        <v>279</v>
      </c>
      <c r="K135"/>
      <c r="L135"/>
      <c r="M135" t="s">
        <v>618</v>
      </c>
      <c r="N135" t="s">
        <v>107</v>
      </c>
      <c r="O135">
        <v>2</v>
      </c>
      <c r="P135">
        <v>1</v>
      </c>
      <c r="Q135" t="s">
        <v>768</v>
      </c>
      <c r="R135" s="47" t="s">
        <v>388</v>
      </c>
      <c r="S135"/>
      <c r="T135" s="25"/>
      <c r="U135" s="25"/>
      <c r="V135" s="25"/>
      <c r="W135"/>
      <c r="X135"/>
      <c r="Y135"/>
      <c r="Z135" t="s">
        <v>276</v>
      </c>
      <c r="AA135" t="s">
        <v>566</v>
      </c>
      <c r="AB135" t="s">
        <v>720</v>
      </c>
      <c r="AC135" t="s">
        <v>728</v>
      </c>
      <c r="AD135" t="s">
        <v>293</v>
      </c>
      <c r="AE135" t="s">
        <v>619</v>
      </c>
      <c r="AF135" s="9" t="s">
        <v>733</v>
      </c>
      <c r="AG135" t="s">
        <v>321</v>
      </c>
      <c r="AH135" t="s">
        <v>321</v>
      </c>
      <c r="AI135" t="s">
        <v>321</v>
      </c>
    </row>
    <row r="136" spans="1:35" s="5" customFormat="1" ht="13.25" customHeight="1" x14ac:dyDescent="0.2">
      <c r="A136" s="22" t="s">
        <v>285</v>
      </c>
      <c r="B136" s="22" t="s">
        <v>284</v>
      </c>
      <c r="C136" s="22" t="s">
        <v>286</v>
      </c>
      <c r="D136" s="22" t="s">
        <v>287</v>
      </c>
      <c r="E136" s="22" t="s">
        <v>288</v>
      </c>
      <c r="F136" s="22" t="s">
        <v>289</v>
      </c>
      <c r="G136" s="22" t="s">
        <v>290</v>
      </c>
      <c r="H136"/>
      <c r="I136"/>
      <c r="J136" t="s">
        <v>279</v>
      </c>
      <c r="K136"/>
      <c r="L136"/>
      <c r="M136" t="s">
        <v>592</v>
      </c>
      <c r="N136" t="s">
        <v>107</v>
      </c>
      <c r="O136">
        <v>2</v>
      </c>
      <c r="P136">
        <v>4</v>
      </c>
      <c r="Q136" t="s">
        <v>767</v>
      </c>
      <c r="R136" s="47" t="s">
        <v>388</v>
      </c>
      <c r="S136"/>
      <c r="T136" s="25"/>
      <c r="U136" s="25"/>
      <c r="V136" s="25"/>
      <c r="W136"/>
      <c r="X136"/>
      <c r="Y136"/>
      <c r="Z136" t="s">
        <v>276</v>
      </c>
      <c r="AA136" t="s">
        <v>566</v>
      </c>
      <c r="AB136" t="s">
        <v>720</v>
      </c>
      <c r="AC136" t="s">
        <v>721</v>
      </c>
      <c r="AD136" t="s">
        <v>293</v>
      </c>
      <c r="AE136" t="s">
        <v>617</v>
      </c>
      <c r="AF136" s="9" t="s">
        <v>733</v>
      </c>
      <c r="AG136" t="s">
        <v>321</v>
      </c>
      <c r="AH136" t="s">
        <v>321</v>
      </c>
      <c r="AI136" t="s">
        <v>321</v>
      </c>
    </row>
    <row r="137" spans="1:35" s="10" customFormat="1" ht="13.25" customHeight="1" x14ac:dyDescent="0.2">
      <c r="A137" s="22" t="s">
        <v>285</v>
      </c>
      <c r="B137" s="22" t="s">
        <v>284</v>
      </c>
      <c r="C137" s="22" t="s">
        <v>286</v>
      </c>
      <c r="D137" s="22" t="s">
        <v>287</v>
      </c>
      <c r="E137" s="22" t="s">
        <v>288</v>
      </c>
      <c r="F137" s="22" t="s">
        <v>289</v>
      </c>
      <c r="G137" s="22" t="s">
        <v>290</v>
      </c>
      <c r="H137"/>
      <c r="I137"/>
      <c r="J137" t="s">
        <v>279</v>
      </c>
      <c r="K137"/>
      <c r="L137"/>
      <c r="M137" t="s">
        <v>595</v>
      </c>
      <c r="N137" t="s">
        <v>107</v>
      </c>
      <c r="O137">
        <v>2</v>
      </c>
      <c r="P137">
        <v>7</v>
      </c>
      <c r="Q137" t="s">
        <v>769</v>
      </c>
      <c r="R137" s="47" t="s">
        <v>388</v>
      </c>
      <c r="S137"/>
      <c r="T137" s="25"/>
      <c r="U137" s="25"/>
      <c r="V137" s="25"/>
      <c r="W137"/>
      <c r="X137"/>
      <c r="Y137"/>
      <c r="Z137" t="s">
        <v>276</v>
      </c>
      <c r="AA137" t="s">
        <v>566</v>
      </c>
      <c r="AB137" t="s">
        <v>720</v>
      </c>
      <c r="AC137" t="s">
        <v>722</v>
      </c>
      <c r="AD137" t="s">
        <v>293</v>
      </c>
      <c r="AE137" t="s">
        <v>620</v>
      </c>
      <c r="AF137" s="9" t="s">
        <v>733</v>
      </c>
      <c r="AG137" t="s">
        <v>321</v>
      </c>
      <c r="AH137" t="s">
        <v>321</v>
      </c>
      <c r="AI137" t="s">
        <v>321</v>
      </c>
    </row>
    <row r="138" spans="1:35" s="10" customFormat="1" ht="13.25" customHeight="1" x14ac:dyDescent="0.2">
      <c r="A138" s="22" t="s">
        <v>285</v>
      </c>
      <c r="B138" s="22" t="s">
        <v>284</v>
      </c>
      <c r="C138" s="22" t="s">
        <v>286</v>
      </c>
      <c r="D138" s="22" t="s">
        <v>287</v>
      </c>
      <c r="E138" s="22" t="s">
        <v>288</v>
      </c>
      <c r="F138" s="22" t="s">
        <v>289</v>
      </c>
      <c r="G138" s="22" t="s">
        <v>290</v>
      </c>
      <c r="H138"/>
      <c r="I138"/>
      <c r="J138" t="s">
        <v>279</v>
      </c>
      <c r="K138"/>
      <c r="L138"/>
      <c r="M138" t="s">
        <v>29</v>
      </c>
      <c r="N138" t="s">
        <v>38</v>
      </c>
      <c r="O138">
        <v>1</v>
      </c>
      <c r="P138">
        <v>1</v>
      </c>
      <c r="Q138" t="s">
        <v>308</v>
      </c>
      <c r="R138" s="28">
        <v>39</v>
      </c>
      <c r="S138"/>
      <c r="T138" s="25" t="s">
        <v>801</v>
      </c>
      <c r="U138" s="42">
        <f>R138*1000000</f>
        <v>39000000</v>
      </c>
      <c r="V138" s="9" t="s">
        <v>39</v>
      </c>
      <c r="W138" t="s">
        <v>292</v>
      </c>
      <c r="X138">
        <v>209</v>
      </c>
      <c r="Y138"/>
      <c r="Z138" t="s">
        <v>276</v>
      </c>
      <c r="AA138" t="s">
        <v>319</v>
      </c>
      <c r="AB138" t="s">
        <v>320</v>
      </c>
      <c r="AC138">
        <v>0</v>
      </c>
      <c r="AD138" t="s">
        <v>293</v>
      </c>
      <c r="AE138" t="s">
        <v>336</v>
      </c>
      <c r="AF138" s="9" t="s">
        <v>787</v>
      </c>
      <c r="AG138" t="s">
        <v>323</v>
      </c>
      <c r="AH138" t="s">
        <v>324</v>
      </c>
      <c r="AI138" t="s">
        <v>784</v>
      </c>
    </row>
    <row r="139" spans="1:35" s="10" customFormat="1" ht="13.25" customHeight="1" x14ac:dyDescent="0.2">
      <c r="A139" s="22" t="s">
        <v>285</v>
      </c>
      <c r="B139" s="22" t="s">
        <v>284</v>
      </c>
      <c r="C139" s="22" t="s">
        <v>286</v>
      </c>
      <c r="D139" s="22" t="s">
        <v>287</v>
      </c>
      <c r="E139" s="22" t="s">
        <v>288</v>
      </c>
      <c r="F139" s="22" t="s">
        <v>289</v>
      </c>
      <c r="G139" s="22" t="s">
        <v>290</v>
      </c>
      <c r="H139"/>
      <c r="I139"/>
      <c r="J139" t="s">
        <v>279</v>
      </c>
      <c r="K139"/>
      <c r="L139"/>
      <c r="M139" t="s">
        <v>153</v>
      </c>
      <c r="N139" t="s">
        <v>38</v>
      </c>
      <c r="O139">
        <v>17</v>
      </c>
      <c r="P139">
        <v>10</v>
      </c>
      <c r="Q139" t="s">
        <v>737</v>
      </c>
      <c r="R139" s="28">
        <v>49415</v>
      </c>
      <c r="S139"/>
      <c r="T139" s="25" t="s">
        <v>351</v>
      </c>
      <c r="U139" s="45">
        <f>R139*1000</f>
        <v>49415000</v>
      </c>
      <c r="V139" s="9" t="s">
        <v>785</v>
      </c>
      <c r="W139" t="s">
        <v>292</v>
      </c>
      <c r="X139">
        <v>210</v>
      </c>
      <c r="Y139"/>
      <c r="Z139" t="s">
        <v>276</v>
      </c>
      <c r="AA139" t="s">
        <v>319</v>
      </c>
      <c r="AB139" t="s">
        <v>345</v>
      </c>
      <c r="AC139" t="s">
        <v>672</v>
      </c>
      <c r="AD139" t="s">
        <v>293</v>
      </c>
      <c r="AE139" t="s">
        <v>352</v>
      </c>
      <c r="AF139" s="9" t="s">
        <v>789</v>
      </c>
      <c r="AG139" t="s">
        <v>321</v>
      </c>
      <c r="AH139" t="s">
        <v>321</v>
      </c>
      <c r="AI139" t="s">
        <v>321</v>
      </c>
    </row>
    <row r="140" spans="1:35" s="10" customFormat="1" ht="13.25" customHeight="1" x14ac:dyDescent="0.2">
      <c r="A140" s="22" t="s">
        <v>285</v>
      </c>
      <c r="B140" s="22" t="s">
        <v>284</v>
      </c>
      <c r="C140" s="22" t="s">
        <v>286</v>
      </c>
      <c r="D140" s="22" t="s">
        <v>287</v>
      </c>
      <c r="E140" s="22" t="s">
        <v>288</v>
      </c>
      <c r="F140" s="22" t="s">
        <v>289</v>
      </c>
      <c r="G140" s="22" t="s">
        <v>290</v>
      </c>
      <c r="H140"/>
      <c r="I140"/>
      <c r="J140" t="s">
        <v>279</v>
      </c>
      <c r="K140"/>
      <c r="L140"/>
      <c r="M140" t="s">
        <v>775</v>
      </c>
      <c r="N140" t="s">
        <v>38</v>
      </c>
      <c r="O140">
        <v>17</v>
      </c>
      <c r="P140">
        <v>11</v>
      </c>
      <c r="Q140" t="s">
        <v>739</v>
      </c>
      <c r="R140" s="28">
        <v>1553</v>
      </c>
      <c r="S140"/>
      <c r="T140" s="25" t="s">
        <v>351</v>
      </c>
      <c r="U140" s="45">
        <f>R140*1000</f>
        <v>1553000</v>
      </c>
      <c r="V140" s="9" t="s">
        <v>785</v>
      </c>
      <c r="W140" t="s">
        <v>292</v>
      </c>
      <c r="X140">
        <v>210</v>
      </c>
      <c r="Y140"/>
      <c r="Z140" t="s">
        <v>276</v>
      </c>
      <c r="AA140" t="s">
        <v>319</v>
      </c>
      <c r="AB140" t="s">
        <v>345</v>
      </c>
      <c r="AC140" t="s">
        <v>664</v>
      </c>
      <c r="AD140" t="s">
        <v>293</v>
      </c>
      <c r="AE140" t="s">
        <v>360</v>
      </c>
      <c r="AF140" s="9" t="s">
        <v>789</v>
      </c>
      <c r="AG140" t="s">
        <v>321</v>
      </c>
      <c r="AH140" t="s">
        <v>321</v>
      </c>
      <c r="AI140" t="s">
        <v>321</v>
      </c>
    </row>
    <row r="141" spans="1:35" s="10" customFormat="1" ht="13.25" customHeight="1" x14ac:dyDescent="0.2">
      <c r="A141" s="22" t="s">
        <v>285</v>
      </c>
      <c r="B141" s="22" t="s">
        <v>284</v>
      </c>
      <c r="C141" s="22" t="s">
        <v>286</v>
      </c>
      <c r="D141" s="22" t="s">
        <v>287</v>
      </c>
      <c r="E141" s="22" t="s">
        <v>288</v>
      </c>
      <c r="F141" s="22" t="s">
        <v>289</v>
      </c>
      <c r="G141" s="22" t="s">
        <v>290</v>
      </c>
      <c r="H141"/>
      <c r="I141"/>
      <c r="J141" t="s">
        <v>279</v>
      </c>
      <c r="K141"/>
      <c r="L141"/>
      <c r="M141" t="s">
        <v>146</v>
      </c>
      <c r="N141" t="s">
        <v>38</v>
      </c>
      <c r="O141">
        <v>17</v>
      </c>
      <c r="P141">
        <v>13</v>
      </c>
      <c r="Q141" t="s">
        <v>741</v>
      </c>
      <c r="R141" s="28">
        <v>12047</v>
      </c>
      <c r="S141"/>
      <c r="T141" s="25" t="s">
        <v>351</v>
      </c>
      <c r="U141" s="45">
        <f>R141*1000</f>
        <v>12047000</v>
      </c>
      <c r="V141" s="9" t="s">
        <v>785</v>
      </c>
      <c r="W141" t="s">
        <v>292</v>
      </c>
      <c r="X141">
        <v>210</v>
      </c>
      <c r="Y141"/>
      <c r="Z141" t="s">
        <v>276</v>
      </c>
      <c r="AA141" t="s">
        <v>319</v>
      </c>
      <c r="AB141" t="s">
        <v>345</v>
      </c>
      <c r="AC141" t="s">
        <v>364</v>
      </c>
      <c r="AD141" t="s">
        <v>293</v>
      </c>
      <c r="AE141" t="s">
        <v>367</v>
      </c>
      <c r="AF141" s="9" t="s">
        <v>789</v>
      </c>
      <c r="AG141" t="s">
        <v>321</v>
      </c>
      <c r="AH141" t="s">
        <v>321</v>
      </c>
      <c r="AI141" t="s">
        <v>321</v>
      </c>
    </row>
    <row r="142" spans="1:35" s="10" customFormat="1" ht="13.25" customHeight="1" x14ac:dyDescent="0.2">
      <c r="A142" s="22" t="s">
        <v>285</v>
      </c>
      <c r="B142" s="22" t="s">
        <v>284</v>
      </c>
      <c r="C142" s="22" t="s">
        <v>286</v>
      </c>
      <c r="D142" s="22" t="s">
        <v>287</v>
      </c>
      <c r="E142" s="22" t="s">
        <v>288</v>
      </c>
      <c r="F142" s="22" t="s">
        <v>289</v>
      </c>
      <c r="G142" s="22" t="s">
        <v>290</v>
      </c>
      <c r="H142"/>
      <c r="I142"/>
      <c r="J142" t="s">
        <v>279</v>
      </c>
      <c r="K142"/>
      <c r="L142"/>
      <c r="M142" t="s">
        <v>434</v>
      </c>
      <c r="N142" t="s">
        <v>38</v>
      </c>
      <c r="O142">
        <v>2</v>
      </c>
      <c r="P142">
        <v>1</v>
      </c>
      <c r="Q142" t="s">
        <v>770</v>
      </c>
      <c r="R142" s="47" t="s">
        <v>355</v>
      </c>
      <c r="S142"/>
      <c r="T142" s="25"/>
      <c r="U142" s="42"/>
      <c r="V142" s="25"/>
      <c r="W142"/>
      <c r="X142"/>
      <c r="Y142"/>
      <c r="Z142" t="s">
        <v>276</v>
      </c>
      <c r="AA142" t="s">
        <v>319</v>
      </c>
      <c r="AB142" t="s">
        <v>683</v>
      </c>
      <c r="AC142" t="s">
        <v>684</v>
      </c>
      <c r="AD142" t="s">
        <v>293</v>
      </c>
      <c r="AE142" t="s">
        <v>621</v>
      </c>
      <c r="AF142" s="9" t="s">
        <v>787</v>
      </c>
      <c r="AG142" t="s">
        <v>321</v>
      </c>
      <c r="AH142" t="s">
        <v>321</v>
      </c>
      <c r="AI142" t="s">
        <v>321</v>
      </c>
    </row>
    <row r="143" spans="1:35" s="14" customFormat="1" ht="13.25" customHeight="1" x14ac:dyDescent="0.2">
      <c r="A143" s="22" t="s">
        <v>285</v>
      </c>
      <c r="B143" s="22" t="s">
        <v>284</v>
      </c>
      <c r="C143" s="22" t="s">
        <v>286</v>
      </c>
      <c r="D143" s="22" t="s">
        <v>287</v>
      </c>
      <c r="E143" s="22" t="s">
        <v>288</v>
      </c>
      <c r="F143" s="22" t="s">
        <v>289</v>
      </c>
      <c r="G143" s="22" t="s">
        <v>290</v>
      </c>
      <c r="H143"/>
      <c r="I143"/>
      <c r="J143" t="s">
        <v>279</v>
      </c>
      <c r="K143"/>
      <c r="L143"/>
      <c r="M143" t="s">
        <v>622</v>
      </c>
      <c r="N143" t="s">
        <v>38</v>
      </c>
      <c r="O143">
        <v>6</v>
      </c>
      <c r="P143">
        <v>1</v>
      </c>
      <c r="Q143" t="s">
        <v>753</v>
      </c>
      <c r="R143" s="56" t="s">
        <v>623</v>
      </c>
      <c r="S143"/>
      <c r="T143" s="25" t="s">
        <v>540</v>
      </c>
      <c r="U143" s="42"/>
      <c r="V143" s="25"/>
      <c r="W143" t="s">
        <v>292</v>
      </c>
      <c r="X143">
        <v>75</v>
      </c>
      <c r="Y143"/>
      <c r="Z143" t="s">
        <v>276</v>
      </c>
      <c r="AA143" t="s">
        <v>319</v>
      </c>
      <c r="AB143" t="s">
        <v>723</v>
      </c>
      <c r="AC143">
        <v>0</v>
      </c>
      <c r="AD143" t="s">
        <v>293</v>
      </c>
      <c r="AE143" t="s">
        <v>624</v>
      </c>
      <c r="AF143" s="9" t="s">
        <v>743</v>
      </c>
      <c r="AG143" t="s">
        <v>321</v>
      </c>
      <c r="AH143" t="s">
        <v>321</v>
      </c>
      <c r="AI143" t="s">
        <v>724</v>
      </c>
    </row>
    <row r="144" spans="1:35" s="14" customFormat="1" ht="13.25" customHeight="1" x14ac:dyDescent="0.2">
      <c r="A144" s="22" t="s">
        <v>285</v>
      </c>
      <c r="B144" s="22" t="s">
        <v>284</v>
      </c>
      <c r="C144" s="22" t="s">
        <v>286</v>
      </c>
      <c r="D144" s="22" t="s">
        <v>287</v>
      </c>
      <c r="E144" s="22" t="s">
        <v>288</v>
      </c>
      <c r="F144" s="22" t="s">
        <v>289</v>
      </c>
      <c r="G144" s="22" t="s">
        <v>290</v>
      </c>
      <c r="H144"/>
      <c r="I144"/>
      <c r="J144" t="s">
        <v>279</v>
      </c>
      <c r="K144"/>
      <c r="L144"/>
      <c r="M144" t="s">
        <v>625</v>
      </c>
      <c r="N144" t="s">
        <v>718</v>
      </c>
      <c r="O144">
        <v>0</v>
      </c>
      <c r="P144">
        <v>0</v>
      </c>
      <c r="Q144" t="s">
        <v>771</v>
      </c>
      <c r="R144" s="47" t="s">
        <v>388</v>
      </c>
      <c r="S144"/>
      <c r="T144" s="25"/>
      <c r="U144" s="25"/>
      <c r="V144" s="25"/>
      <c r="W144"/>
      <c r="X144"/>
      <c r="Y144"/>
      <c r="Z144" t="s">
        <v>276</v>
      </c>
      <c r="AA144" t="s">
        <v>729</v>
      </c>
      <c r="AB144">
        <v>0</v>
      </c>
      <c r="AC144">
        <v>0</v>
      </c>
      <c r="AD144" t="s">
        <v>293</v>
      </c>
      <c r="AE144" t="s">
        <v>626</v>
      </c>
      <c r="AF144" s="9" t="s">
        <v>751</v>
      </c>
      <c r="AG144" t="e">
        <v>#N/A</v>
      </c>
      <c r="AH144" t="e">
        <v>#N/A</v>
      </c>
      <c r="AI144" t="e">
        <v>#N/A</v>
      </c>
    </row>
    <row r="145" spans="1:35" s="14" customFormat="1" ht="13.25" customHeight="1" x14ac:dyDescent="0.2">
      <c r="A145" s="22" t="s">
        <v>285</v>
      </c>
      <c r="B145" s="22" t="s">
        <v>284</v>
      </c>
      <c r="C145" s="22" t="s">
        <v>286</v>
      </c>
      <c r="D145" s="22" t="s">
        <v>287</v>
      </c>
      <c r="E145" s="22" t="s">
        <v>288</v>
      </c>
      <c r="F145" s="22" t="s">
        <v>289</v>
      </c>
      <c r="G145" s="22" t="s">
        <v>290</v>
      </c>
      <c r="H145"/>
      <c r="I145"/>
      <c r="J145" t="s">
        <v>279</v>
      </c>
      <c r="K145"/>
      <c r="L145"/>
      <c r="M145" t="s">
        <v>627</v>
      </c>
      <c r="N145" t="s">
        <v>719</v>
      </c>
      <c r="O145">
        <v>0</v>
      </c>
      <c r="P145">
        <v>0</v>
      </c>
      <c r="Q145" t="s">
        <v>772</v>
      </c>
      <c r="R145" s="28" t="s">
        <v>388</v>
      </c>
      <c r="S145"/>
      <c r="T145" s="25"/>
      <c r="U145" s="25"/>
      <c r="V145" s="25"/>
      <c r="W145"/>
      <c r="X145"/>
      <c r="Y145"/>
      <c r="Z145" t="s">
        <v>276</v>
      </c>
      <c r="AA145" t="s">
        <v>730</v>
      </c>
      <c r="AB145">
        <v>0</v>
      </c>
      <c r="AC145">
        <v>0</v>
      </c>
      <c r="AD145" t="s">
        <v>293</v>
      </c>
      <c r="AE145" t="s">
        <v>628</v>
      </c>
      <c r="AF145" s="9" t="s">
        <v>752</v>
      </c>
      <c r="AG145" t="e">
        <v>#N/A</v>
      </c>
      <c r="AH145" t="e">
        <v>#N/A</v>
      </c>
      <c r="AI145" t="e">
        <v>#N/A</v>
      </c>
    </row>
    <row r="146" spans="1:35" s="14" customFormat="1" ht="13.25" customHeight="1" x14ac:dyDescent="0.2">
      <c r="A146" s="22" t="s">
        <v>285</v>
      </c>
      <c r="B146" s="22" t="s">
        <v>284</v>
      </c>
      <c r="C146" s="22" t="s">
        <v>286</v>
      </c>
      <c r="D146" s="22" t="s">
        <v>287</v>
      </c>
      <c r="E146" s="22" t="s">
        <v>288</v>
      </c>
      <c r="F146" s="22" t="s">
        <v>289</v>
      </c>
      <c r="G146" s="22" t="s">
        <v>290</v>
      </c>
      <c r="H146"/>
      <c r="I146"/>
      <c r="J146" t="s">
        <v>279</v>
      </c>
      <c r="K146"/>
      <c r="L146"/>
      <c r="M146" t="s">
        <v>230</v>
      </c>
      <c r="N146" t="s">
        <v>222</v>
      </c>
      <c r="O146">
        <v>1</v>
      </c>
      <c r="P146">
        <v>0</v>
      </c>
      <c r="Q146" t="s">
        <v>677</v>
      </c>
      <c r="R146" s="47" t="s">
        <v>388</v>
      </c>
      <c r="S146"/>
      <c r="T146" s="25"/>
      <c r="U146" s="25"/>
      <c r="V146" s="25"/>
      <c r="W146"/>
      <c r="X146"/>
      <c r="Y146"/>
      <c r="Z146" t="s">
        <v>276</v>
      </c>
      <c r="AA146" t="s">
        <v>395</v>
      </c>
      <c r="AB146" t="s">
        <v>675</v>
      </c>
      <c r="AC146" t="s">
        <v>677</v>
      </c>
      <c r="AD146" t="s">
        <v>293</v>
      </c>
      <c r="AE146" t="s">
        <v>390</v>
      </c>
      <c r="AF146" s="9" t="s">
        <v>734</v>
      </c>
      <c r="AG146" t="e">
        <v>#N/A</v>
      </c>
      <c r="AH146" t="e">
        <v>#N/A</v>
      </c>
      <c r="AI146" t="e">
        <v>#N/A</v>
      </c>
    </row>
    <row r="147" spans="1:35" s="14" customFormat="1" ht="13.25" customHeight="1" x14ac:dyDescent="0.2">
      <c r="A147" s="22" t="s">
        <v>285</v>
      </c>
      <c r="B147" s="22" t="s">
        <v>284</v>
      </c>
      <c r="C147" s="22" t="s">
        <v>286</v>
      </c>
      <c r="D147" s="22" t="s">
        <v>287</v>
      </c>
      <c r="E147" s="22" t="s">
        <v>288</v>
      </c>
      <c r="F147" s="22" t="s">
        <v>289</v>
      </c>
      <c r="G147" s="22" t="s">
        <v>290</v>
      </c>
      <c r="H147"/>
      <c r="I147"/>
      <c r="J147" t="s">
        <v>279</v>
      </c>
      <c r="K147"/>
      <c r="L147"/>
      <c r="M147" t="s">
        <v>230</v>
      </c>
      <c r="N147" t="s">
        <v>222</v>
      </c>
      <c r="O147">
        <v>1</v>
      </c>
      <c r="P147">
        <v>0</v>
      </c>
      <c r="Q147" t="s">
        <v>676</v>
      </c>
      <c r="R147" s="47" t="s">
        <v>388</v>
      </c>
      <c r="S147"/>
      <c r="T147" s="25"/>
      <c r="U147" s="25"/>
      <c r="V147" s="25"/>
      <c r="W147"/>
      <c r="X147"/>
      <c r="Y147"/>
      <c r="Z147" t="s">
        <v>276</v>
      </c>
      <c r="AA147" t="s">
        <v>395</v>
      </c>
      <c r="AB147" t="s">
        <v>675</v>
      </c>
      <c r="AC147" t="s">
        <v>676</v>
      </c>
      <c r="AD147" t="s">
        <v>293</v>
      </c>
      <c r="AE147" t="s">
        <v>389</v>
      </c>
      <c r="AF147" s="9" t="s">
        <v>734</v>
      </c>
      <c r="AG147" t="e">
        <v>#N/A</v>
      </c>
      <c r="AH147" t="e">
        <v>#N/A</v>
      </c>
      <c r="AI147" t="e">
        <v>#N/A</v>
      </c>
    </row>
    <row r="148" spans="1:35" s="14" customFormat="1" ht="13.25" customHeight="1" x14ac:dyDescent="0.2">
      <c r="A148" s="22" t="s">
        <v>285</v>
      </c>
      <c r="B148" s="22" t="s">
        <v>284</v>
      </c>
      <c r="C148" s="22" t="s">
        <v>286</v>
      </c>
      <c r="D148" s="22" t="s">
        <v>287</v>
      </c>
      <c r="E148" s="22" t="s">
        <v>288</v>
      </c>
      <c r="F148" s="22" t="s">
        <v>289</v>
      </c>
      <c r="G148" s="22" t="s">
        <v>290</v>
      </c>
      <c r="H148"/>
      <c r="I148"/>
      <c r="J148" t="s">
        <v>279</v>
      </c>
      <c r="K148"/>
      <c r="L148"/>
      <c r="M148" t="s">
        <v>602</v>
      </c>
      <c r="N148" t="s">
        <v>222</v>
      </c>
      <c r="O148">
        <v>2</v>
      </c>
      <c r="P148">
        <v>2</v>
      </c>
      <c r="Q148" t="s">
        <v>725</v>
      </c>
      <c r="R148" s="28">
        <v>59</v>
      </c>
      <c r="S148"/>
      <c r="T148" s="25" t="s">
        <v>629</v>
      </c>
      <c r="U148" s="32">
        <f>R148*1000</f>
        <v>59000</v>
      </c>
      <c r="V148" t="s">
        <v>783</v>
      </c>
      <c r="W148" t="s">
        <v>292</v>
      </c>
      <c r="X148">
        <v>87</v>
      </c>
      <c r="Y148"/>
      <c r="Z148" t="s">
        <v>276</v>
      </c>
      <c r="AA148" t="s">
        <v>395</v>
      </c>
      <c r="AB148" t="s">
        <v>402</v>
      </c>
      <c r="AC148" t="s">
        <v>725</v>
      </c>
      <c r="AD148" t="s">
        <v>293</v>
      </c>
      <c r="AE148" t="s">
        <v>630</v>
      </c>
      <c r="AF148" s="9" t="s">
        <v>734</v>
      </c>
      <c r="AG148" t="s">
        <v>321</v>
      </c>
      <c r="AH148" t="s">
        <v>321</v>
      </c>
      <c r="AI148" t="s">
        <v>321</v>
      </c>
    </row>
    <row r="149" spans="1:35" s="5" customFormat="1" ht="13.25" customHeight="1" x14ac:dyDescent="0.15">
      <c r="A149" s="27" t="s">
        <v>312</v>
      </c>
      <c r="B149" s="27" t="s">
        <v>311</v>
      </c>
      <c r="C149" s="27" t="s">
        <v>305</v>
      </c>
      <c r="D149" s="27" t="s">
        <v>306</v>
      </c>
      <c r="E149" s="27" t="s">
        <v>306</v>
      </c>
      <c r="F149" s="27" t="s">
        <v>307</v>
      </c>
      <c r="G149" s="27" t="s">
        <v>307</v>
      </c>
      <c r="H149" s="27"/>
      <c r="I149" s="27"/>
      <c r="J149" s="27" t="s">
        <v>68</v>
      </c>
      <c r="K149" s="27"/>
      <c r="L149" s="27"/>
      <c r="M149" t="s">
        <v>29</v>
      </c>
      <c r="N149" t="s">
        <v>38</v>
      </c>
      <c r="O149">
        <v>1</v>
      </c>
      <c r="P149">
        <v>1</v>
      </c>
      <c r="Q149" s="27" t="s">
        <v>313</v>
      </c>
      <c r="R149" s="27">
        <v>4.53</v>
      </c>
      <c r="S149" s="27"/>
      <c r="T149" s="27" t="s">
        <v>314</v>
      </c>
      <c r="U149" s="37">
        <f>R149*1000000</f>
        <v>4530000</v>
      </c>
      <c r="V149" s="38" t="s">
        <v>39</v>
      </c>
      <c r="W149" s="39" t="s">
        <v>315</v>
      </c>
      <c r="X149" s="27"/>
      <c r="Y149" s="27"/>
      <c r="Z149" s="27" t="s">
        <v>276</v>
      </c>
      <c r="AA149" s="30" t="s">
        <v>319</v>
      </c>
      <c r="AB149" s="30" t="s">
        <v>320</v>
      </c>
      <c r="AC149" s="30" t="s">
        <v>321</v>
      </c>
      <c r="AD149" s="27" t="s">
        <v>322</v>
      </c>
      <c r="AE149" s="27"/>
      <c r="AF149" s="38"/>
      <c r="AG149" s="27" t="s">
        <v>323</v>
      </c>
      <c r="AH149" s="27" t="s">
        <v>324</v>
      </c>
      <c r="AI149" s="27" t="s">
        <v>784</v>
      </c>
    </row>
    <row r="150" spans="1:35" s="5" customFormat="1" ht="13.25" customHeight="1" x14ac:dyDescent="0.15">
      <c r="A150" s="27" t="s">
        <v>312</v>
      </c>
      <c r="B150" s="27" t="s">
        <v>311</v>
      </c>
      <c r="C150" s="27" t="s">
        <v>305</v>
      </c>
      <c r="D150" s="27" t="s">
        <v>306</v>
      </c>
      <c r="E150" s="27" t="s">
        <v>306</v>
      </c>
      <c r="F150" s="27" t="s">
        <v>307</v>
      </c>
      <c r="G150" s="27" t="s">
        <v>307</v>
      </c>
      <c r="H150" s="27"/>
      <c r="I150" s="27"/>
      <c r="J150" s="27" t="s">
        <v>36</v>
      </c>
      <c r="K150" s="27"/>
      <c r="L150" s="27"/>
      <c r="M150" t="s">
        <v>29</v>
      </c>
      <c r="N150" t="s">
        <v>38</v>
      </c>
      <c r="O150">
        <v>1</v>
      </c>
      <c r="P150">
        <v>1</v>
      </c>
      <c r="Q150" s="27" t="s">
        <v>313</v>
      </c>
      <c r="R150" s="27">
        <v>4.58</v>
      </c>
      <c r="S150" s="27"/>
      <c r="T150" s="27" t="s">
        <v>314</v>
      </c>
      <c r="U150" s="37">
        <f>R150*1000000</f>
        <v>4580000</v>
      </c>
      <c r="V150" s="38" t="s">
        <v>39</v>
      </c>
      <c r="W150" s="39" t="s">
        <v>315</v>
      </c>
      <c r="X150" s="27"/>
      <c r="Y150" s="27"/>
      <c r="Z150" s="27" t="s">
        <v>276</v>
      </c>
      <c r="AA150" s="30" t="s">
        <v>319</v>
      </c>
      <c r="AB150" s="30" t="s">
        <v>320</v>
      </c>
      <c r="AC150" s="30" t="s">
        <v>321</v>
      </c>
      <c r="AD150" s="27" t="s">
        <v>322</v>
      </c>
      <c r="AE150" s="27"/>
      <c r="AF150" s="38"/>
      <c r="AG150" s="27" t="s">
        <v>323</v>
      </c>
      <c r="AH150" s="27" t="s">
        <v>324</v>
      </c>
      <c r="AI150" s="27" t="s">
        <v>784</v>
      </c>
    </row>
    <row r="151" spans="1:35" s="5" customFormat="1" ht="13.25" customHeight="1" x14ac:dyDescent="0.15">
      <c r="A151" s="27" t="s">
        <v>312</v>
      </c>
      <c r="B151" s="27" t="s">
        <v>311</v>
      </c>
      <c r="C151" s="27" t="s">
        <v>305</v>
      </c>
      <c r="D151" s="27" t="s">
        <v>306</v>
      </c>
      <c r="E151" s="27" t="s">
        <v>306</v>
      </c>
      <c r="F151" s="27" t="s">
        <v>307</v>
      </c>
      <c r="G151" s="27" t="s">
        <v>307</v>
      </c>
      <c r="H151" s="27"/>
      <c r="I151" s="27"/>
      <c r="J151" s="27" t="s">
        <v>279</v>
      </c>
      <c r="K151" s="27"/>
      <c r="L151" s="27"/>
      <c r="M151" t="s">
        <v>29</v>
      </c>
      <c r="N151" t="s">
        <v>38</v>
      </c>
      <c r="O151">
        <v>1</v>
      </c>
      <c r="P151">
        <v>1</v>
      </c>
      <c r="Q151" s="27" t="s">
        <v>313</v>
      </c>
      <c r="R151" s="27">
        <v>4.91</v>
      </c>
      <c r="S151" s="27"/>
      <c r="T151" s="27" t="s">
        <v>314</v>
      </c>
      <c r="U151" s="37">
        <f>R151*1000000</f>
        <v>4910000</v>
      </c>
      <c r="V151" s="38" t="s">
        <v>39</v>
      </c>
      <c r="W151" s="39" t="s">
        <v>315</v>
      </c>
      <c r="X151" s="27"/>
      <c r="Y151" s="27"/>
      <c r="Z151" s="27" t="s">
        <v>276</v>
      </c>
      <c r="AA151" s="30" t="s">
        <v>319</v>
      </c>
      <c r="AB151" s="30" t="s">
        <v>320</v>
      </c>
      <c r="AC151" s="30" t="s">
        <v>321</v>
      </c>
      <c r="AD151" s="27" t="s">
        <v>322</v>
      </c>
      <c r="AE151" s="27"/>
      <c r="AF151" s="38"/>
      <c r="AG151" s="27" t="s">
        <v>323</v>
      </c>
      <c r="AH151" s="27" t="s">
        <v>324</v>
      </c>
      <c r="AI151" s="27" t="s">
        <v>784</v>
      </c>
    </row>
    <row r="152" spans="1:35" s="5" customFormat="1" ht="13.25" customHeight="1" x14ac:dyDescent="0.15">
      <c r="A152" s="9" t="s">
        <v>326</v>
      </c>
      <c r="B152" s="9" t="s">
        <v>325</v>
      </c>
      <c r="C152" s="9" t="s">
        <v>305</v>
      </c>
      <c r="D152" s="9" t="s">
        <v>306</v>
      </c>
      <c r="E152" s="9" t="s">
        <v>306</v>
      </c>
      <c r="F152" s="9" t="s">
        <v>307</v>
      </c>
      <c r="G152" s="9" t="s">
        <v>307</v>
      </c>
      <c r="H152"/>
      <c r="I152"/>
      <c r="J152" t="s">
        <v>271</v>
      </c>
      <c r="K152"/>
      <c r="L152"/>
      <c r="M152" t="s">
        <v>445</v>
      </c>
      <c r="N152" t="s">
        <v>107</v>
      </c>
      <c r="O152">
        <v>6</v>
      </c>
      <c r="P152">
        <v>1</v>
      </c>
      <c r="Q152" t="s">
        <v>689</v>
      </c>
      <c r="R152" t="s">
        <v>124</v>
      </c>
      <c r="S152"/>
      <c r="T152"/>
      <c r="U152"/>
      <c r="V152"/>
      <c r="W152"/>
      <c r="X152"/>
      <c r="Y152"/>
      <c r="Z152" t="s">
        <v>276</v>
      </c>
      <c r="AA152" t="s">
        <v>566</v>
      </c>
      <c r="AB152" t="s">
        <v>688</v>
      </c>
      <c r="AC152" t="s">
        <v>689</v>
      </c>
      <c r="AD152" t="s">
        <v>322</v>
      </c>
      <c r="AE152" t="s">
        <v>447</v>
      </c>
      <c r="AF152" s="9" t="s">
        <v>744</v>
      </c>
      <c r="AG152" t="s">
        <v>321</v>
      </c>
      <c r="AH152" t="s">
        <v>321</v>
      </c>
      <c r="AI152" t="s">
        <v>321</v>
      </c>
    </row>
    <row r="153" spans="1:35" s="5" customFormat="1" ht="13.25" customHeight="1" x14ac:dyDescent="0.15">
      <c r="A153" s="9" t="s">
        <v>326</v>
      </c>
      <c r="B153" s="9" t="s">
        <v>325</v>
      </c>
      <c r="C153" s="9" t="s">
        <v>305</v>
      </c>
      <c r="D153" s="9" t="s">
        <v>306</v>
      </c>
      <c r="E153" s="9" t="s">
        <v>306</v>
      </c>
      <c r="F153" s="9" t="s">
        <v>307</v>
      </c>
      <c r="G153" s="9" t="s">
        <v>307</v>
      </c>
      <c r="H153"/>
      <c r="I153"/>
      <c r="J153" t="s">
        <v>271</v>
      </c>
      <c r="K153"/>
      <c r="L153"/>
      <c r="M153" t="s">
        <v>448</v>
      </c>
      <c r="N153" t="s">
        <v>107</v>
      </c>
      <c r="O153">
        <v>6</v>
      </c>
      <c r="P153">
        <v>2</v>
      </c>
      <c r="Q153" t="s">
        <v>690</v>
      </c>
      <c r="R153" s="47" t="s">
        <v>124</v>
      </c>
      <c r="S153"/>
      <c r="T153"/>
      <c r="U153"/>
      <c r="V153"/>
      <c r="W153"/>
      <c r="X153"/>
      <c r="Y153"/>
      <c r="Z153" t="s">
        <v>276</v>
      </c>
      <c r="AA153" t="s">
        <v>566</v>
      </c>
      <c r="AB153" t="s">
        <v>688</v>
      </c>
      <c r="AC153" t="s">
        <v>690</v>
      </c>
      <c r="AD153" t="s">
        <v>322</v>
      </c>
      <c r="AE153" t="s">
        <v>450</v>
      </c>
      <c r="AF153" s="9" t="s">
        <v>744</v>
      </c>
      <c r="AG153" t="s">
        <v>321</v>
      </c>
      <c r="AH153" t="s">
        <v>321</v>
      </c>
      <c r="AI153" t="s">
        <v>321</v>
      </c>
    </row>
    <row r="154" spans="1:35" s="5" customFormat="1" ht="13.25" customHeight="1" x14ac:dyDescent="0.15">
      <c r="A154" s="9" t="s">
        <v>326</v>
      </c>
      <c r="B154" s="9" t="s">
        <v>325</v>
      </c>
      <c r="C154" s="9" t="s">
        <v>305</v>
      </c>
      <c r="D154" s="9" t="s">
        <v>306</v>
      </c>
      <c r="E154" s="9" t="s">
        <v>306</v>
      </c>
      <c r="F154" s="9" t="s">
        <v>307</v>
      </c>
      <c r="G154" s="9" t="s">
        <v>307</v>
      </c>
      <c r="H154"/>
      <c r="I154"/>
      <c r="J154" t="s">
        <v>271</v>
      </c>
      <c r="K154"/>
      <c r="L154"/>
      <c r="M154" t="s">
        <v>539</v>
      </c>
      <c r="N154" t="s">
        <v>107</v>
      </c>
      <c r="O154">
        <v>6</v>
      </c>
      <c r="P154">
        <v>3</v>
      </c>
      <c r="Q154" t="s">
        <v>757</v>
      </c>
      <c r="R154" t="s">
        <v>577</v>
      </c>
      <c r="S154"/>
      <c r="T154"/>
      <c r="U154"/>
      <c r="V154"/>
      <c r="W154"/>
      <c r="X154"/>
      <c r="Y154"/>
      <c r="Z154" t="s">
        <v>276</v>
      </c>
      <c r="AA154" t="s">
        <v>566</v>
      </c>
      <c r="AB154" t="s">
        <v>688</v>
      </c>
      <c r="AC154" t="s">
        <v>687</v>
      </c>
      <c r="AD154" t="s">
        <v>322</v>
      </c>
      <c r="AE154" t="s">
        <v>541</v>
      </c>
      <c r="AF154" s="9" t="s">
        <v>744</v>
      </c>
      <c r="AG154" t="s">
        <v>321</v>
      </c>
      <c r="AH154" t="s">
        <v>321</v>
      </c>
      <c r="AI154" t="s">
        <v>321</v>
      </c>
    </row>
    <row r="155" spans="1:35" s="5" customFormat="1" ht="13.25" customHeight="1" x14ac:dyDescent="0.15">
      <c r="A155" s="9" t="s">
        <v>326</v>
      </c>
      <c r="B155" s="9" t="s">
        <v>325</v>
      </c>
      <c r="C155" s="9" t="s">
        <v>305</v>
      </c>
      <c r="D155" s="9" t="s">
        <v>306</v>
      </c>
      <c r="E155" s="9" t="s">
        <v>306</v>
      </c>
      <c r="F155" s="9" t="s">
        <v>307</v>
      </c>
      <c r="G155" s="9" t="s">
        <v>307</v>
      </c>
      <c r="H155"/>
      <c r="I155"/>
      <c r="J155" t="s">
        <v>271</v>
      </c>
      <c r="K155"/>
      <c r="L155"/>
      <c r="M155" t="s">
        <v>542</v>
      </c>
      <c r="N155" t="s">
        <v>107</v>
      </c>
      <c r="O155">
        <v>7</v>
      </c>
      <c r="P155">
        <v>1</v>
      </c>
      <c r="Q155" t="s">
        <v>715</v>
      </c>
      <c r="R155">
        <v>0</v>
      </c>
      <c r="S155"/>
      <c r="T155" s="23" t="s">
        <v>578</v>
      </c>
      <c r="U155">
        <f>R155</f>
        <v>0</v>
      </c>
      <c r="V155" t="str">
        <f>T155</f>
        <v>number</v>
      </c>
      <c r="W155"/>
      <c r="X155"/>
      <c r="Y155"/>
      <c r="Z155" t="s">
        <v>276</v>
      </c>
      <c r="AA155" t="s">
        <v>566</v>
      </c>
      <c r="AB155" t="s">
        <v>567</v>
      </c>
      <c r="AC155" t="s">
        <v>715</v>
      </c>
      <c r="AD155" t="s">
        <v>322</v>
      </c>
      <c r="AE155" t="s">
        <v>545</v>
      </c>
      <c r="AF155" s="9" t="s">
        <v>749</v>
      </c>
      <c r="AG155" t="s">
        <v>321</v>
      </c>
      <c r="AH155" t="s">
        <v>321</v>
      </c>
      <c r="AI155" t="s">
        <v>321</v>
      </c>
    </row>
    <row r="156" spans="1:35" s="5" customFormat="1" ht="13.25" customHeight="1" x14ac:dyDescent="0.15">
      <c r="A156" s="9" t="s">
        <v>326</v>
      </c>
      <c r="B156" s="9" t="s">
        <v>325</v>
      </c>
      <c r="C156" s="9" t="s">
        <v>305</v>
      </c>
      <c r="D156" s="9" t="s">
        <v>306</v>
      </c>
      <c r="E156" s="9" t="s">
        <v>306</v>
      </c>
      <c r="F156" s="9" t="s">
        <v>307</v>
      </c>
      <c r="G156" s="9" t="s">
        <v>307</v>
      </c>
      <c r="H156"/>
      <c r="I156"/>
      <c r="J156" t="s">
        <v>271</v>
      </c>
      <c r="K156"/>
      <c r="L156"/>
      <c r="M156" t="s">
        <v>498</v>
      </c>
      <c r="N156" t="s">
        <v>107</v>
      </c>
      <c r="O156">
        <v>7</v>
      </c>
      <c r="P156">
        <v>2</v>
      </c>
      <c r="Q156" t="s">
        <v>568</v>
      </c>
      <c r="R156">
        <v>15</v>
      </c>
      <c r="S156"/>
      <c r="T156" t="s">
        <v>500</v>
      </c>
      <c r="U156" s="23">
        <f>R156</f>
        <v>15</v>
      </c>
      <c r="V156" s="23" t="str">
        <f>T156</f>
        <v>minutes</v>
      </c>
      <c r="W156"/>
      <c r="X156"/>
      <c r="Y156"/>
      <c r="Z156" t="s">
        <v>276</v>
      </c>
      <c r="AA156" t="s">
        <v>566</v>
      </c>
      <c r="AB156" t="s">
        <v>567</v>
      </c>
      <c r="AC156" t="s">
        <v>568</v>
      </c>
      <c r="AD156" t="s">
        <v>322</v>
      </c>
      <c r="AE156" t="s">
        <v>548</v>
      </c>
      <c r="AF156" s="9" t="s">
        <v>750</v>
      </c>
      <c r="AG156" t="s">
        <v>321</v>
      </c>
      <c r="AH156" t="s">
        <v>321</v>
      </c>
      <c r="AI156" t="s">
        <v>321</v>
      </c>
    </row>
    <row r="157" spans="1:35" s="5" customFormat="1" ht="13.25" customHeight="1" x14ac:dyDescent="0.15">
      <c r="A157" s="9" t="s">
        <v>326</v>
      </c>
      <c r="B157" s="9" t="s">
        <v>325</v>
      </c>
      <c r="C157" s="9" t="s">
        <v>305</v>
      </c>
      <c r="D157" s="9" t="s">
        <v>306</v>
      </c>
      <c r="E157" s="9" t="s">
        <v>306</v>
      </c>
      <c r="F157" s="9" t="s">
        <v>307</v>
      </c>
      <c r="G157" s="9" t="s">
        <v>307</v>
      </c>
      <c r="H157"/>
      <c r="I157"/>
      <c r="J157" t="s">
        <v>271</v>
      </c>
      <c r="K157"/>
      <c r="L157"/>
      <c r="M157" t="s">
        <v>504</v>
      </c>
      <c r="N157" t="s">
        <v>107</v>
      </c>
      <c r="O157">
        <v>7</v>
      </c>
      <c r="P157">
        <v>3</v>
      </c>
      <c r="Q157" t="s">
        <v>569</v>
      </c>
      <c r="R157">
        <v>0.08</v>
      </c>
      <c r="S157"/>
      <c r="T157" t="s">
        <v>579</v>
      </c>
      <c r="U157">
        <f>R157</f>
        <v>0.08</v>
      </c>
      <c r="V157" t="str">
        <f>T157</f>
        <v>outages</v>
      </c>
      <c r="W157"/>
      <c r="X157"/>
      <c r="Y157"/>
      <c r="Z157" t="s">
        <v>276</v>
      </c>
      <c r="AA157" t="s">
        <v>566</v>
      </c>
      <c r="AB157" t="s">
        <v>567</v>
      </c>
      <c r="AC157" t="s">
        <v>569</v>
      </c>
      <c r="AD157" t="s">
        <v>322</v>
      </c>
      <c r="AE157" t="s">
        <v>550</v>
      </c>
      <c r="AF157" s="9" t="s">
        <v>750</v>
      </c>
      <c r="AG157" t="s">
        <v>321</v>
      </c>
      <c r="AH157" t="s">
        <v>321</v>
      </c>
      <c r="AI157" t="s">
        <v>321</v>
      </c>
    </row>
    <row r="158" spans="1:35" s="5" customFormat="1" ht="13.25" customHeight="1" x14ac:dyDescent="0.15">
      <c r="A158" s="9" t="s">
        <v>326</v>
      </c>
      <c r="B158" s="9" t="s">
        <v>325</v>
      </c>
      <c r="C158" s="9" t="s">
        <v>305</v>
      </c>
      <c r="D158" s="9" t="s">
        <v>306</v>
      </c>
      <c r="E158" s="9" t="s">
        <v>306</v>
      </c>
      <c r="F158" s="9" t="s">
        <v>307</v>
      </c>
      <c r="G158" s="9" t="s">
        <v>307</v>
      </c>
      <c r="H158"/>
      <c r="I158"/>
      <c r="J158" t="s">
        <v>271</v>
      </c>
      <c r="K158"/>
      <c r="L158"/>
      <c r="M158" t="s">
        <v>508</v>
      </c>
      <c r="N158" t="s">
        <v>107</v>
      </c>
      <c r="O158">
        <v>7</v>
      </c>
      <c r="P158">
        <v>4</v>
      </c>
      <c r="Q158" t="s">
        <v>570</v>
      </c>
      <c r="R158">
        <v>187.5</v>
      </c>
      <c r="S158"/>
      <c r="T158" t="s">
        <v>580</v>
      </c>
      <c r="U158" s="23">
        <f>R158</f>
        <v>187.5</v>
      </c>
      <c r="V158" s="23" t="str">
        <f>T158</f>
        <v>minutes/month</v>
      </c>
      <c r="W158"/>
      <c r="X158"/>
      <c r="Y158"/>
      <c r="Z158" t="s">
        <v>276</v>
      </c>
      <c r="AA158" t="s">
        <v>566</v>
      </c>
      <c r="AB158" t="s">
        <v>567</v>
      </c>
      <c r="AC158" t="s">
        <v>570</v>
      </c>
      <c r="AD158" t="s">
        <v>322</v>
      </c>
      <c r="AE158" t="s">
        <v>552</v>
      </c>
      <c r="AF158" s="9" t="s">
        <v>750</v>
      </c>
      <c r="AG158" t="s">
        <v>321</v>
      </c>
      <c r="AH158" t="s">
        <v>321</v>
      </c>
      <c r="AI158" t="s">
        <v>321</v>
      </c>
    </row>
    <row r="159" spans="1:35" s="5" customFormat="1" ht="13.25" customHeight="1" x14ac:dyDescent="0.15">
      <c r="A159" s="9" t="s">
        <v>326</v>
      </c>
      <c r="B159" s="9" t="s">
        <v>325</v>
      </c>
      <c r="C159" s="9" t="s">
        <v>305</v>
      </c>
      <c r="D159" s="9" t="s">
        <v>306</v>
      </c>
      <c r="E159" s="9" t="s">
        <v>306</v>
      </c>
      <c r="F159" s="9" t="s">
        <v>307</v>
      </c>
      <c r="G159" s="9" t="s">
        <v>307</v>
      </c>
      <c r="H159"/>
      <c r="I159"/>
      <c r="J159" t="s">
        <v>271</v>
      </c>
      <c r="K159"/>
      <c r="L159"/>
      <c r="M159" t="s">
        <v>553</v>
      </c>
      <c r="N159" t="s">
        <v>107</v>
      </c>
      <c r="O159">
        <v>7</v>
      </c>
      <c r="P159">
        <v>5</v>
      </c>
      <c r="Q159" t="s">
        <v>716</v>
      </c>
      <c r="R159" t="s">
        <v>571</v>
      </c>
      <c r="S159"/>
      <c r="T159"/>
      <c r="U159"/>
      <c r="V159"/>
      <c r="W159"/>
      <c r="X159"/>
      <c r="Y159"/>
      <c r="Z159" t="s">
        <v>276</v>
      </c>
      <c r="AA159" t="s">
        <v>566</v>
      </c>
      <c r="AB159" t="s">
        <v>567</v>
      </c>
      <c r="AC159" t="s">
        <v>716</v>
      </c>
      <c r="AD159" t="s">
        <v>322</v>
      </c>
      <c r="AE159" t="s">
        <v>555</v>
      </c>
      <c r="AF159" s="9" t="s">
        <v>750</v>
      </c>
      <c r="AG159" t="s">
        <v>321</v>
      </c>
      <c r="AH159" t="s">
        <v>321</v>
      </c>
      <c r="AI159" t="s">
        <v>321</v>
      </c>
    </row>
    <row r="160" spans="1:35" s="5" customFormat="1" ht="13.25" customHeight="1" x14ac:dyDescent="0.15">
      <c r="A160" s="9" t="s">
        <v>326</v>
      </c>
      <c r="B160" s="9" t="s">
        <v>325</v>
      </c>
      <c r="C160" s="9" t="s">
        <v>305</v>
      </c>
      <c r="D160" s="9" t="s">
        <v>306</v>
      </c>
      <c r="E160" s="9" t="s">
        <v>306</v>
      </c>
      <c r="F160" s="9" t="s">
        <v>307</v>
      </c>
      <c r="G160" s="9" t="s">
        <v>307</v>
      </c>
      <c r="H160"/>
      <c r="I160"/>
      <c r="J160" t="s">
        <v>271</v>
      </c>
      <c r="K160"/>
      <c r="L160"/>
      <c r="M160" t="s">
        <v>494</v>
      </c>
      <c r="N160" t="s">
        <v>107</v>
      </c>
      <c r="O160">
        <v>8</v>
      </c>
      <c r="P160">
        <v>1</v>
      </c>
      <c r="Q160" t="s">
        <v>707</v>
      </c>
      <c r="R160" s="47" t="s">
        <v>124</v>
      </c>
      <c r="S160"/>
      <c r="T160"/>
      <c r="U160"/>
      <c r="V160"/>
      <c r="W160"/>
      <c r="X160"/>
      <c r="Y160"/>
      <c r="Z160" t="s">
        <v>276</v>
      </c>
      <c r="AA160" t="s">
        <v>566</v>
      </c>
      <c r="AB160" t="s">
        <v>706</v>
      </c>
      <c r="AC160" t="s">
        <v>707</v>
      </c>
      <c r="AD160" t="s">
        <v>322</v>
      </c>
      <c r="AE160" t="s">
        <v>495</v>
      </c>
      <c r="AF160" s="9" t="s">
        <v>538</v>
      </c>
      <c r="AG160" t="s">
        <v>321</v>
      </c>
      <c r="AH160" t="s">
        <v>321</v>
      </c>
      <c r="AI160" t="s">
        <v>321</v>
      </c>
    </row>
    <row r="161" spans="1:35" s="5" customFormat="1" ht="13.25" customHeight="1" x14ac:dyDescent="0.15">
      <c r="A161" s="9" t="s">
        <v>326</v>
      </c>
      <c r="B161" s="9" t="s">
        <v>325</v>
      </c>
      <c r="C161" s="9" t="s">
        <v>305</v>
      </c>
      <c r="D161" s="9" t="s">
        <v>306</v>
      </c>
      <c r="E161" s="9" t="s">
        <v>306</v>
      </c>
      <c r="F161" s="9" t="s">
        <v>307</v>
      </c>
      <c r="G161" s="9" t="s">
        <v>307</v>
      </c>
      <c r="H161"/>
      <c r="I161"/>
      <c r="J161" t="s">
        <v>271</v>
      </c>
      <c r="K161"/>
      <c r="L161"/>
      <c r="M161" t="s">
        <v>496</v>
      </c>
      <c r="N161" t="s">
        <v>107</v>
      </c>
      <c r="O161">
        <v>8</v>
      </c>
      <c r="P161">
        <v>2</v>
      </c>
      <c r="Q161" t="s">
        <v>708</v>
      </c>
      <c r="R161" s="47" t="s">
        <v>124</v>
      </c>
      <c r="S161"/>
      <c r="T161"/>
      <c r="U161"/>
      <c r="V161"/>
      <c r="W161"/>
      <c r="X161"/>
      <c r="Y161"/>
      <c r="Z161" t="s">
        <v>276</v>
      </c>
      <c r="AA161" t="s">
        <v>566</v>
      </c>
      <c r="AB161" t="s">
        <v>706</v>
      </c>
      <c r="AC161" t="s">
        <v>708</v>
      </c>
      <c r="AD161" t="s">
        <v>322</v>
      </c>
      <c r="AE161" t="s">
        <v>497</v>
      </c>
      <c r="AF161" s="9" t="s">
        <v>538</v>
      </c>
      <c r="AG161" t="s">
        <v>321</v>
      </c>
      <c r="AH161" t="s">
        <v>321</v>
      </c>
      <c r="AI161" t="s">
        <v>321</v>
      </c>
    </row>
    <row r="162" spans="1:35" s="5" customFormat="1" ht="13.25" customHeight="1" x14ac:dyDescent="0.15">
      <c r="A162" s="9" t="s">
        <v>326</v>
      </c>
      <c r="B162" s="9" t="s">
        <v>325</v>
      </c>
      <c r="C162" s="9" t="s">
        <v>305</v>
      </c>
      <c r="D162" s="9" t="s">
        <v>306</v>
      </c>
      <c r="E162" s="9" t="s">
        <v>306</v>
      </c>
      <c r="F162" s="9" t="s">
        <v>307</v>
      </c>
      <c r="G162" s="9" t="s">
        <v>307</v>
      </c>
      <c r="H162"/>
      <c r="I162"/>
      <c r="J162" t="s">
        <v>271</v>
      </c>
      <c r="K162"/>
      <c r="L162"/>
      <c r="M162" t="s">
        <v>517</v>
      </c>
      <c r="N162" t="s">
        <v>107</v>
      </c>
      <c r="O162">
        <v>8</v>
      </c>
      <c r="P162">
        <v>3</v>
      </c>
      <c r="Q162" t="s">
        <v>709</v>
      </c>
      <c r="R162" s="47">
        <v>0.62</v>
      </c>
      <c r="S162"/>
      <c r="T162"/>
      <c r="U162" s="49">
        <f>R162</f>
        <v>0.62</v>
      </c>
      <c r="V162" t="s">
        <v>449</v>
      </c>
      <c r="W162"/>
      <c r="X162"/>
      <c r="Y162"/>
      <c r="Z162" t="s">
        <v>276</v>
      </c>
      <c r="AA162" t="s">
        <v>566</v>
      </c>
      <c r="AB162" t="s">
        <v>706</v>
      </c>
      <c r="AC162" t="s">
        <v>709</v>
      </c>
      <c r="AD162" t="s">
        <v>322</v>
      </c>
      <c r="AE162" t="s">
        <v>521</v>
      </c>
      <c r="AF162" s="9" t="s">
        <v>747</v>
      </c>
      <c r="AG162" t="s">
        <v>321</v>
      </c>
      <c r="AH162" t="s">
        <v>321</v>
      </c>
      <c r="AI162" t="s">
        <v>321</v>
      </c>
    </row>
    <row r="163" spans="1:35" s="5" customFormat="1" ht="13.25" customHeight="1" x14ac:dyDescent="0.15">
      <c r="A163" s="9" t="s">
        <v>326</v>
      </c>
      <c r="B163" s="9" t="s">
        <v>325</v>
      </c>
      <c r="C163" s="9" t="s">
        <v>305</v>
      </c>
      <c r="D163" s="9" t="s">
        <v>306</v>
      </c>
      <c r="E163" s="9" t="s">
        <v>306</v>
      </c>
      <c r="F163" s="9" t="s">
        <v>307</v>
      </c>
      <c r="G163" s="9" t="s">
        <v>307</v>
      </c>
      <c r="H163"/>
      <c r="I163"/>
      <c r="J163" t="s">
        <v>271</v>
      </c>
      <c r="K163"/>
      <c r="L163"/>
      <c r="M163" t="s">
        <v>522</v>
      </c>
      <c r="N163" t="s">
        <v>107</v>
      </c>
      <c r="O163">
        <v>8</v>
      </c>
      <c r="P163">
        <v>4</v>
      </c>
      <c r="Q163" t="s">
        <v>710</v>
      </c>
      <c r="R163" t="s">
        <v>571</v>
      </c>
      <c r="S163"/>
      <c r="T163"/>
      <c r="U163"/>
      <c r="V163"/>
      <c r="W163"/>
      <c r="X163"/>
      <c r="Y163"/>
      <c r="Z163" t="s">
        <v>276</v>
      </c>
      <c r="AA163" t="s">
        <v>566</v>
      </c>
      <c r="AB163" t="s">
        <v>706</v>
      </c>
      <c r="AC163" t="s">
        <v>710</v>
      </c>
      <c r="AD163" t="s">
        <v>322</v>
      </c>
      <c r="AE163" t="s">
        <v>523</v>
      </c>
      <c r="AF163" s="9" t="s">
        <v>747</v>
      </c>
      <c r="AG163" t="s">
        <v>321</v>
      </c>
      <c r="AH163" t="s">
        <v>321</v>
      </c>
      <c r="AI163" t="s">
        <v>321</v>
      </c>
    </row>
    <row r="164" spans="1:35" s="5" customFormat="1" ht="13.25" customHeight="1" x14ac:dyDescent="0.15">
      <c r="A164" s="9" t="s">
        <v>326</v>
      </c>
      <c r="B164" s="9" t="s">
        <v>325</v>
      </c>
      <c r="C164" s="9" t="s">
        <v>305</v>
      </c>
      <c r="D164" s="9" t="s">
        <v>306</v>
      </c>
      <c r="E164" s="9" t="s">
        <v>306</v>
      </c>
      <c r="F164" s="9" t="s">
        <v>307</v>
      </c>
      <c r="G164" s="9" t="s">
        <v>307</v>
      </c>
      <c r="H164"/>
      <c r="I164"/>
      <c r="J164" t="s">
        <v>271</v>
      </c>
      <c r="K164"/>
      <c r="L164"/>
      <c r="M164" t="s">
        <v>524</v>
      </c>
      <c r="N164" t="s">
        <v>107</v>
      </c>
      <c r="O164">
        <v>8</v>
      </c>
      <c r="P164">
        <v>5</v>
      </c>
      <c r="Q164" t="s">
        <v>711</v>
      </c>
      <c r="R164" s="52" t="s">
        <v>572</v>
      </c>
      <c r="S164"/>
      <c r="T164"/>
      <c r="U164"/>
      <c r="V164"/>
      <c r="W164"/>
      <c r="X164"/>
      <c r="Y164"/>
      <c r="Z164" t="s">
        <v>276</v>
      </c>
      <c r="AA164" t="s">
        <v>566</v>
      </c>
      <c r="AB164" t="s">
        <v>706</v>
      </c>
      <c r="AC164" t="s">
        <v>711</v>
      </c>
      <c r="AD164" t="s">
        <v>322</v>
      </c>
      <c r="AE164" t="s">
        <v>526</v>
      </c>
      <c r="AF164" s="9" t="s">
        <v>748</v>
      </c>
      <c r="AG164" t="s">
        <v>321</v>
      </c>
      <c r="AH164" t="s">
        <v>321</v>
      </c>
      <c r="AI164" t="s">
        <v>321</v>
      </c>
    </row>
    <row r="165" spans="1:35" s="5" customFormat="1" ht="13.25" customHeight="1" x14ac:dyDescent="0.15">
      <c r="A165" s="9" t="s">
        <v>326</v>
      </c>
      <c r="B165" s="9" t="s">
        <v>325</v>
      </c>
      <c r="C165" s="9" t="s">
        <v>305</v>
      </c>
      <c r="D165" s="9" t="s">
        <v>306</v>
      </c>
      <c r="E165" s="9" t="s">
        <v>306</v>
      </c>
      <c r="F165" s="9" t="s">
        <v>307</v>
      </c>
      <c r="G165" s="9" t="s">
        <v>307</v>
      </c>
      <c r="H165"/>
      <c r="I165"/>
      <c r="J165" t="s">
        <v>271</v>
      </c>
      <c r="K165"/>
      <c r="L165"/>
      <c r="M165" t="s">
        <v>527</v>
      </c>
      <c r="N165" t="s">
        <v>107</v>
      </c>
      <c r="O165">
        <v>8</v>
      </c>
      <c r="P165">
        <v>6</v>
      </c>
      <c r="Q165" t="s">
        <v>712</v>
      </c>
      <c r="R165" t="s">
        <v>571</v>
      </c>
      <c r="S165"/>
      <c r="T165"/>
      <c r="U165"/>
      <c r="V165"/>
      <c r="W165"/>
      <c r="X165"/>
      <c r="Y165"/>
      <c r="Z165" t="s">
        <v>276</v>
      </c>
      <c r="AA165" t="s">
        <v>566</v>
      </c>
      <c r="AB165" t="s">
        <v>706</v>
      </c>
      <c r="AC165" t="s">
        <v>712</v>
      </c>
      <c r="AD165" t="s">
        <v>322</v>
      </c>
      <c r="AE165" t="s">
        <v>528</v>
      </c>
      <c r="AF165" s="9" t="s">
        <v>748</v>
      </c>
      <c r="AG165" t="s">
        <v>321</v>
      </c>
      <c r="AH165" t="s">
        <v>321</v>
      </c>
      <c r="AI165" t="s">
        <v>321</v>
      </c>
    </row>
    <row r="166" spans="1:35" s="5" customFormat="1" ht="13.25" customHeight="1" x14ac:dyDescent="0.15">
      <c r="A166" s="9" t="s">
        <v>326</v>
      </c>
      <c r="B166" s="9" t="s">
        <v>325</v>
      </c>
      <c r="C166" s="9" t="s">
        <v>305</v>
      </c>
      <c r="D166" s="9" t="s">
        <v>306</v>
      </c>
      <c r="E166" s="9" t="s">
        <v>306</v>
      </c>
      <c r="F166" s="9" t="s">
        <v>307</v>
      </c>
      <c r="G166" s="9" t="s">
        <v>307</v>
      </c>
      <c r="H166"/>
      <c r="I166"/>
      <c r="J166" t="s">
        <v>271</v>
      </c>
      <c r="K166"/>
      <c r="L166"/>
      <c r="M166" t="s">
        <v>476</v>
      </c>
      <c r="N166" t="s">
        <v>107</v>
      </c>
      <c r="O166">
        <v>9</v>
      </c>
      <c r="P166">
        <v>1</v>
      </c>
      <c r="Q166" t="s">
        <v>699</v>
      </c>
      <c r="R166" t="s">
        <v>356</v>
      </c>
      <c r="S166"/>
      <c r="T166"/>
      <c r="U166"/>
      <c r="V166"/>
      <c r="W166"/>
      <c r="X166"/>
      <c r="Y166"/>
      <c r="Z166" t="s">
        <v>276</v>
      </c>
      <c r="AA166" t="s">
        <v>566</v>
      </c>
      <c r="AB166" t="s">
        <v>698</v>
      </c>
      <c r="AC166" t="s">
        <v>699</v>
      </c>
      <c r="AD166" t="s">
        <v>322</v>
      </c>
      <c r="AE166" t="s">
        <v>478</v>
      </c>
      <c r="AF166" s="9" t="s">
        <v>745</v>
      </c>
      <c r="AG166" t="s">
        <v>321</v>
      </c>
      <c r="AH166" t="s">
        <v>321</v>
      </c>
      <c r="AI166" t="s">
        <v>321</v>
      </c>
    </row>
    <row r="167" spans="1:35" s="10" customFormat="1" ht="13.25" customHeight="1" x14ac:dyDescent="0.15">
      <c r="A167" s="9" t="s">
        <v>326</v>
      </c>
      <c r="B167" s="9" t="s">
        <v>325</v>
      </c>
      <c r="C167" s="9" t="s">
        <v>305</v>
      </c>
      <c r="D167" s="9" t="s">
        <v>306</v>
      </c>
      <c r="E167" s="9" t="s">
        <v>306</v>
      </c>
      <c r="F167" s="9" t="s">
        <v>307</v>
      </c>
      <c r="G167" s="9" t="s">
        <v>307</v>
      </c>
      <c r="H167"/>
      <c r="I167"/>
      <c r="J167" t="s">
        <v>271</v>
      </c>
      <c r="K167"/>
      <c r="L167"/>
      <c r="M167" t="s">
        <v>479</v>
      </c>
      <c r="N167" t="s">
        <v>107</v>
      </c>
      <c r="O167">
        <v>9</v>
      </c>
      <c r="P167">
        <v>2</v>
      </c>
      <c r="Q167" t="s">
        <v>700</v>
      </c>
      <c r="R167" t="s">
        <v>356</v>
      </c>
      <c r="S167"/>
      <c r="T167"/>
      <c r="U167"/>
      <c r="V167"/>
      <c r="W167"/>
      <c r="X167"/>
      <c r="Y167"/>
      <c r="Z167" t="s">
        <v>276</v>
      </c>
      <c r="AA167" t="s">
        <v>566</v>
      </c>
      <c r="AB167" t="s">
        <v>698</v>
      </c>
      <c r="AC167" t="s">
        <v>700</v>
      </c>
      <c r="AD167" t="s">
        <v>322</v>
      </c>
      <c r="AE167" t="s">
        <v>480</v>
      </c>
      <c r="AF167" s="9" t="s">
        <v>745</v>
      </c>
      <c r="AG167" t="s">
        <v>321</v>
      </c>
      <c r="AH167" t="s">
        <v>321</v>
      </c>
      <c r="AI167" t="s">
        <v>321</v>
      </c>
    </row>
    <row r="168" spans="1:35" s="10" customFormat="1" ht="13.25" customHeight="1" x14ac:dyDescent="0.15">
      <c r="A168" s="9" t="s">
        <v>326</v>
      </c>
      <c r="B168" s="9" t="s">
        <v>325</v>
      </c>
      <c r="C168" s="9" t="s">
        <v>305</v>
      </c>
      <c r="D168" s="9" t="s">
        <v>306</v>
      </c>
      <c r="E168" s="9" t="s">
        <v>306</v>
      </c>
      <c r="F168" s="9" t="s">
        <v>307</v>
      </c>
      <c r="G168" s="9" t="s">
        <v>307</v>
      </c>
      <c r="H168"/>
      <c r="I168"/>
      <c r="J168" t="s">
        <v>271</v>
      </c>
      <c r="K168"/>
      <c r="L168"/>
      <c r="M168" t="s">
        <v>481</v>
      </c>
      <c r="N168" t="s">
        <v>107</v>
      </c>
      <c r="O168">
        <v>9</v>
      </c>
      <c r="P168">
        <v>3</v>
      </c>
      <c r="Q168" t="s">
        <v>701</v>
      </c>
      <c r="R168" t="s">
        <v>356</v>
      </c>
      <c r="S168"/>
      <c r="T168"/>
      <c r="U168"/>
      <c r="V168"/>
      <c r="W168"/>
      <c r="X168"/>
      <c r="Y168"/>
      <c r="Z168" t="s">
        <v>276</v>
      </c>
      <c r="AA168" t="s">
        <v>566</v>
      </c>
      <c r="AB168" t="s">
        <v>698</v>
      </c>
      <c r="AC168" t="s">
        <v>701</v>
      </c>
      <c r="AD168" t="s">
        <v>322</v>
      </c>
      <c r="AE168" t="s">
        <v>482</v>
      </c>
      <c r="AF168" s="9" t="s">
        <v>745</v>
      </c>
      <c r="AG168" t="s">
        <v>321</v>
      </c>
      <c r="AH168" t="s">
        <v>321</v>
      </c>
      <c r="AI168" t="s">
        <v>321</v>
      </c>
    </row>
    <row r="169" spans="1:35" s="10" customFormat="1" ht="13.25" customHeight="1" x14ac:dyDescent="0.15">
      <c r="A169" s="9" t="s">
        <v>326</v>
      </c>
      <c r="B169" s="9" t="s">
        <v>325</v>
      </c>
      <c r="C169" s="9" t="s">
        <v>305</v>
      </c>
      <c r="D169" s="9" t="s">
        <v>306</v>
      </c>
      <c r="E169" s="9" t="s">
        <v>306</v>
      </c>
      <c r="F169" s="9" t="s">
        <v>307</v>
      </c>
      <c r="G169" s="9" t="s">
        <v>307</v>
      </c>
      <c r="H169"/>
      <c r="I169"/>
      <c r="J169" t="s">
        <v>271</v>
      </c>
      <c r="K169"/>
      <c r="L169"/>
      <c r="M169" t="s">
        <v>483</v>
      </c>
      <c r="N169" t="s">
        <v>107</v>
      </c>
      <c r="O169">
        <v>9</v>
      </c>
      <c r="P169">
        <v>4</v>
      </c>
      <c r="Q169" t="s">
        <v>702</v>
      </c>
      <c r="R169">
        <v>13916</v>
      </c>
      <c r="S169"/>
      <c r="T169" t="s">
        <v>573</v>
      </c>
      <c r="U169">
        <f>R169</f>
        <v>13916</v>
      </c>
      <c r="V169" t="str">
        <f>T169</f>
        <v>Yen</v>
      </c>
      <c r="W169"/>
      <c r="X169"/>
      <c r="Y169"/>
      <c r="Z169" t="s">
        <v>276</v>
      </c>
      <c r="AA169" t="s">
        <v>566</v>
      </c>
      <c r="AB169" t="s">
        <v>698</v>
      </c>
      <c r="AC169" t="s">
        <v>702</v>
      </c>
      <c r="AD169" t="s">
        <v>322</v>
      </c>
      <c r="AE169" t="s">
        <v>485</v>
      </c>
      <c r="AF169" s="9" t="s">
        <v>746</v>
      </c>
      <c r="AG169" t="s">
        <v>321</v>
      </c>
      <c r="AH169" t="s">
        <v>321</v>
      </c>
      <c r="AI169" t="s">
        <v>321</v>
      </c>
    </row>
    <row r="170" spans="1:35" s="10" customFormat="1" ht="13.25" customHeight="1" x14ac:dyDescent="0.15">
      <c r="A170" s="9" t="s">
        <v>326</v>
      </c>
      <c r="B170" s="9" t="s">
        <v>325</v>
      </c>
      <c r="C170" s="9" t="s">
        <v>305</v>
      </c>
      <c r="D170" s="9" t="s">
        <v>306</v>
      </c>
      <c r="E170" s="9" t="s">
        <v>306</v>
      </c>
      <c r="F170" s="9" t="s">
        <v>307</v>
      </c>
      <c r="G170" s="9" t="s">
        <v>307</v>
      </c>
      <c r="H170"/>
      <c r="I170"/>
      <c r="J170" t="s">
        <v>271</v>
      </c>
      <c r="K170"/>
      <c r="L170"/>
      <c r="M170" t="s">
        <v>486</v>
      </c>
      <c r="N170" t="s">
        <v>107</v>
      </c>
      <c r="O170">
        <v>9</v>
      </c>
      <c r="P170">
        <v>5</v>
      </c>
      <c r="Q170" t="s">
        <v>703</v>
      </c>
      <c r="R170">
        <v>29010</v>
      </c>
      <c r="S170"/>
      <c r="T170" t="s">
        <v>573</v>
      </c>
      <c r="U170">
        <f>R170</f>
        <v>29010</v>
      </c>
      <c r="V170" t="str">
        <f>T170</f>
        <v>Yen</v>
      </c>
      <c r="W170"/>
      <c r="X170"/>
      <c r="Y170"/>
      <c r="Z170" t="s">
        <v>276</v>
      </c>
      <c r="AA170" t="s">
        <v>566</v>
      </c>
      <c r="AB170" t="s">
        <v>698</v>
      </c>
      <c r="AC170" t="s">
        <v>703</v>
      </c>
      <c r="AD170" t="s">
        <v>322</v>
      </c>
      <c r="AE170" t="s">
        <v>488</v>
      </c>
      <c r="AF170" s="9" t="s">
        <v>746</v>
      </c>
      <c r="AG170" t="s">
        <v>321</v>
      </c>
      <c r="AH170" t="s">
        <v>321</v>
      </c>
      <c r="AI170" t="s">
        <v>321</v>
      </c>
    </row>
    <row r="171" spans="1:35" s="10" customFormat="1" ht="13.25" customHeight="1" x14ac:dyDescent="0.15">
      <c r="A171" s="9" t="s">
        <v>326</v>
      </c>
      <c r="B171" s="9" t="s">
        <v>325</v>
      </c>
      <c r="C171" s="9" t="s">
        <v>305</v>
      </c>
      <c r="D171" s="9" t="s">
        <v>306</v>
      </c>
      <c r="E171" s="9" t="s">
        <v>306</v>
      </c>
      <c r="F171" s="9" t="s">
        <v>307</v>
      </c>
      <c r="G171" s="9" t="s">
        <v>307</v>
      </c>
      <c r="H171"/>
      <c r="I171"/>
      <c r="J171" t="s">
        <v>271</v>
      </c>
      <c r="K171"/>
      <c r="L171"/>
      <c r="M171" t="s">
        <v>489</v>
      </c>
      <c r="N171" t="s">
        <v>107</v>
      </c>
      <c r="O171">
        <v>9</v>
      </c>
      <c r="P171">
        <v>6</v>
      </c>
      <c r="Q171" t="s">
        <v>704</v>
      </c>
      <c r="R171">
        <v>48336</v>
      </c>
      <c r="S171"/>
      <c r="T171"/>
      <c r="U171">
        <f>R171</f>
        <v>48336</v>
      </c>
      <c r="V171" t="s">
        <v>446</v>
      </c>
      <c r="W171"/>
      <c r="X171"/>
      <c r="Y171"/>
      <c r="Z171" t="s">
        <v>276</v>
      </c>
      <c r="AA171" t="s">
        <v>566</v>
      </c>
      <c r="AB171" t="s">
        <v>698</v>
      </c>
      <c r="AC171" t="s">
        <v>704</v>
      </c>
      <c r="AD171" t="s">
        <v>322</v>
      </c>
      <c r="AE171" t="s">
        <v>491</v>
      </c>
      <c r="AF171" s="9" t="s">
        <v>744</v>
      </c>
      <c r="AG171" t="s">
        <v>321</v>
      </c>
      <c r="AH171" t="s">
        <v>321</v>
      </c>
      <c r="AI171" t="s">
        <v>321</v>
      </c>
    </row>
    <row r="172" spans="1:35" s="10" customFormat="1" ht="13.25" customHeight="1" x14ac:dyDescent="0.15">
      <c r="A172" s="9" t="s">
        <v>326</v>
      </c>
      <c r="B172" s="9" t="s">
        <v>325</v>
      </c>
      <c r="C172" s="9" t="s">
        <v>305</v>
      </c>
      <c r="D172" s="9" t="s">
        <v>306</v>
      </c>
      <c r="E172" s="9" t="s">
        <v>306</v>
      </c>
      <c r="F172" s="9" t="s">
        <v>307</v>
      </c>
      <c r="G172" s="9" t="s">
        <v>307</v>
      </c>
      <c r="H172"/>
      <c r="I172"/>
      <c r="J172" t="s">
        <v>271</v>
      </c>
      <c r="K172"/>
      <c r="L172"/>
      <c r="M172" t="s">
        <v>492</v>
      </c>
      <c r="N172" t="s">
        <v>107</v>
      </c>
      <c r="O172">
        <v>9</v>
      </c>
      <c r="P172">
        <v>7</v>
      </c>
      <c r="Q172" t="s">
        <v>705</v>
      </c>
      <c r="R172" s="47" t="s">
        <v>574</v>
      </c>
      <c r="S172"/>
      <c r="T172"/>
      <c r="U172"/>
      <c r="V172"/>
      <c r="W172"/>
      <c r="X172"/>
      <c r="Y172"/>
      <c r="Z172" t="s">
        <v>276</v>
      </c>
      <c r="AA172" t="s">
        <v>566</v>
      </c>
      <c r="AB172" t="s">
        <v>698</v>
      </c>
      <c r="AC172" t="s">
        <v>705</v>
      </c>
      <c r="AD172" t="s">
        <v>322</v>
      </c>
      <c r="AE172" t="s">
        <v>493</v>
      </c>
      <c r="AF172" s="9" t="s">
        <v>744</v>
      </c>
      <c r="AG172" t="s">
        <v>321</v>
      </c>
      <c r="AH172" t="s">
        <v>321</v>
      </c>
      <c r="AI172" t="s">
        <v>321</v>
      </c>
    </row>
    <row r="173" spans="1:35" s="10" customFormat="1" ht="13.25" customHeight="1" x14ac:dyDescent="0.15">
      <c r="A173" s="9" t="s">
        <v>326</v>
      </c>
      <c r="B173" s="9" t="s">
        <v>325</v>
      </c>
      <c r="C173" s="9" t="s">
        <v>305</v>
      </c>
      <c r="D173" s="9" t="s">
        <v>306</v>
      </c>
      <c r="E173" s="9" t="s">
        <v>306</v>
      </c>
      <c r="F173" s="9" t="s">
        <v>307</v>
      </c>
      <c r="G173" s="9" t="s">
        <v>307</v>
      </c>
      <c r="H173"/>
      <c r="I173"/>
      <c r="J173" t="s">
        <v>271</v>
      </c>
      <c r="K173"/>
      <c r="L173"/>
      <c r="M173" t="s">
        <v>531</v>
      </c>
      <c r="N173" t="s">
        <v>107</v>
      </c>
      <c r="O173">
        <v>9</v>
      </c>
      <c r="P173">
        <v>8</v>
      </c>
      <c r="Q173" t="s">
        <v>713</v>
      </c>
      <c r="R173" s="25" t="s">
        <v>575</v>
      </c>
      <c r="S173"/>
      <c r="T173"/>
      <c r="U173"/>
      <c r="V173"/>
      <c r="W173"/>
      <c r="X173"/>
      <c r="Y173"/>
      <c r="Z173" t="s">
        <v>276</v>
      </c>
      <c r="AA173" t="s">
        <v>566</v>
      </c>
      <c r="AB173" t="s">
        <v>698</v>
      </c>
      <c r="AC173" t="s">
        <v>713</v>
      </c>
      <c r="AD173" t="s">
        <v>322</v>
      </c>
      <c r="AE173" t="s">
        <v>533</v>
      </c>
      <c r="AF173" s="9" t="s">
        <v>743</v>
      </c>
      <c r="AG173" t="s">
        <v>321</v>
      </c>
      <c r="AH173" t="s">
        <v>321</v>
      </c>
      <c r="AI173" t="s">
        <v>321</v>
      </c>
    </row>
    <row r="174" spans="1:35" s="10" customFormat="1" ht="13.25" customHeight="1" x14ac:dyDescent="0.15">
      <c r="A174" s="9" t="s">
        <v>326</v>
      </c>
      <c r="B174" s="9" t="s">
        <v>325</v>
      </c>
      <c r="C174" s="9" t="s">
        <v>305</v>
      </c>
      <c r="D174" s="9" t="s">
        <v>306</v>
      </c>
      <c r="E174" s="9" t="s">
        <v>306</v>
      </c>
      <c r="F174" s="9" t="s">
        <v>307</v>
      </c>
      <c r="G174" s="9" t="s">
        <v>307</v>
      </c>
      <c r="H174"/>
      <c r="I174"/>
      <c r="J174" t="s">
        <v>271</v>
      </c>
      <c r="K174"/>
      <c r="L174"/>
      <c r="M174" t="s">
        <v>29</v>
      </c>
      <c r="N174" t="s">
        <v>38</v>
      </c>
      <c r="O174">
        <v>1</v>
      </c>
      <c r="P174">
        <v>1</v>
      </c>
      <c r="Q174" t="s">
        <v>308</v>
      </c>
      <c r="R174" s="24">
        <v>19040000</v>
      </c>
      <c r="S174"/>
      <c r="T174" t="s">
        <v>327</v>
      </c>
      <c r="U174" s="40">
        <f>R174</f>
        <v>19040000</v>
      </c>
      <c r="V174" s="9" t="s">
        <v>39</v>
      </c>
      <c r="W174"/>
      <c r="X174"/>
      <c r="Y174"/>
      <c r="Z174" t="s">
        <v>276</v>
      </c>
      <c r="AA174" t="s">
        <v>319</v>
      </c>
      <c r="AB174" t="s">
        <v>320</v>
      </c>
      <c r="AC174">
        <v>0</v>
      </c>
      <c r="AD174" t="s">
        <v>322</v>
      </c>
      <c r="AE174" t="s">
        <v>310</v>
      </c>
      <c r="AF174" s="9" t="s">
        <v>787</v>
      </c>
      <c r="AG174" t="s">
        <v>323</v>
      </c>
      <c r="AH174" t="s">
        <v>324</v>
      </c>
      <c r="AI174" t="s">
        <v>784</v>
      </c>
    </row>
    <row r="175" spans="1:35" s="10" customFormat="1" ht="13.25" customHeight="1" x14ac:dyDescent="0.15">
      <c r="A175" s="9" t="s">
        <v>326</v>
      </c>
      <c r="B175" s="9" t="s">
        <v>325</v>
      </c>
      <c r="C175" s="9" t="s">
        <v>305</v>
      </c>
      <c r="D175" s="9" t="s">
        <v>306</v>
      </c>
      <c r="E175" s="9" t="s">
        <v>306</v>
      </c>
      <c r="F175" s="9" t="s">
        <v>307</v>
      </c>
      <c r="G175" s="9" t="s">
        <v>307</v>
      </c>
      <c r="H175"/>
      <c r="I175"/>
      <c r="J175" t="s">
        <v>271</v>
      </c>
      <c r="K175"/>
      <c r="L175"/>
      <c r="M175" t="s">
        <v>443</v>
      </c>
      <c r="N175" t="s">
        <v>38</v>
      </c>
      <c r="O175">
        <v>14</v>
      </c>
      <c r="P175">
        <v>7</v>
      </c>
      <c r="Q175" t="s">
        <v>753</v>
      </c>
      <c r="R175" s="25" t="s">
        <v>576</v>
      </c>
      <c r="S175"/>
      <c r="T175"/>
      <c r="U175"/>
      <c r="V175"/>
      <c r="W175"/>
      <c r="X175"/>
      <c r="Y175"/>
      <c r="Z175" t="s">
        <v>276</v>
      </c>
      <c r="AA175" t="s">
        <v>319</v>
      </c>
      <c r="AB175" t="s">
        <v>686</v>
      </c>
      <c r="AC175" t="s">
        <v>687</v>
      </c>
      <c r="AD175" t="s">
        <v>322</v>
      </c>
      <c r="AE175" t="s">
        <v>444</v>
      </c>
      <c r="AF175" s="9" t="s">
        <v>743</v>
      </c>
      <c r="AG175" t="s">
        <v>321</v>
      </c>
      <c r="AH175" t="s">
        <v>321</v>
      </c>
      <c r="AI175" t="s">
        <v>321</v>
      </c>
    </row>
    <row r="176" spans="1:35" s="10" customFormat="1" ht="13.25" customHeight="1" x14ac:dyDescent="0.15">
      <c r="A176" s="9" t="s">
        <v>326</v>
      </c>
      <c r="B176" s="9" t="s">
        <v>325</v>
      </c>
      <c r="C176" s="9" t="s">
        <v>305</v>
      </c>
      <c r="D176" s="9" t="s">
        <v>306</v>
      </c>
      <c r="E176" s="9" t="s">
        <v>306</v>
      </c>
      <c r="F176" s="9" t="s">
        <v>307</v>
      </c>
      <c r="G176" s="9" t="s">
        <v>307</v>
      </c>
      <c r="H176"/>
      <c r="I176"/>
      <c r="J176" t="s">
        <v>271</v>
      </c>
      <c r="K176"/>
      <c r="L176"/>
      <c r="M176" t="s">
        <v>153</v>
      </c>
      <c r="N176" t="s">
        <v>38</v>
      </c>
      <c r="O176">
        <v>17</v>
      </c>
      <c r="P176">
        <v>10</v>
      </c>
      <c r="Q176" t="s">
        <v>736</v>
      </c>
      <c r="R176">
        <v>4941</v>
      </c>
      <c r="S176"/>
      <c r="T176" t="s">
        <v>347</v>
      </c>
      <c r="U176" s="45">
        <f>R176</f>
        <v>4941</v>
      </c>
      <c r="V176" s="9" t="s">
        <v>785</v>
      </c>
      <c r="W176"/>
      <c r="X176"/>
      <c r="Y176"/>
      <c r="Z176" t="s">
        <v>276</v>
      </c>
      <c r="AA176" t="s">
        <v>319</v>
      </c>
      <c r="AB176" t="s">
        <v>345</v>
      </c>
      <c r="AC176" t="s">
        <v>672</v>
      </c>
      <c r="AD176" t="s">
        <v>322</v>
      </c>
      <c r="AE176" t="s">
        <v>343</v>
      </c>
      <c r="AF176" s="9" t="s">
        <v>790</v>
      </c>
      <c r="AG176" t="s">
        <v>321</v>
      </c>
      <c r="AH176" t="s">
        <v>321</v>
      </c>
      <c r="AI176" t="s">
        <v>321</v>
      </c>
    </row>
    <row r="177" spans="1:35" s="10" customFormat="1" ht="13.25" customHeight="1" x14ac:dyDescent="0.15">
      <c r="A177" s="9" t="s">
        <v>326</v>
      </c>
      <c r="B177" s="9" t="s">
        <v>325</v>
      </c>
      <c r="C177" s="9" t="s">
        <v>305</v>
      </c>
      <c r="D177" s="9" t="s">
        <v>306</v>
      </c>
      <c r="E177" s="9" t="s">
        <v>306</v>
      </c>
      <c r="F177" s="9" t="s">
        <v>307</v>
      </c>
      <c r="G177" s="9" t="s">
        <v>307</v>
      </c>
      <c r="H177"/>
      <c r="I177"/>
      <c r="J177" t="s">
        <v>271</v>
      </c>
      <c r="K177"/>
      <c r="L177"/>
      <c r="M177" t="s">
        <v>775</v>
      </c>
      <c r="N177" t="s">
        <v>38</v>
      </c>
      <c r="O177">
        <v>17</v>
      </c>
      <c r="P177">
        <v>11</v>
      </c>
      <c r="Q177" t="s">
        <v>738</v>
      </c>
      <c r="R177" t="s">
        <v>356</v>
      </c>
      <c r="S177"/>
      <c r="T177"/>
      <c r="U177"/>
      <c r="V177"/>
      <c r="W177"/>
      <c r="X177"/>
      <c r="Y177"/>
      <c r="Z177" t="s">
        <v>276</v>
      </c>
      <c r="AA177" t="s">
        <v>319</v>
      </c>
      <c r="AB177" t="s">
        <v>345</v>
      </c>
      <c r="AC177" t="s">
        <v>664</v>
      </c>
      <c r="AD177" t="s">
        <v>322</v>
      </c>
      <c r="AE177" t="s">
        <v>354</v>
      </c>
      <c r="AF177" s="9" t="s">
        <v>790</v>
      </c>
      <c r="AG177" t="s">
        <v>321</v>
      </c>
      <c r="AH177" t="s">
        <v>321</v>
      </c>
      <c r="AI177" t="s">
        <v>321</v>
      </c>
    </row>
    <row r="178" spans="1:35" s="10" customFormat="1" ht="13.25" customHeight="1" x14ac:dyDescent="0.15">
      <c r="A178" s="9" t="s">
        <v>326</v>
      </c>
      <c r="B178" s="9" t="s">
        <v>325</v>
      </c>
      <c r="C178" s="9" t="s">
        <v>305</v>
      </c>
      <c r="D178" s="9" t="s">
        <v>306</v>
      </c>
      <c r="E178" s="9" t="s">
        <v>306</v>
      </c>
      <c r="F178" s="9" t="s">
        <v>307</v>
      </c>
      <c r="G178" s="9" t="s">
        <v>307</v>
      </c>
      <c r="H178"/>
      <c r="I178"/>
      <c r="J178" t="s">
        <v>271</v>
      </c>
      <c r="K178"/>
      <c r="L178"/>
      <c r="M178" t="s">
        <v>146</v>
      </c>
      <c r="N178" t="s">
        <v>38</v>
      </c>
      <c r="O178">
        <v>17</v>
      </c>
      <c r="P178">
        <v>13</v>
      </c>
      <c r="Q178" t="s">
        <v>740</v>
      </c>
      <c r="R178">
        <v>3549</v>
      </c>
      <c r="S178"/>
      <c r="T178" t="s">
        <v>347</v>
      </c>
      <c r="U178" s="45">
        <f>R178</f>
        <v>3549</v>
      </c>
      <c r="V178" s="9" t="s">
        <v>785</v>
      </c>
      <c r="W178"/>
      <c r="X178"/>
      <c r="Y178"/>
      <c r="Z178" t="s">
        <v>276</v>
      </c>
      <c r="AA178" t="s">
        <v>319</v>
      </c>
      <c r="AB178" t="s">
        <v>345</v>
      </c>
      <c r="AC178" t="s">
        <v>364</v>
      </c>
      <c r="AD178" t="s">
        <v>322</v>
      </c>
      <c r="AE178" t="s">
        <v>362</v>
      </c>
      <c r="AF178" s="9" t="s">
        <v>790</v>
      </c>
      <c r="AG178" t="s">
        <v>321</v>
      </c>
      <c r="AH178" t="s">
        <v>321</v>
      </c>
      <c r="AI178" t="s">
        <v>321</v>
      </c>
    </row>
    <row r="179" spans="1:35" s="10" customFormat="1" ht="13.25" customHeight="1" x14ac:dyDescent="0.15">
      <c r="A179" s="9" t="s">
        <v>326</v>
      </c>
      <c r="B179" s="9" t="s">
        <v>325</v>
      </c>
      <c r="C179" s="9" t="s">
        <v>305</v>
      </c>
      <c r="D179" s="9" t="s">
        <v>306</v>
      </c>
      <c r="E179" s="9" t="s">
        <v>306</v>
      </c>
      <c r="F179" s="9" t="s">
        <v>307</v>
      </c>
      <c r="G179" s="9" t="s">
        <v>307</v>
      </c>
      <c r="H179"/>
      <c r="I179"/>
      <c r="J179" t="s">
        <v>271</v>
      </c>
      <c r="K179"/>
      <c r="L179"/>
      <c r="M179" t="s">
        <v>147</v>
      </c>
      <c r="N179" t="s">
        <v>38</v>
      </c>
      <c r="O179">
        <v>17</v>
      </c>
      <c r="P179">
        <v>14</v>
      </c>
      <c r="Q179" t="s">
        <v>694</v>
      </c>
      <c r="R179" s="47" t="s">
        <v>356</v>
      </c>
      <c r="S179"/>
      <c r="T179"/>
      <c r="U179"/>
      <c r="V179"/>
      <c r="W179"/>
      <c r="X179"/>
      <c r="Y179"/>
      <c r="Z179" t="s">
        <v>276</v>
      </c>
      <c r="AA179" t="s">
        <v>319</v>
      </c>
      <c r="AB179" t="s">
        <v>345</v>
      </c>
      <c r="AC179" t="s">
        <v>694</v>
      </c>
      <c r="AD179" t="s">
        <v>322</v>
      </c>
      <c r="AE179" t="s">
        <v>468</v>
      </c>
      <c r="AF179" s="9" t="s">
        <v>790</v>
      </c>
      <c r="AG179" t="s">
        <v>321</v>
      </c>
      <c r="AH179" t="s">
        <v>321</v>
      </c>
      <c r="AI179" t="s">
        <v>321</v>
      </c>
    </row>
    <row r="180" spans="1:35" s="10" customFormat="1" ht="13.25" customHeight="1" x14ac:dyDescent="0.15">
      <c r="A180" s="9" t="s">
        <v>326</v>
      </c>
      <c r="B180" s="9" t="s">
        <v>325</v>
      </c>
      <c r="C180" s="9" t="s">
        <v>305</v>
      </c>
      <c r="D180" s="9" t="s">
        <v>306</v>
      </c>
      <c r="E180" s="9" t="s">
        <v>306</v>
      </c>
      <c r="F180" s="9" t="s">
        <v>307</v>
      </c>
      <c r="G180" s="9" t="s">
        <v>307</v>
      </c>
      <c r="H180"/>
      <c r="I180"/>
      <c r="J180" t="s">
        <v>271</v>
      </c>
      <c r="K180"/>
      <c r="L180"/>
      <c r="M180" t="s">
        <v>469</v>
      </c>
      <c r="N180" t="s">
        <v>38</v>
      </c>
      <c r="O180">
        <v>17</v>
      </c>
      <c r="P180">
        <v>15</v>
      </c>
      <c r="Q180" t="s">
        <v>695</v>
      </c>
      <c r="R180" s="47" t="s">
        <v>356</v>
      </c>
      <c r="S180"/>
      <c r="T180"/>
      <c r="U180"/>
      <c r="V180"/>
      <c r="W180"/>
      <c r="X180"/>
      <c r="Y180"/>
      <c r="Z180" t="s">
        <v>276</v>
      </c>
      <c r="AA180" t="s">
        <v>319</v>
      </c>
      <c r="AB180" t="s">
        <v>345</v>
      </c>
      <c r="AC180" t="s">
        <v>695</v>
      </c>
      <c r="AD180" t="s">
        <v>322</v>
      </c>
      <c r="AE180" t="s">
        <v>471</v>
      </c>
      <c r="AF180" s="9" t="s">
        <v>790</v>
      </c>
      <c r="AG180" t="s">
        <v>321</v>
      </c>
      <c r="AH180" t="s">
        <v>321</v>
      </c>
      <c r="AI180" t="s">
        <v>321</v>
      </c>
    </row>
    <row r="181" spans="1:35" s="10" customFormat="1" ht="13.25" customHeight="1" x14ac:dyDescent="0.15">
      <c r="A181" s="9" t="s">
        <v>326</v>
      </c>
      <c r="B181" s="9" t="s">
        <v>325</v>
      </c>
      <c r="C181" s="9" t="s">
        <v>305</v>
      </c>
      <c r="D181" s="9" t="s">
        <v>306</v>
      </c>
      <c r="E181" s="9" t="s">
        <v>306</v>
      </c>
      <c r="F181" s="9" t="s">
        <v>307</v>
      </c>
      <c r="G181" s="9" t="s">
        <v>307</v>
      </c>
      <c r="H181"/>
      <c r="I181"/>
      <c r="J181" t="s">
        <v>271</v>
      </c>
      <c r="K181"/>
      <c r="L181"/>
      <c r="M181" t="s">
        <v>458</v>
      </c>
      <c r="N181" t="s">
        <v>38</v>
      </c>
      <c r="O181">
        <v>17</v>
      </c>
      <c r="P181">
        <v>16</v>
      </c>
      <c r="Q181" t="s">
        <v>691</v>
      </c>
      <c r="R181" s="47">
        <v>1</v>
      </c>
      <c r="S181"/>
      <c r="T181"/>
      <c r="U181" s="49">
        <f>R181</f>
        <v>1</v>
      </c>
      <c r="V181" t="s">
        <v>449</v>
      </c>
      <c r="W181"/>
      <c r="X181"/>
      <c r="Y181"/>
      <c r="Z181" t="s">
        <v>276</v>
      </c>
      <c r="AA181" t="s">
        <v>319</v>
      </c>
      <c r="AB181" t="s">
        <v>345</v>
      </c>
      <c r="AC181" t="s">
        <v>691</v>
      </c>
      <c r="AD181" t="s">
        <v>322</v>
      </c>
      <c r="AE181" t="s">
        <v>460</v>
      </c>
      <c r="AF181" s="9" t="s">
        <v>790</v>
      </c>
      <c r="AG181" t="s">
        <v>321</v>
      </c>
      <c r="AH181" t="s">
        <v>321</v>
      </c>
      <c r="AI181" t="s">
        <v>321</v>
      </c>
    </row>
    <row r="182" spans="1:35" s="10" customFormat="1" ht="13.25" customHeight="1" x14ac:dyDescent="0.15">
      <c r="A182" s="9" t="s">
        <v>326</v>
      </c>
      <c r="B182" s="9" t="s">
        <v>325</v>
      </c>
      <c r="C182" s="9" t="s">
        <v>305</v>
      </c>
      <c r="D182" s="9" t="s">
        <v>306</v>
      </c>
      <c r="E182" s="9" t="s">
        <v>306</v>
      </c>
      <c r="F182" s="9" t="s">
        <v>307</v>
      </c>
      <c r="G182" s="9" t="s">
        <v>307</v>
      </c>
      <c r="H182"/>
      <c r="I182"/>
      <c r="J182" t="s">
        <v>271</v>
      </c>
      <c r="K182"/>
      <c r="L182"/>
      <c r="M182" t="s">
        <v>464</v>
      </c>
      <c r="N182" t="s">
        <v>38</v>
      </c>
      <c r="O182">
        <v>17</v>
      </c>
      <c r="P182">
        <v>17</v>
      </c>
      <c r="Q182" t="s">
        <v>693</v>
      </c>
      <c r="R182" s="47" t="s">
        <v>356</v>
      </c>
      <c r="S182"/>
      <c r="T182"/>
      <c r="U182"/>
      <c r="V182"/>
      <c r="W182"/>
      <c r="X182"/>
      <c r="Y182"/>
      <c r="Z182" t="s">
        <v>276</v>
      </c>
      <c r="AA182" t="s">
        <v>319</v>
      </c>
      <c r="AB182" t="s">
        <v>345</v>
      </c>
      <c r="AC182" t="s">
        <v>693</v>
      </c>
      <c r="AD182" t="s">
        <v>322</v>
      </c>
      <c r="AE182" t="s">
        <v>466</v>
      </c>
      <c r="AF182" s="9" t="s">
        <v>790</v>
      </c>
      <c r="AG182" t="s">
        <v>321</v>
      </c>
      <c r="AH182" t="s">
        <v>321</v>
      </c>
      <c r="AI182" t="s">
        <v>321</v>
      </c>
    </row>
    <row r="183" spans="1:35" s="10" customFormat="1" ht="13.25" customHeight="1" x14ac:dyDescent="0.15">
      <c r="A183" s="9" t="s">
        <v>326</v>
      </c>
      <c r="B183" s="9" t="s">
        <v>325</v>
      </c>
      <c r="C183" s="9" t="s">
        <v>305</v>
      </c>
      <c r="D183" s="9" t="s">
        <v>306</v>
      </c>
      <c r="E183" s="9" t="s">
        <v>306</v>
      </c>
      <c r="F183" s="9" t="s">
        <v>307</v>
      </c>
      <c r="G183" s="9" t="s">
        <v>307</v>
      </c>
      <c r="H183"/>
      <c r="I183"/>
      <c r="J183" t="s">
        <v>271</v>
      </c>
      <c r="K183"/>
      <c r="L183"/>
      <c r="M183" t="s">
        <v>461</v>
      </c>
      <c r="N183" t="s">
        <v>38</v>
      </c>
      <c r="O183">
        <v>17</v>
      </c>
      <c r="P183">
        <v>18</v>
      </c>
      <c r="Q183" t="s">
        <v>692</v>
      </c>
      <c r="R183" s="47">
        <v>1</v>
      </c>
      <c r="S183"/>
      <c r="T183"/>
      <c r="U183" s="49">
        <f>R183</f>
        <v>1</v>
      </c>
      <c r="V183" t="s">
        <v>449</v>
      </c>
      <c r="W183"/>
      <c r="X183"/>
      <c r="Y183"/>
      <c r="Z183" t="s">
        <v>276</v>
      </c>
      <c r="AA183" t="s">
        <v>319</v>
      </c>
      <c r="AB183" t="s">
        <v>345</v>
      </c>
      <c r="AC183" t="s">
        <v>692</v>
      </c>
      <c r="AD183" t="s">
        <v>322</v>
      </c>
      <c r="AE183" t="s">
        <v>463</v>
      </c>
      <c r="AF183" s="9" t="s">
        <v>790</v>
      </c>
      <c r="AG183" t="s">
        <v>321</v>
      </c>
      <c r="AH183" t="s">
        <v>321</v>
      </c>
      <c r="AI183" t="s">
        <v>321</v>
      </c>
    </row>
    <row r="184" spans="1:35" s="10" customFormat="1" ht="13.25" customHeight="1" x14ac:dyDescent="0.15">
      <c r="A184" s="9" t="s">
        <v>326</v>
      </c>
      <c r="B184" s="9" t="s">
        <v>325</v>
      </c>
      <c r="C184" s="9" t="s">
        <v>305</v>
      </c>
      <c r="D184" s="9" t="s">
        <v>306</v>
      </c>
      <c r="E184" s="9" t="s">
        <v>306</v>
      </c>
      <c r="F184" s="9" t="s">
        <v>307</v>
      </c>
      <c r="G184" s="9" t="s">
        <v>307</v>
      </c>
      <c r="H184"/>
      <c r="I184"/>
      <c r="J184" t="s">
        <v>271</v>
      </c>
      <c r="K184"/>
      <c r="L184"/>
      <c r="M184" t="s">
        <v>451</v>
      </c>
      <c r="N184" t="s">
        <v>38</v>
      </c>
      <c r="O184">
        <v>17</v>
      </c>
      <c r="P184">
        <v>6</v>
      </c>
      <c r="Q184" t="s">
        <v>756</v>
      </c>
      <c r="R184" t="s">
        <v>356</v>
      </c>
      <c r="S184"/>
      <c r="T184"/>
      <c r="U184"/>
      <c r="V184"/>
      <c r="W184"/>
      <c r="X184"/>
      <c r="Y184"/>
      <c r="Z184" t="s">
        <v>276</v>
      </c>
      <c r="AA184" t="s">
        <v>319</v>
      </c>
      <c r="AB184" t="s">
        <v>345</v>
      </c>
      <c r="AC184" t="s">
        <v>452</v>
      </c>
      <c r="AD184" t="s">
        <v>322</v>
      </c>
      <c r="AE184" t="s">
        <v>453</v>
      </c>
      <c r="AF184" s="9" t="s">
        <v>790</v>
      </c>
      <c r="AG184" t="s">
        <v>321</v>
      </c>
      <c r="AH184" t="s">
        <v>321</v>
      </c>
      <c r="AI184" t="s">
        <v>321</v>
      </c>
    </row>
    <row r="185" spans="1:35" s="14" customFormat="1" ht="13.25" customHeight="1" x14ac:dyDescent="0.15">
      <c r="A185" s="9" t="s">
        <v>326</v>
      </c>
      <c r="B185" s="9" t="s">
        <v>325</v>
      </c>
      <c r="C185" s="9" t="s">
        <v>305</v>
      </c>
      <c r="D185" s="9" t="s">
        <v>306</v>
      </c>
      <c r="E185" s="9" t="s">
        <v>306</v>
      </c>
      <c r="F185" s="9" t="s">
        <v>307</v>
      </c>
      <c r="G185" s="9" t="s">
        <v>307</v>
      </c>
      <c r="H185"/>
      <c r="I185"/>
      <c r="J185" t="s">
        <v>271</v>
      </c>
      <c r="K185"/>
      <c r="L185"/>
      <c r="M185" t="s">
        <v>454</v>
      </c>
      <c r="N185" t="s">
        <v>38</v>
      </c>
      <c r="O185">
        <v>17</v>
      </c>
      <c r="P185">
        <v>8</v>
      </c>
      <c r="Q185" t="s">
        <v>760</v>
      </c>
      <c r="R185" t="s">
        <v>356</v>
      </c>
      <c r="S185"/>
      <c r="T185"/>
      <c r="U185"/>
      <c r="V185"/>
      <c r="W185"/>
      <c r="X185"/>
      <c r="Y185"/>
      <c r="Z185" t="s">
        <v>276</v>
      </c>
      <c r="AA185" t="s">
        <v>319</v>
      </c>
      <c r="AB185" t="s">
        <v>345</v>
      </c>
      <c r="AC185" t="s">
        <v>455</v>
      </c>
      <c r="AD185" t="s">
        <v>322</v>
      </c>
      <c r="AE185" t="s">
        <v>457</v>
      </c>
      <c r="AF185" s="9" t="s">
        <v>790</v>
      </c>
      <c r="AG185" t="s">
        <v>321</v>
      </c>
      <c r="AH185" t="s">
        <v>321</v>
      </c>
      <c r="AI185" t="s">
        <v>321</v>
      </c>
    </row>
    <row r="186" spans="1:35" s="14" customFormat="1" ht="13.25" customHeight="1" x14ac:dyDescent="0.15">
      <c r="A186" s="9" t="s">
        <v>326</v>
      </c>
      <c r="B186" s="9" t="s">
        <v>325</v>
      </c>
      <c r="C186" s="9" t="s">
        <v>305</v>
      </c>
      <c r="D186" s="9" t="s">
        <v>306</v>
      </c>
      <c r="E186" s="9" t="s">
        <v>306</v>
      </c>
      <c r="F186" s="9" t="s">
        <v>307</v>
      </c>
      <c r="G186" s="9" t="s">
        <v>307</v>
      </c>
      <c r="H186"/>
      <c r="I186"/>
      <c r="J186" t="s">
        <v>271</v>
      </c>
      <c r="K186"/>
      <c r="L186"/>
      <c r="M186" t="s">
        <v>434</v>
      </c>
      <c r="N186" t="s">
        <v>38</v>
      </c>
      <c r="O186">
        <v>2</v>
      </c>
      <c r="P186">
        <v>1</v>
      </c>
      <c r="Q186" t="s">
        <v>435</v>
      </c>
      <c r="R186" s="47">
        <v>0</v>
      </c>
      <c r="S186"/>
      <c r="T186"/>
      <c r="U186" s="49">
        <f t="shared" ref="U186:U193" si="5">R186</f>
        <v>0</v>
      </c>
      <c r="V186" t="s">
        <v>449</v>
      </c>
      <c r="W186"/>
      <c r="X186"/>
      <c r="Y186"/>
      <c r="Z186" t="s">
        <v>276</v>
      </c>
      <c r="AA186" t="s">
        <v>319</v>
      </c>
      <c r="AB186" t="s">
        <v>683</v>
      </c>
      <c r="AC186" t="s">
        <v>684</v>
      </c>
      <c r="AD186" t="s">
        <v>322</v>
      </c>
      <c r="AE186" t="s">
        <v>436</v>
      </c>
      <c r="AF186" s="9" t="s">
        <v>787</v>
      </c>
      <c r="AG186" t="s">
        <v>321</v>
      </c>
      <c r="AH186" t="s">
        <v>321</v>
      </c>
      <c r="AI186" t="s">
        <v>321</v>
      </c>
    </row>
    <row r="187" spans="1:35" s="14" customFormat="1" ht="13.25" customHeight="1" x14ac:dyDescent="0.15">
      <c r="A187" s="9" t="s">
        <v>326</v>
      </c>
      <c r="B187" s="9" t="s">
        <v>325</v>
      </c>
      <c r="C187" s="9" t="s">
        <v>305</v>
      </c>
      <c r="D187" s="9" t="s">
        <v>306</v>
      </c>
      <c r="E187" s="9" t="s">
        <v>306</v>
      </c>
      <c r="F187" s="9" t="s">
        <v>307</v>
      </c>
      <c r="G187" s="9" t="s">
        <v>307</v>
      </c>
      <c r="H187"/>
      <c r="I187"/>
      <c r="J187" t="s">
        <v>271</v>
      </c>
      <c r="K187"/>
      <c r="L187"/>
      <c r="M187" t="s">
        <v>437</v>
      </c>
      <c r="N187" t="s">
        <v>38</v>
      </c>
      <c r="O187">
        <v>2</v>
      </c>
      <c r="P187">
        <v>2</v>
      </c>
      <c r="Q187" t="s">
        <v>438</v>
      </c>
      <c r="R187" s="47">
        <v>1</v>
      </c>
      <c r="S187"/>
      <c r="T187"/>
      <c r="U187" s="49">
        <f t="shared" si="5"/>
        <v>1</v>
      </c>
      <c r="V187" t="s">
        <v>449</v>
      </c>
      <c r="W187"/>
      <c r="X187"/>
      <c r="Y187"/>
      <c r="Z187" t="s">
        <v>276</v>
      </c>
      <c r="AA187" t="s">
        <v>319</v>
      </c>
      <c r="AB187" t="s">
        <v>683</v>
      </c>
      <c r="AC187" t="s">
        <v>685</v>
      </c>
      <c r="AD187" t="s">
        <v>322</v>
      </c>
      <c r="AE187" t="s">
        <v>439</v>
      </c>
      <c r="AF187" s="9" t="s">
        <v>787</v>
      </c>
      <c r="AG187" t="s">
        <v>321</v>
      </c>
      <c r="AH187" t="s">
        <v>321</v>
      </c>
      <c r="AI187" t="s">
        <v>321</v>
      </c>
    </row>
    <row r="188" spans="1:35" s="14" customFormat="1" ht="13.25" customHeight="1" x14ac:dyDescent="0.15">
      <c r="A188" s="9" t="s">
        <v>326</v>
      </c>
      <c r="B188" s="9" t="s">
        <v>325</v>
      </c>
      <c r="C188" s="9" t="s">
        <v>305</v>
      </c>
      <c r="D188" s="9" t="s">
        <v>306</v>
      </c>
      <c r="E188" s="9" t="s">
        <v>306</v>
      </c>
      <c r="F188" s="9" t="s">
        <v>307</v>
      </c>
      <c r="G188" s="9" t="s">
        <v>307</v>
      </c>
      <c r="H188"/>
      <c r="I188"/>
      <c r="J188" t="s">
        <v>271</v>
      </c>
      <c r="K188"/>
      <c r="L188"/>
      <c r="M188" t="s">
        <v>440</v>
      </c>
      <c r="N188" t="s">
        <v>38</v>
      </c>
      <c r="O188">
        <v>5</v>
      </c>
      <c r="P188">
        <v>5</v>
      </c>
      <c r="Q188" t="s">
        <v>441</v>
      </c>
      <c r="R188" s="24">
        <v>23900000</v>
      </c>
      <c r="S188"/>
      <c r="T188" t="s">
        <v>327</v>
      </c>
      <c r="U188" s="40">
        <f t="shared" si="5"/>
        <v>23900000</v>
      </c>
      <c r="V188" s="9" t="s">
        <v>39</v>
      </c>
      <c r="W188"/>
      <c r="X188"/>
      <c r="Y188"/>
      <c r="Z188" t="s">
        <v>276</v>
      </c>
      <c r="AA188" t="s">
        <v>319</v>
      </c>
      <c r="AB188" t="s">
        <v>678</v>
      </c>
      <c r="AC188" t="s">
        <v>441</v>
      </c>
      <c r="AD188" t="s">
        <v>322</v>
      </c>
      <c r="AE188" t="s">
        <v>442</v>
      </c>
      <c r="AF188" s="9" t="s">
        <v>793</v>
      </c>
      <c r="AG188" t="s">
        <v>321</v>
      </c>
      <c r="AH188" t="s">
        <v>321</v>
      </c>
      <c r="AI188" t="s">
        <v>321</v>
      </c>
    </row>
    <row r="189" spans="1:35" s="14" customFormat="1" ht="13.25" customHeight="1" x14ac:dyDescent="0.15">
      <c r="A189" s="9" t="s">
        <v>326</v>
      </c>
      <c r="B189" s="9" t="s">
        <v>325</v>
      </c>
      <c r="C189" s="9" t="s">
        <v>305</v>
      </c>
      <c r="D189" s="9" t="s">
        <v>306</v>
      </c>
      <c r="E189" s="9" t="s">
        <v>306</v>
      </c>
      <c r="F189" s="9" t="s">
        <v>307</v>
      </c>
      <c r="G189" s="9" t="s">
        <v>307</v>
      </c>
      <c r="H189"/>
      <c r="I189"/>
      <c r="J189" t="s">
        <v>271</v>
      </c>
      <c r="K189"/>
      <c r="L189"/>
      <c r="M189" t="s">
        <v>225</v>
      </c>
      <c r="N189" t="s">
        <v>222</v>
      </c>
      <c r="O189">
        <v>1</v>
      </c>
      <c r="P189">
        <v>1</v>
      </c>
      <c r="Q189" t="s">
        <v>396</v>
      </c>
      <c r="R189">
        <v>2800</v>
      </c>
      <c r="S189"/>
      <c r="T189" t="s">
        <v>397</v>
      </c>
      <c r="U189" s="32">
        <f t="shared" si="5"/>
        <v>2800</v>
      </c>
      <c r="V189" t="s">
        <v>783</v>
      </c>
      <c r="W189"/>
      <c r="X189"/>
      <c r="Y189"/>
      <c r="Z189" t="s">
        <v>276</v>
      </c>
      <c r="AA189" t="s">
        <v>395</v>
      </c>
      <c r="AB189" t="s">
        <v>226</v>
      </c>
      <c r="AC189" t="s">
        <v>396</v>
      </c>
      <c r="AD189" t="s">
        <v>322</v>
      </c>
      <c r="AE189" t="s">
        <v>392</v>
      </c>
      <c r="AF189" s="9" t="s">
        <v>734</v>
      </c>
      <c r="AG189" t="s">
        <v>321</v>
      </c>
      <c r="AH189" t="s">
        <v>321</v>
      </c>
      <c r="AI189" t="s">
        <v>321</v>
      </c>
    </row>
    <row r="190" spans="1:35" s="14" customFormat="1" ht="13.25" customHeight="1" x14ac:dyDescent="0.15">
      <c r="A190" s="9" t="s">
        <v>326</v>
      </c>
      <c r="B190" s="9" t="s">
        <v>325</v>
      </c>
      <c r="C190" s="9" t="s">
        <v>305</v>
      </c>
      <c r="D190" s="9" t="s">
        <v>306</v>
      </c>
      <c r="E190" s="9" t="s">
        <v>306</v>
      </c>
      <c r="F190" s="9" t="s">
        <v>307</v>
      </c>
      <c r="G190" s="9" t="s">
        <v>307</v>
      </c>
      <c r="H190"/>
      <c r="I190"/>
      <c r="J190" t="s">
        <v>271</v>
      </c>
      <c r="K190"/>
      <c r="L190"/>
      <c r="M190" t="s">
        <v>474</v>
      </c>
      <c r="N190" t="s">
        <v>222</v>
      </c>
      <c r="O190">
        <v>1</v>
      </c>
      <c r="P190">
        <v>3</v>
      </c>
      <c r="Q190" t="s">
        <v>755</v>
      </c>
      <c r="R190" s="47">
        <v>0</v>
      </c>
      <c r="S190"/>
      <c r="T190"/>
      <c r="U190" s="49">
        <f t="shared" si="5"/>
        <v>0</v>
      </c>
      <c r="V190" t="s">
        <v>449</v>
      </c>
      <c r="W190"/>
      <c r="X190"/>
      <c r="Y190"/>
      <c r="Z190" t="s">
        <v>276</v>
      </c>
      <c r="AA190" t="s">
        <v>395</v>
      </c>
      <c r="AB190" t="s">
        <v>226</v>
      </c>
      <c r="AC190" t="s">
        <v>697</v>
      </c>
      <c r="AD190" t="s">
        <v>322</v>
      </c>
      <c r="AE190" t="s">
        <v>475</v>
      </c>
      <c r="AF190" s="9" t="s">
        <v>734</v>
      </c>
      <c r="AG190" t="s">
        <v>321</v>
      </c>
      <c r="AH190" t="s">
        <v>321</v>
      </c>
      <c r="AI190" t="s">
        <v>321</v>
      </c>
    </row>
    <row r="191" spans="1:35" s="14" customFormat="1" ht="13.25" customHeight="1" x14ac:dyDescent="0.15">
      <c r="A191" s="9" t="s">
        <v>326</v>
      </c>
      <c r="B191" s="9" t="s">
        <v>325</v>
      </c>
      <c r="C191" s="9" t="s">
        <v>305</v>
      </c>
      <c r="D191" s="9" t="s">
        <v>306</v>
      </c>
      <c r="E191" s="9" t="s">
        <v>306</v>
      </c>
      <c r="F191" s="9" t="s">
        <v>307</v>
      </c>
      <c r="G191" s="9" t="s">
        <v>307</v>
      </c>
      <c r="H191"/>
      <c r="I191"/>
      <c r="J191" t="s">
        <v>271</v>
      </c>
      <c r="K191"/>
      <c r="L191"/>
      <c r="M191" t="s">
        <v>220</v>
      </c>
      <c r="N191" t="s">
        <v>222</v>
      </c>
      <c r="O191">
        <v>2</v>
      </c>
      <c r="P191">
        <v>1</v>
      </c>
      <c r="Q191" t="s">
        <v>403</v>
      </c>
      <c r="R191">
        <v>6397</v>
      </c>
      <c r="S191"/>
      <c r="T191" t="s">
        <v>397</v>
      </c>
      <c r="U191" s="32">
        <f t="shared" si="5"/>
        <v>6397</v>
      </c>
      <c r="V191" t="s">
        <v>783</v>
      </c>
      <c r="W191"/>
      <c r="X191"/>
      <c r="Y191"/>
      <c r="Z191" t="s">
        <v>276</v>
      </c>
      <c r="AA191" t="s">
        <v>395</v>
      </c>
      <c r="AB191" t="s">
        <v>402</v>
      </c>
      <c r="AC191" t="s">
        <v>403</v>
      </c>
      <c r="AD191" t="s">
        <v>322</v>
      </c>
      <c r="AE191" t="s">
        <v>400</v>
      </c>
      <c r="AF191" s="9" t="s">
        <v>734</v>
      </c>
      <c r="AG191" t="s">
        <v>321</v>
      </c>
      <c r="AH191" t="s">
        <v>321</v>
      </c>
      <c r="AI191" t="s">
        <v>321</v>
      </c>
    </row>
    <row r="192" spans="1:35" s="14" customFormat="1" ht="13.25" customHeight="1" x14ac:dyDescent="0.15">
      <c r="A192" s="9" t="s">
        <v>326</v>
      </c>
      <c r="B192" s="9" t="s">
        <v>325</v>
      </c>
      <c r="C192" s="9" t="s">
        <v>305</v>
      </c>
      <c r="D192" s="9" t="s">
        <v>306</v>
      </c>
      <c r="E192" s="9" t="s">
        <v>306</v>
      </c>
      <c r="F192" s="9" t="s">
        <v>307</v>
      </c>
      <c r="G192" s="9" t="s">
        <v>307</v>
      </c>
      <c r="H192"/>
      <c r="I192"/>
      <c r="J192" t="s">
        <v>271</v>
      </c>
      <c r="K192"/>
      <c r="L192"/>
      <c r="M192" t="s">
        <v>472</v>
      </c>
      <c r="N192" t="s">
        <v>222</v>
      </c>
      <c r="O192">
        <v>2</v>
      </c>
      <c r="P192">
        <v>3</v>
      </c>
      <c r="Q192" t="s">
        <v>754</v>
      </c>
      <c r="R192" s="47">
        <v>0</v>
      </c>
      <c r="S192"/>
      <c r="T192"/>
      <c r="U192" s="49">
        <f t="shared" si="5"/>
        <v>0</v>
      </c>
      <c r="V192" t="s">
        <v>449</v>
      </c>
      <c r="W192"/>
      <c r="X192"/>
      <c r="Y192"/>
      <c r="Z192" t="s">
        <v>276</v>
      </c>
      <c r="AA192" t="s">
        <v>395</v>
      </c>
      <c r="AB192" t="s">
        <v>402</v>
      </c>
      <c r="AC192" t="s">
        <v>696</v>
      </c>
      <c r="AD192" t="s">
        <v>322</v>
      </c>
      <c r="AE192" t="s">
        <v>473</v>
      </c>
      <c r="AF192" s="9" t="s">
        <v>734</v>
      </c>
      <c r="AG192" t="s">
        <v>321</v>
      </c>
      <c r="AH192" t="s">
        <v>321</v>
      </c>
      <c r="AI192" t="s">
        <v>321</v>
      </c>
    </row>
    <row r="193" spans="1:35" s="14" customFormat="1" ht="13.25" customHeight="1" x14ac:dyDescent="0.15">
      <c r="A193" s="9" t="s">
        <v>326</v>
      </c>
      <c r="B193" s="9" t="s">
        <v>325</v>
      </c>
      <c r="C193" s="9" t="s">
        <v>305</v>
      </c>
      <c r="D193" s="9" t="s">
        <v>306</v>
      </c>
      <c r="E193" s="9" t="s">
        <v>306</v>
      </c>
      <c r="F193" s="9" t="s">
        <v>307</v>
      </c>
      <c r="G193" s="9" t="s">
        <v>307</v>
      </c>
      <c r="H193"/>
      <c r="I193"/>
      <c r="J193" t="s">
        <v>271</v>
      </c>
      <c r="K193"/>
      <c r="L193"/>
      <c r="M193" t="s">
        <v>556</v>
      </c>
      <c r="N193" t="s">
        <v>222</v>
      </c>
      <c r="O193">
        <v>3</v>
      </c>
      <c r="P193">
        <v>1</v>
      </c>
      <c r="Q193" t="s">
        <v>758</v>
      </c>
      <c r="R193">
        <v>0</v>
      </c>
      <c r="S193"/>
      <c r="T193" t="s">
        <v>578</v>
      </c>
      <c r="U193">
        <f t="shared" si="5"/>
        <v>0</v>
      </c>
      <c r="V193" t="str">
        <f>T193</f>
        <v>number</v>
      </c>
      <c r="W193"/>
      <c r="X193"/>
      <c r="Y193"/>
      <c r="Z193" t="s">
        <v>276</v>
      </c>
      <c r="AA193" t="s">
        <v>395</v>
      </c>
      <c r="AB193" t="s">
        <v>675</v>
      </c>
      <c r="AC193" t="s">
        <v>717</v>
      </c>
      <c r="AD193" t="s">
        <v>322</v>
      </c>
      <c r="AE193" t="s">
        <v>557</v>
      </c>
      <c r="AF193" s="9" t="s">
        <v>749</v>
      </c>
      <c r="AG193" t="s">
        <v>321</v>
      </c>
      <c r="AH193" t="s">
        <v>321</v>
      </c>
      <c r="AI193" t="s">
        <v>321</v>
      </c>
    </row>
    <row r="194" spans="1:35" s="14" customFormat="1" ht="13.25" customHeight="1" x14ac:dyDescent="0.15">
      <c r="A194" s="9" t="s">
        <v>326</v>
      </c>
      <c r="B194" s="9" t="s">
        <v>325</v>
      </c>
      <c r="C194" s="9" t="s">
        <v>305</v>
      </c>
      <c r="D194" s="9" t="s">
        <v>306</v>
      </c>
      <c r="E194" s="9" t="s">
        <v>306</v>
      </c>
      <c r="F194" s="9" t="s">
        <v>307</v>
      </c>
      <c r="G194" s="9" t="s">
        <v>307</v>
      </c>
      <c r="H194"/>
      <c r="I194"/>
      <c r="J194" t="s">
        <v>271</v>
      </c>
      <c r="K194"/>
      <c r="L194"/>
      <c r="M194" t="s">
        <v>558</v>
      </c>
      <c r="N194" t="s">
        <v>222</v>
      </c>
      <c r="O194">
        <v>3</v>
      </c>
      <c r="P194">
        <v>2</v>
      </c>
      <c r="Q194" t="s">
        <v>759</v>
      </c>
      <c r="R194" s="25" t="s">
        <v>581</v>
      </c>
      <c r="S194"/>
      <c r="T194"/>
      <c r="U194"/>
      <c r="V194"/>
      <c r="W194"/>
      <c r="X194"/>
      <c r="Y194"/>
      <c r="Z194" t="s">
        <v>276</v>
      </c>
      <c r="AA194" t="s">
        <v>395</v>
      </c>
      <c r="AB194" t="s">
        <v>675</v>
      </c>
      <c r="AC194" t="s">
        <v>687</v>
      </c>
      <c r="AD194" t="s">
        <v>322</v>
      </c>
      <c r="AE194" t="s">
        <v>559</v>
      </c>
      <c r="AF194" s="9" t="s">
        <v>743</v>
      </c>
      <c r="AG194" t="s">
        <v>321</v>
      </c>
      <c r="AH194" t="s">
        <v>321</v>
      </c>
      <c r="AI194" t="s">
        <v>321</v>
      </c>
    </row>
    <row r="195" spans="1:35" s="14" customFormat="1" ht="13.25" customHeight="1" x14ac:dyDescent="0.15">
      <c r="A195" s="15" t="s">
        <v>31</v>
      </c>
      <c r="B195" s="15" t="s">
        <v>30</v>
      </c>
      <c r="C195" s="15" t="s">
        <v>32</v>
      </c>
      <c r="D195" s="15" t="s">
        <v>33</v>
      </c>
      <c r="E195" s="15" t="s">
        <v>34</v>
      </c>
      <c r="F195" s="15" t="s">
        <v>35</v>
      </c>
      <c r="G195" s="15" t="s">
        <v>35</v>
      </c>
      <c r="H195" s="15" t="s">
        <v>71</v>
      </c>
      <c r="I195" s="15"/>
      <c r="J195" s="15" t="s">
        <v>69</v>
      </c>
      <c r="M195" s="14" t="s">
        <v>105</v>
      </c>
      <c r="N195" s="14" t="s">
        <v>107</v>
      </c>
      <c r="O195" s="14">
        <v>1</v>
      </c>
      <c r="P195" s="14">
        <v>1</v>
      </c>
      <c r="Q195" s="15" t="s">
        <v>159</v>
      </c>
      <c r="R195" s="16">
        <v>5048891</v>
      </c>
      <c r="T195" s="15" t="s">
        <v>108</v>
      </c>
      <c r="U195" s="15">
        <f t="shared" ref="U195:U226" si="6">R195</f>
        <v>5048891</v>
      </c>
      <c r="V195" s="15" t="s">
        <v>108</v>
      </c>
      <c r="W195" s="15" t="s">
        <v>40</v>
      </c>
      <c r="X195" s="15">
        <v>5</v>
      </c>
      <c r="Z195" s="15" t="s">
        <v>41</v>
      </c>
      <c r="AA195" s="15" t="s">
        <v>566</v>
      </c>
      <c r="AB195" s="15" t="s">
        <v>658</v>
      </c>
      <c r="AC195" s="15" t="s">
        <v>321</v>
      </c>
      <c r="AD195" s="15" t="s">
        <v>731</v>
      </c>
      <c r="AF195" s="15"/>
      <c r="AG195" s="14" t="s">
        <v>321</v>
      </c>
      <c r="AH195" s="14" t="s">
        <v>321</v>
      </c>
      <c r="AI195" s="14" t="s">
        <v>321</v>
      </c>
    </row>
    <row r="196" spans="1:35" s="14" customFormat="1" ht="13.25" customHeight="1" x14ac:dyDescent="0.15">
      <c r="A196" s="15" t="s">
        <v>31</v>
      </c>
      <c r="B196" s="15" t="s">
        <v>30</v>
      </c>
      <c r="C196" s="15" t="s">
        <v>32</v>
      </c>
      <c r="D196" s="15" t="s">
        <v>33</v>
      </c>
      <c r="E196" s="15" t="s">
        <v>34</v>
      </c>
      <c r="F196" s="15" t="s">
        <v>35</v>
      </c>
      <c r="G196" s="15" t="s">
        <v>35</v>
      </c>
      <c r="J196" s="15" t="s">
        <v>69</v>
      </c>
      <c r="M196" s="14" t="s">
        <v>105</v>
      </c>
      <c r="N196" s="14" t="s">
        <v>107</v>
      </c>
      <c r="O196" s="14">
        <v>1</v>
      </c>
      <c r="P196" s="14">
        <v>1</v>
      </c>
      <c r="Q196" s="15" t="s">
        <v>106</v>
      </c>
      <c r="R196" s="16">
        <v>5414197</v>
      </c>
      <c r="T196" s="15" t="s">
        <v>108</v>
      </c>
      <c r="U196" s="15">
        <f t="shared" si="6"/>
        <v>5414197</v>
      </c>
      <c r="V196" s="15" t="s">
        <v>108</v>
      </c>
      <c r="W196" s="15" t="s">
        <v>40</v>
      </c>
      <c r="X196" s="15">
        <v>2</v>
      </c>
      <c r="Z196" s="15" t="s">
        <v>41</v>
      </c>
      <c r="AA196" s="15" t="s">
        <v>566</v>
      </c>
      <c r="AB196" s="15" t="s">
        <v>658</v>
      </c>
      <c r="AC196" s="15" t="s">
        <v>321</v>
      </c>
      <c r="AD196" s="15" t="s">
        <v>731</v>
      </c>
      <c r="AE196" s="14" t="s">
        <v>659</v>
      </c>
      <c r="AF196" s="9" t="s">
        <v>733</v>
      </c>
      <c r="AG196" s="14" t="s">
        <v>321</v>
      </c>
      <c r="AH196" s="14" t="s">
        <v>321</v>
      </c>
      <c r="AI196" s="14" t="s">
        <v>321</v>
      </c>
    </row>
    <row r="197" spans="1:35" s="14" customFormat="1" ht="13.25" customHeight="1" x14ac:dyDescent="0.15">
      <c r="A197" s="15" t="s">
        <v>31</v>
      </c>
      <c r="B197" s="15" t="s">
        <v>30</v>
      </c>
      <c r="C197" s="15" t="s">
        <v>32</v>
      </c>
      <c r="D197" s="15" t="s">
        <v>33</v>
      </c>
      <c r="E197" s="15" t="s">
        <v>34</v>
      </c>
      <c r="F197" s="15" t="s">
        <v>35</v>
      </c>
      <c r="G197" s="15" t="s">
        <v>35</v>
      </c>
      <c r="J197" s="15" t="s">
        <v>69</v>
      </c>
      <c r="M197" s="14" t="s">
        <v>111</v>
      </c>
      <c r="N197" s="14" t="s">
        <v>107</v>
      </c>
      <c r="O197" s="14">
        <v>1</v>
      </c>
      <c r="P197" s="14">
        <v>10</v>
      </c>
      <c r="Q197" s="15" t="s">
        <v>112</v>
      </c>
      <c r="R197" s="16">
        <v>365306</v>
      </c>
      <c r="T197" s="15" t="s">
        <v>108</v>
      </c>
      <c r="U197" s="15">
        <f t="shared" si="6"/>
        <v>365306</v>
      </c>
      <c r="V197" s="15" t="s">
        <v>108</v>
      </c>
      <c r="W197" s="15" t="s">
        <v>40</v>
      </c>
      <c r="X197" s="15">
        <v>2</v>
      </c>
      <c r="Y197" s="20">
        <v>6</v>
      </c>
      <c r="Z197" s="15" t="s">
        <v>41</v>
      </c>
      <c r="AA197" s="15" t="s">
        <v>566</v>
      </c>
      <c r="AB197" s="15" t="s">
        <v>658</v>
      </c>
      <c r="AC197" s="15" t="s">
        <v>661</v>
      </c>
      <c r="AD197" s="15" t="s">
        <v>731</v>
      </c>
      <c r="AF197" s="15"/>
      <c r="AG197" s="14" t="s">
        <v>321</v>
      </c>
      <c r="AH197" s="14" t="s">
        <v>321</v>
      </c>
      <c r="AI197" s="14" t="s">
        <v>321</v>
      </c>
    </row>
    <row r="198" spans="1:35" s="14" customFormat="1" ht="13.25" customHeight="1" x14ac:dyDescent="0.15">
      <c r="A198" s="15" t="s">
        <v>31</v>
      </c>
      <c r="B198" s="15" t="s">
        <v>30</v>
      </c>
      <c r="C198" s="15" t="s">
        <v>32</v>
      </c>
      <c r="D198" s="15" t="s">
        <v>33</v>
      </c>
      <c r="E198" s="15" t="s">
        <v>34</v>
      </c>
      <c r="F198" s="15" t="s">
        <v>35</v>
      </c>
      <c r="G198" s="15" t="s">
        <v>35</v>
      </c>
      <c r="J198" s="15" t="s">
        <v>69</v>
      </c>
      <c r="M198" s="14" t="s">
        <v>115</v>
      </c>
      <c r="N198" s="14" t="s">
        <v>107</v>
      </c>
      <c r="O198" s="14">
        <v>1</v>
      </c>
      <c r="P198" s="14">
        <v>11</v>
      </c>
      <c r="Q198" s="15" t="s">
        <v>116</v>
      </c>
      <c r="R198" s="16">
        <v>4055299</v>
      </c>
      <c r="T198" s="15" t="s">
        <v>108</v>
      </c>
      <c r="U198" s="15">
        <f t="shared" si="6"/>
        <v>4055299</v>
      </c>
      <c r="V198" s="15" t="s">
        <v>108</v>
      </c>
      <c r="W198" s="15" t="s">
        <v>40</v>
      </c>
      <c r="X198" s="15">
        <v>2</v>
      </c>
      <c r="Z198" s="15" t="s">
        <v>41</v>
      </c>
      <c r="AA198" s="15" t="s">
        <v>566</v>
      </c>
      <c r="AB198" s="15" t="s">
        <v>658</v>
      </c>
      <c r="AC198" s="15" t="s">
        <v>116</v>
      </c>
      <c r="AD198" s="15" t="s">
        <v>731</v>
      </c>
      <c r="AF198" s="15"/>
      <c r="AG198" s="14" t="s">
        <v>321</v>
      </c>
      <c r="AH198" s="14" t="s">
        <v>321</v>
      </c>
      <c r="AI198" s="14" t="s">
        <v>321</v>
      </c>
    </row>
    <row r="199" spans="1:35" s="14" customFormat="1" ht="13.25" customHeight="1" x14ac:dyDescent="0.15">
      <c r="A199" s="15" t="s">
        <v>31</v>
      </c>
      <c r="B199" s="15" t="s">
        <v>30</v>
      </c>
      <c r="C199" s="15" t="s">
        <v>32</v>
      </c>
      <c r="D199" s="15" t="s">
        <v>33</v>
      </c>
      <c r="E199" s="15" t="s">
        <v>34</v>
      </c>
      <c r="F199" s="15" t="s">
        <v>35</v>
      </c>
      <c r="G199" s="15" t="s">
        <v>35</v>
      </c>
      <c r="J199" s="15" t="s">
        <v>69</v>
      </c>
      <c r="M199" s="14" t="s">
        <v>117</v>
      </c>
      <c r="N199" s="14" t="s">
        <v>107</v>
      </c>
      <c r="O199" s="14">
        <v>1</v>
      </c>
      <c r="P199" s="14">
        <v>12</v>
      </c>
      <c r="Q199" s="15" t="s">
        <v>118</v>
      </c>
      <c r="R199" s="16">
        <v>796802</v>
      </c>
      <c r="T199" s="15" t="s">
        <v>108</v>
      </c>
      <c r="U199" s="15">
        <f t="shared" si="6"/>
        <v>796802</v>
      </c>
      <c r="V199" s="15" t="s">
        <v>108</v>
      </c>
      <c r="W199" s="15" t="s">
        <v>40</v>
      </c>
      <c r="X199" s="15">
        <v>2</v>
      </c>
      <c r="Z199" s="15" t="s">
        <v>41</v>
      </c>
      <c r="AA199" s="15" t="s">
        <v>566</v>
      </c>
      <c r="AB199" s="15" t="s">
        <v>658</v>
      </c>
      <c r="AC199" s="15" t="s">
        <v>118</v>
      </c>
      <c r="AD199" s="15" t="s">
        <v>731</v>
      </c>
      <c r="AF199" s="15"/>
      <c r="AG199" s="14" t="s">
        <v>321</v>
      </c>
      <c r="AH199" s="14" t="s">
        <v>321</v>
      </c>
      <c r="AI199" s="14" t="s">
        <v>321</v>
      </c>
    </row>
    <row r="200" spans="1:35" s="14" customFormat="1" ht="13.25" customHeight="1" x14ac:dyDescent="0.15">
      <c r="A200" s="15" t="s">
        <v>31</v>
      </c>
      <c r="B200" s="15" t="s">
        <v>30</v>
      </c>
      <c r="C200" s="15" t="s">
        <v>32</v>
      </c>
      <c r="D200" s="15" t="s">
        <v>33</v>
      </c>
      <c r="E200" s="15" t="s">
        <v>34</v>
      </c>
      <c r="F200" s="15" t="s">
        <v>35</v>
      </c>
      <c r="G200" s="15" t="s">
        <v>35</v>
      </c>
      <c r="J200" s="15" t="s">
        <v>69</v>
      </c>
      <c r="M200" s="14" t="s">
        <v>119</v>
      </c>
      <c r="N200" s="14" t="s">
        <v>107</v>
      </c>
      <c r="O200" s="14">
        <v>1</v>
      </c>
      <c r="P200" s="14">
        <v>13</v>
      </c>
      <c r="Q200" s="15" t="s">
        <v>120</v>
      </c>
      <c r="R200" s="15">
        <v>542</v>
      </c>
      <c r="T200" s="15" t="s">
        <v>108</v>
      </c>
      <c r="U200" s="15">
        <f t="shared" si="6"/>
        <v>542</v>
      </c>
      <c r="V200" s="15" t="s">
        <v>108</v>
      </c>
      <c r="W200" s="15" t="s">
        <v>40</v>
      </c>
      <c r="X200" s="15">
        <v>2</v>
      </c>
      <c r="Z200" s="15" t="s">
        <v>41</v>
      </c>
      <c r="AA200" s="15" t="s">
        <v>566</v>
      </c>
      <c r="AB200" s="15" t="s">
        <v>658</v>
      </c>
      <c r="AC200" s="15" t="s">
        <v>120</v>
      </c>
      <c r="AD200" s="15" t="s">
        <v>731</v>
      </c>
      <c r="AF200" s="15"/>
      <c r="AG200" s="14" t="s">
        <v>321</v>
      </c>
      <c r="AH200" s="14" t="s">
        <v>321</v>
      </c>
      <c r="AI200" s="14" t="s">
        <v>321</v>
      </c>
    </row>
    <row r="201" spans="1:35" s="14" customFormat="1" ht="13.25" customHeight="1" x14ac:dyDescent="0.15">
      <c r="A201" s="15" t="s">
        <v>31</v>
      </c>
      <c r="B201" s="15" t="s">
        <v>30</v>
      </c>
      <c r="C201" s="15" t="s">
        <v>32</v>
      </c>
      <c r="D201" s="15" t="s">
        <v>33</v>
      </c>
      <c r="E201" s="15" t="s">
        <v>34</v>
      </c>
      <c r="F201" s="15" t="s">
        <v>35</v>
      </c>
      <c r="G201" s="15" t="s">
        <v>35</v>
      </c>
      <c r="H201" s="15" t="s">
        <v>76</v>
      </c>
      <c r="I201" s="15"/>
      <c r="J201" s="15" t="s">
        <v>69</v>
      </c>
      <c r="M201" s="14" t="s">
        <v>164</v>
      </c>
      <c r="N201" s="14" t="s">
        <v>107</v>
      </c>
      <c r="O201" s="14">
        <v>1</v>
      </c>
      <c r="P201" s="14">
        <v>14</v>
      </c>
      <c r="Q201" s="15" t="s">
        <v>165</v>
      </c>
      <c r="R201" s="16">
        <v>50821</v>
      </c>
      <c r="S201" s="15" t="s">
        <v>166</v>
      </c>
      <c r="T201" s="15" t="s">
        <v>108</v>
      </c>
      <c r="U201" s="15">
        <f t="shared" si="6"/>
        <v>50821</v>
      </c>
      <c r="V201" s="15" t="s">
        <v>108</v>
      </c>
      <c r="W201" s="15" t="s">
        <v>40</v>
      </c>
      <c r="X201" s="15">
        <v>5</v>
      </c>
      <c r="Z201" s="15" t="s">
        <v>41</v>
      </c>
      <c r="AA201" s="15" t="s">
        <v>566</v>
      </c>
      <c r="AB201" s="15" t="s">
        <v>658</v>
      </c>
      <c r="AC201" s="15" t="s">
        <v>667</v>
      </c>
      <c r="AD201" s="15" t="s">
        <v>731</v>
      </c>
      <c r="AF201" s="15"/>
      <c r="AG201" s="14" t="s">
        <v>321</v>
      </c>
      <c r="AH201" s="14" t="s">
        <v>321</v>
      </c>
      <c r="AI201" s="14" t="s">
        <v>321</v>
      </c>
    </row>
    <row r="202" spans="1:35" s="14" customFormat="1" ht="13.25" customHeight="1" x14ac:dyDescent="0.15">
      <c r="A202" s="15" t="s">
        <v>31</v>
      </c>
      <c r="B202" s="15" t="s">
        <v>30</v>
      </c>
      <c r="C202" s="15" t="s">
        <v>32</v>
      </c>
      <c r="D202" s="15" t="s">
        <v>33</v>
      </c>
      <c r="E202" s="15" t="s">
        <v>34</v>
      </c>
      <c r="F202" s="15" t="s">
        <v>35</v>
      </c>
      <c r="G202" s="15" t="s">
        <v>35</v>
      </c>
      <c r="H202" s="15" t="s">
        <v>78</v>
      </c>
      <c r="I202" s="15"/>
      <c r="J202" s="15" t="s">
        <v>69</v>
      </c>
      <c r="M202" s="14" t="s">
        <v>164</v>
      </c>
      <c r="N202" s="14" t="s">
        <v>107</v>
      </c>
      <c r="O202" s="14">
        <v>1</v>
      </c>
      <c r="P202" s="14">
        <v>14</v>
      </c>
      <c r="Q202" s="15" t="s">
        <v>167</v>
      </c>
      <c r="R202" s="16">
        <v>21256</v>
      </c>
      <c r="S202" s="15" t="s">
        <v>166</v>
      </c>
      <c r="T202" s="15" t="s">
        <v>108</v>
      </c>
      <c r="U202" s="15">
        <f t="shared" si="6"/>
        <v>21256</v>
      </c>
      <c r="V202" s="15" t="s">
        <v>108</v>
      </c>
      <c r="W202" s="15" t="s">
        <v>40</v>
      </c>
      <c r="X202" s="15">
        <v>5</v>
      </c>
      <c r="Z202" s="15" t="s">
        <v>41</v>
      </c>
      <c r="AA202" s="15" t="s">
        <v>566</v>
      </c>
      <c r="AB202" s="15" t="s">
        <v>658</v>
      </c>
      <c r="AC202" s="15" t="s">
        <v>667</v>
      </c>
      <c r="AD202" s="15" t="s">
        <v>731</v>
      </c>
      <c r="AF202" s="15"/>
      <c r="AG202" s="14" t="s">
        <v>321</v>
      </c>
      <c r="AH202" s="14" t="s">
        <v>321</v>
      </c>
      <c r="AI202" s="14" t="s">
        <v>321</v>
      </c>
    </row>
    <row r="203" spans="1:35" s="5" customFormat="1" ht="13.25" customHeight="1" x14ac:dyDescent="0.15">
      <c r="A203" s="15" t="s">
        <v>31</v>
      </c>
      <c r="B203" s="15" t="s">
        <v>30</v>
      </c>
      <c r="C203" s="15" t="s">
        <v>32</v>
      </c>
      <c r="D203" s="15" t="s">
        <v>33</v>
      </c>
      <c r="E203" s="15" t="s">
        <v>34</v>
      </c>
      <c r="F203" s="15" t="s">
        <v>35</v>
      </c>
      <c r="G203" s="15" t="s">
        <v>35</v>
      </c>
      <c r="H203" s="15" t="s">
        <v>80</v>
      </c>
      <c r="I203" s="15"/>
      <c r="J203" s="15" t="s">
        <v>69</v>
      </c>
      <c r="K203" s="14"/>
      <c r="L203" s="14"/>
      <c r="M203" s="14" t="s">
        <v>164</v>
      </c>
      <c r="N203" s="14" t="s">
        <v>107</v>
      </c>
      <c r="O203" s="14">
        <v>1</v>
      </c>
      <c r="P203" s="14">
        <v>14</v>
      </c>
      <c r="Q203" s="15" t="s">
        <v>168</v>
      </c>
      <c r="R203" s="16">
        <v>1443</v>
      </c>
      <c r="S203" s="15" t="s">
        <v>166</v>
      </c>
      <c r="T203" s="15" t="s">
        <v>108</v>
      </c>
      <c r="U203" s="15">
        <f t="shared" si="6"/>
        <v>1443</v>
      </c>
      <c r="V203" s="15" t="s">
        <v>108</v>
      </c>
      <c r="W203" s="15" t="s">
        <v>40</v>
      </c>
      <c r="X203" s="15">
        <v>5</v>
      </c>
      <c r="Y203" s="14"/>
      <c r="Z203" s="15" t="s">
        <v>41</v>
      </c>
      <c r="AA203" s="15" t="s">
        <v>566</v>
      </c>
      <c r="AB203" s="15" t="s">
        <v>658</v>
      </c>
      <c r="AC203" s="15" t="s">
        <v>667</v>
      </c>
      <c r="AD203" s="15" t="s">
        <v>731</v>
      </c>
      <c r="AE203" s="14"/>
      <c r="AF203" s="15"/>
      <c r="AG203" s="14" t="s">
        <v>321</v>
      </c>
      <c r="AH203" s="14" t="s">
        <v>321</v>
      </c>
      <c r="AI203" s="14" t="s">
        <v>321</v>
      </c>
    </row>
    <row r="204" spans="1:35" s="5" customFormat="1" ht="13.25" customHeight="1" x14ac:dyDescent="0.15">
      <c r="A204" s="15" t="s">
        <v>31</v>
      </c>
      <c r="B204" s="15" t="s">
        <v>30</v>
      </c>
      <c r="C204" s="15" t="s">
        <v>32</v>
      </c>
      <c r="D204" s="15" t="s">
        <v>33</v>
      </c>
      <c r="E204" s="15" t="s">
        <v>34</v>
      </c>
      <c r="F204" s="15" t="s">
        <v>35</v>
      </c>
      <c r="G204" s="15" t="s">
        <v>35</v>
      </c>
      <c r="H204" s="15" t="s">
        <v>95</v>
      </c>
      <c r="I204" s="15"/>
      <c r="J204" s="15" t="s">
        <v>69</v>
      </c>
      <c r="K204" s="14"/>
      <c r="L204" s="14"/>
      <c r="M204" s="14" t="s">
        <v>164</v>
      </c>
      <c r="N204" s="14" t="s">
        <v>107</v>
      </c>
      <c r="O204" s="14">
        <v>1</v>
      </c>
      <c r="P204" s="14">
        <v>14</v>
      </c>
      <c r="Q204" s="15" t="s">
        <v>169</v>
      </c>
      <c r="R204" s="16">
        <v>154212</v>
      </c>
      <c r="S204" s="15" t="s">
        <v>166</v>
      </c>
      <c r="T204" s="15" t="s">
        <v>108</v>
      </c>
      <c r="U204" s="15">
        <f t="shared" si="6"/>
        <v>154212</v>
      </c>
      <c r="V204" s="15" t="s">
        <v>108</v>
      </c>
      <c r="W204" s="15" t="s">
        <v>40</v>
      </c>
      <c r="X204" s="15">
        <v>5</v>
      </c>
      <c r="Y204" s="14"/>
      <c r="Z204" s="15" t="s">
        <v>41</v>
      </c>
      <c r="AA204" s="15" t="s">
        <v>566</v>
      </c>
      <c r="AB204" s="15" t="s">
        <v>658</v>
      </c>
      <c r="AC204" s="15" t="s">
        <v>667</v>
      </c>
      <c r="AD204" s="15" t="s">
        <v>731</v>
      </c>
      <c r="AE204" s="14"/>
      <c r="AF204" s="15"/>
      <c r="AG204" s="14" t="s">
        <v>321</v>
      </c>
      <c r="AH204" s="14" t="s">
        <v>321</v>
      </c>
      <c r="AI204" s="14" t="s">
        <v>321</v>
      </c>
    </row>
    <row r="205" spans="1:35" s="5" customFormat="1" ht="13.25" customHeight="1" x14ac:dyDescent="0.15">
      <c r="A205" s="15" t="s">
        <v>31</v>
      </c>
      <c r="B205" s="15" t="s">
        <v>30</v>
      </c>
      <c r="C205" s="15" t="s">
        <v>32</v>
      </c>
      <c r="D205" s="15" t="s">
        <v>33</v>
      </c>
      <c r="E205" s="15" t="s">
        <v>34</v>
      </c>
      <c r="F205" s="15" t="s">
        <v>35</v>
      </c>
      <c r="G205" s="15" t="s">
        <v>35</v>
      </c>
      <c r="H205" s="14"/>
      <c r="I205" s="14"/>
      <c r="J205" s="15" t="s">
        <v>69</v>
      </c>
      <c r="K205" s="14"/>
      <c r="L205" s="14"/>
      <c r="M205" s="14" t="s">
        <v>170</v>
      </c>
      <c r="N205" s="14" t="s">
        <v>107</v>
      </c>
      <c r="O205" s="14">
        <v>1</v>
      </c>
      <c r="P205" s="14">
        <v>15</v>
      </c>
      <c r="Q205" s="15" t="s">
        <v>171</v>
      </c>
      <c r="R205" s="16">
        <v>61403</v>
      </c>
      <c r="S205" s="15" t="s">
        <v>166</v>
      </c>
      <c r="T205" s="15" t="s">
        <v>108</v>
      </c>
      <c r="U205" s="15">
        <f t="shared" si="6"/>
        <v>61403</v>
      </c>
      <c r="V205" s="15" t="s">
        <v>108</v>
      </c>
      <c r="W205" s="15" t="s">
        <v>40</v>
      </c>
      <c r="X205" s="15">
        <v>5</v>
      </c>
      <c r="Y205" s="14"/>
      <c r="Z205" s="15" t="s">
        <v>41</v>
      </c>
      <c r="AA205" s="15" t="s">
        <v>566</v>
      </c>
      <c r="AB205" s="15" t="s">
        <v>658</v>
      </c>
      <c r="AC205" s="15" t="s">
        <v>171</v>
      </c>
      <c r="AD205" s="15" t="s">
        <v>731</v>
      </c>
      <c r="AE205" s="14"/>
      <c r="AF205" s="15"/>
      <c r="AG205" s="14" t="s">
        <v>321</v>
      </c>
      <c r="AH205" s="14" t="s">
        <v>321</v>
      </c>
      <c r="AI205" s="14" t="s">
        <v>321</v>
      </c>
    </row>
    <row r="206" spans="1:35" s="5" customFormat="1" ht="13.25" customHeight="1" x14ac:dyDescent="0.15">
      <c r="A206" s="15" t="s">
        <v>31</v>
      </c>
      <c r="B206" s="15" t="s">
        <v>30</v>
      </c>
      <c r="C206" s="15" t="s">
        <v>32</v>
      </c>
      <c r="D206" s="15" t="s">
        <v>33</v>
      </c>
      <c r="E206" s="15" t="s">
        <v>34</v>
      </c>
      <c r="F206" s="15" t="s">
        <v>35</v>
      </c>
      <c r="G206" s="15" t="s">
        <v>35</v>
      </c>
      <c r="H206" s="14"/>
      <c r="I206" s="14"/>
      <c r="J206" s="15" t="s">
        <v>69</v>
      </c>
      <c r="K206" s="14"/>
      <c r="L206" s="14"/>
      <c r="M206" s="14" t="s">
        <v>173</v>
      </c>
      <c r="N206" s="14" t="s">
        <v>107</v>
      </c>
      <c r="O206" s="14">
        <v>1</v>
      </c>
      <c r="P206" s="14">
        <v>16</v>
      </c>
      <c r="Q206" s="15" t="s">
        <v>174</v>
      </c>
      <c r="R206" s="16">
        <v>10316</v>
      </c>
      <c r="S206" s="15" t="s">
        <v>166</v>
      </c>
      <c r="T206" s="15" t="s">
        <v>108</v>
      </c>
      <c r="U206" s="15">
        <f t="shared" si="6"/>
        <v>10316</v>
      </c>
      <c r="V206" s="15" t="s">
        <v>108</v>
      </c>
      <c r="W206" s="15" t="s">
        <v>40</v>
      </c>
      <c r="X206" s="15">
        <v>5</v>
      </c>
      <c r="Y206" s="14"/>
      <c r="Z206" s="15" t="s">
        <v>41</v>
      </c>
      <c r="AA206" s="15" t="s">
        <v>566</v>
      </c>
      <c r="AB206" s="15" t="s">
        <v>658</v>
      </c>
      <c r="AC206" s="15" t="s">
        <v>174</v>
      </c>
      <c r="AD206" s="15" t="s">
        <v>731</v>
      </c>
      <c r="AE206" s="14"/>
      <c r="AF206" s="15"/>
      <c r="AG206" s="14" t="s">
        <v>321</v>
      </c>
      <c r="AH206" s="14" t="s">
        <v>321</v>
      </c>
      <c r="AI206" s="14" t="s">
        <v>321</v>
      </c>
    </row>
    <row r="207" spans="1:35" s="5" customFormat="1" ht="13.25" customHeight="1" x14ac:dyDescent="0.15">
      <c r="A207" s="15" t="s">
        <v>31</v>
      </c>
      <c r="B207" s="15" t="s">
        <v>30</v>
      </c>
      <c r="C207" s="15" t="s">
        <v>32</v>
      </c>
      <c r="D207" s="15" t="s">
        <v>33</v>
      </c>
      <c r="E207" s="15" t="s">
        <v>34</v>
      </c>
      <c r="F207" s="15" t="s">
        <v>35</v>
      </c>
      <c r="G207" s="15" t="s">
        <v>35</v>
      </c>
      <c r="H207" s="14"/>
      <c r="I207" s="14"/>
      <c r="J207" s="15" t="s">
        <v>69</v>
      </c>
      <c r="K207" s="14"/>
      <c r="L207" s="14"/>
      <c r="M207" s="14" t="s">
        <v>176</v>
      </c>
      <c r="N207" s="14" t="s">
        <v>107</v>
      </c>
      <c r="O207" s="14">
        <v>1</v>
      </c>
      <c r="P207" s="14">
        <v>17</v>
      </c>
      <c r="Q207" s="15" t="s">
        <v>177</v>
      </c>
      <c r="R207" s="16">
        <v>101886</v>
      </c>
      <c r="S207" s="15" t="s">
        <v>166</v>
      </c>
      <c r="T207" s="15" t="s">
        <v>108</v>
      </c>
      <c r="U207" s="15">
        <f t="shared" si="6"/>
        <v>101886</v>
      </c>
      <c r="V207" s="15" t="s">
        <v>108</v>
      </c>
      <c r="W207" s="15" t="s">
        <v>40</v>
      </c>
      <c r="X207" s="15">
        <v>5</v>
      </c>
      <c r="Y207" s="14"/>
      <c r="Z207" s="15" t="s">
        <v>41</v>
      </c>
      <c r="AA207" s="15" t="s">
        <v>566</v>
      </c>
      <c r="AB207" s="15" t="s">
        <v>658</v>
      </c>
      <c r="AC207" s="15" t="s">
        <v>177</v>
      </c>
      <c r="AD207" s="15" t="s">
        <v>731</v>
      </c>
      <c r="AE207" s="14"/>
      <c r="AF207" s="15"/>
      <c r="AG207" s="14" t="s">
        <v>321</v>
      </c>
      <c r="AH207" s="14" t="s">
        <v>321</v>
      </c>
      <c r="AI207" s="14" t="s">
        <v>321</v>
      </c>
    </row>
    <row r="208" spans="1:35" s="5" customFormat="1" ht="13.25" customHeight="1" x14ac:dyDescent="0.15">
      <c r="A208" s="15" t="s">
        <v>31</v>
      </c>
      <c r="B208" s="15" t="s">
        <v>30</v>
      </c>
      <c r="C208" s="15" t="s">
        <v>32</v>
      </c>
      <c r="D208" s="15" t="s">
        <v>33</v>
      </c>
      <c r="E208" s="15" t="s">
        <v>34</v>
      </c>
      <c r="F208" s="15" t="s">
        <v>35</v>
      </c>
      <c r="G208" s="15" t="s">
        <v>35</v>
      </c>
      <c r="H208" s="14"/>
      <c r="I208" s="14"/>
      <c r="J208" s="15" t="s">
        <v>69</v>
      </c>
      <c r="K208" s="14"/>
      <c r="L208" s="14"/>
      <c r="M208" s="14" t="s">
        <v>179</v>
      </c>
      <c r="N208" s="14" t="s">
        <v>107</v>
      </c>
      <c r="O208" s="14">
        <v>1</v>
      </c>
      <c r="P208" s="14">
        <v>18</v>
      </c>
      <c r="Q208" s="15" t="s">
        <v>180</v>
      </c>
      <c r="R208" s="16">
        <v>54127</v>
      </c>
      <c r="S208" s="15" t="s">
        <v>166</v>
      </c>
      <c r="T208" s="15" t="s">
        <v>108</v>
      </c>
      <c r="U208" s="15">
        <f t="shared" si="6"/>
        <v>54127</v>
      </c>
      <c r="V208" s="15" t="s">
        <v>108</v>
      </c>
      <c r="W208" s="15" t="s">
        <v>40</v>
      </c>
      <c r="X208" s="15">
        <v>5</v>
      </c>
      <c r="Y208" s="14"/>
      <c r="Z208" s="15" t="s">
        <v>41</v>
      </c>
      <c r="AA208" s="15" t="s">
        <v>566</v>
      </c>
      <c r="AB208" s="15" t="s">
        <v>658</v>
      </c>
      <c r="AC208" s="15" t="s">
        <v>180</v>
      </c>
      <c r="AD208" s="15" t="s">
        <v>731</v>
      </c>
      <c r="AE208" s="14"/>
      <c r="AF208" s="15"/>
      <c r="AG208" s="14" t="s">
        <v>321</v>
      </c>
      <c r="AH208" s="14" t="s">
        <v>321</v>
      </c>
      <c r="AI208" s="14" t="s">
        <v>321</v>
      </c>
    </row>
    <row r="209" spans="1:35" s="5" customFormat="1" ht="13.25" customHeight="1" x14ac:dyDescent="0.15">
      <c r="A209" s="15" t="s">
        <v>31</v>
      </c>
      <c r="B209" s="15" t="s">
        <v>30</v>
      </c>
      <c r="C209" s="15" t="s">
        <v>32</v>
      </c>
      <c r="D209" s="15" t="s">
        <v>33</v>
      </c>
      <c r="E209" s="15" t="s">
        <v>34</v>
      </c>
      <c r="F209" s="15" t="s">
        <v>35</v>
      </c>
      <c r="G209" s="15" t="s">
        <v>35</v>
      </c>
      <c r="H209" s="15" t="s">
        <v>76</v>
      </c>
      <c r="I209" s="15"/>
      <c r="J209" s="15" t="s">
        <v>69</v>
      </c>
      <c r="K209" s="14"/>
      <c r="L209" s="14"/>
      <c r="M209" s="14" t="s">
        <v>182</v>
      </c>
      <c r="N209" s="14" t="s">
        <v>107</v>
      </c>
      <c r="O209" s="14">
        <v>1</v>
      </c>
      <c r="P209" s="14">
        <v>19</v>
      </c>
      <c r="Q209" s="15" t="s">
        <v>183</v>
      </c>
      <c r="R209" s="16">
        <v>538714</v>
      </c>
      <c r="S209" s="14"/>
      <c r="T209" s="15" t="s">
        <v>108</v>
      </c>
      <c r="U209" s="15">
        <f t="shared" si="6"/>
        <v>538714</v>
      </c>
      <c r="V209" s="15" t="s">
        <v>108</v>
      </c>
      <c r="W209" s="15" t="s">
        <v>40</v>
      </c>
      <c r="X209" s="15">
        <v>6</v>
      </c>
      <c r="Y209" s="14"/>
      <c r="Z209" s="15" t="s">
        <v>41</v>
      </c>
      <c r="AA209" s="15" t="s">
        <v>566</v>
      </c>
      <c r="AB209" s="15" t="s">
        <v>658</v>
      </c>
      <c r="AC209" s="15" t="s">
        <v>668</v>
      </c>
      <c r="AD209" s="15" t="s">
        <v>731</v>
      </c>
      <c r="AE209" s="14"/>
      <c r="AF209" s="15"/>
      <c r="AG209" s="14" t="s">
        <v>321</v>
      </c>
      <c r="AH209" s="14" t="s">
        <v>321</v>
      </c>
      <c r="AI209" s="14" t="s">
        <v>321</v>
      </c>
    </row>
    <row r="210" spans="1:35" s="5" customFormat="1" ht="13.25" customHeight="1" x14ac:dyDescent="0.15">
      <c r="A210" s="15" t="s">
        <v>31</v>
      </c>
      <c r="B210" s="15" t="s">
        <v>30</v>
      </c>
      <c r="C210" s="15" t="s">
        <v>32</v>
      </c>
      <c r="D210" s="15" t="s">
        <v>33</v>
      </c>
      <c r="E210" s="15" t="s">
        <v>34</v>
      </c>
      <c r="F210" s="15" t="s">
        <v>35</v>
      </c>
      <c r="G210" s="15" t="s">
        <v>35</v>
      </c>
      <c r="H210" s="15" t="s">
        <v>78</v>
      </c>
      <c r="I210" s="15"/>
      <c r="J210" s="15" t="s">
        <v>69</v>
      </c>
      <c r="K210" s="14"/>
      <c r="L210" s="14"/>
      <c r="M210" s="14" t="s">
        <v>182</v>
      </c>
      <c r="N210" s="14" t="s">
        <v>107</v>
      </c>
      <c r="O210" s="14">
        <v>1</v>
      </c>
      <c r="P210" s="14">
        <v>19</v>
      </c>
      <c r="Q210" s="15" t="s">
        <v>184</v>
      </c>
      <c r="R210" s="16">
        <v>841725</v>
      </c>
      <c r="S210" s="14"/>
      <c r="T210" s="15" t="s">
        <v>108</v>
      </c>
      <c r="U210" s="15">
        <f t="shared" si="6"/>
        <v>841725</v>
      </c>
      <c r="V210" s="15" t="s">
        <v>108</v>
      </c>
      <c r="W210" s="15" t="s">
        <v>40</v>
      </c>
      <c r="X210" s="15">
        <v>6</v>
      </c>
      <c r="Y210" s="14"/>
      <c r="Z210" s="15" t="s">
        <v>41</v>
      </c>
      <c r="AA210" s="15" t="s">
        <v>566</v>
      </c>
      <c r="AB210" s="15" t="s">
        <v>658</v>
      </c>
      <c r="AC210" s="15" t="s">
        <v>668</v>
      </c>
      <c r="AD210" s="15" t="s">
        <v>731</v>
      </c>
      <c r="AE210" s="14"/>
      <c r="AF210" s="15"/>
      <c r="AG210" s="14" t="s">
        <v>321</v>
      </c>
      <c r="AH210" s="14" t="s">
        <v>321</v>
      </c>
      <c r="AI210" s="14" t="s">
        <v>321</v>
      </c>
    </row>
    <row r="211" spans="1:35" s="5" customFormat="1" ht="13.25" customHeight="1" x14ac:dyDescent="0.15">
      <c r="A211" s="15" t="s">
        <v>31</v>
      </c>
      <c r="B211" s="15" t="s">
        <v>30</v>
      </c>
      <c r="C211" s="15" t="s">
        <v>32</v>
      </c>
      <c r="D211" s="15" t="s">
        <v>33</v>
      </c>
      <c r="E211" s="15" t="s">
        <v>34</v>
      </c>
      <c r="F211" s="15" t="s">
        <v>35</v>
      </c>
      <c r="G211" s="15" t="s">
        <v>35</v>
      </c>
      <c r="H211" s="15" t="s">
        <v>80</v>
      </c>
      <c r="I211" s="15"/>
      <c r="J211" s="15" t="s">
        <v>69</v>
      </c>
      <c r="K211" s="14"/>
      <c r="L211" s="14"/>
      <c r="M211" s="14" t="s">
        <v>182</v>
      </c>
      <c r="N211" s="14" t="s">
        <v>107</v>
      </c>
      <c r="O211" s="14">
        <v>1</v>
      </c>
      <c r="P211" s="14">
        <v>19</v>
      </c>
      <c r="Q211" s="15" t="s">
        <v>185</v>
      </c>
      <c r="R211" s="16">
        <v>60417</v>
      </c>
      <c r="S211" s="14"/>
      <c r="T211" s="15" t="s">
        <v>108</v>
      </c>
      <c r="U211" s="15">
        <f t="shared" si="6"/>
        <v>60417</v>
      </c>
      <c r="V211" s="15" t="s">
        <v>108</v>
      </c>
      <c r="W211" s="15" t="s">
        <v>40</v>
      </c>
      <c r="X211" s="15">
        <v>6</v>
      </c>
      <c r="Y211" s="14"/>
      <c r="Z211" s="15" t="s">
        <v>41</v>
      </c>
      <c r="AA211" s="15" t="s">
        <v>566</v>
      </c>
      <c r="AB211" s="15" t="s">
        <v>658</v>
      </c>
      <c r="AC211" s="15" t="s">
        <v>668</v>
      </c>
      <c r="AD211" s="15" t="s">
        <v>731</v>
      </c>
      <c r="AE211" s="14"/>
      <c r="AF211" s="15"/>
      <c r="AG211" s="14" t="s">
        <v>321</v>
      </c>
      <c r="AH211" s="14" t="s">
        <v>321</v>
      </c>
      <c r="AI211" s="14" t="s">
        <v>321</v>
      </c>
    </row>
    <row r="212" spans="1:35" s="5" customFormat="1" ht="13.25" customHeight="1" x14ac:dyDescent="0.15">
      <c r="A212" s="15" t="s">
        <v>31</v>
      </c>
      <c r="B212" s="15" t="s">
        <v>30</v>
      </c>
      <c r="C212" s="15" t="s">
        <v>32</v>
      </c>
      <c r="D212" s="15" t="s">
        <v>33</v>
      </c>
      <c r="E212" s="15" t="s">
        <v>34</v>
      </c>
      <c r="F212" s="15" t="s">
        <v>35</v>
      </c>
      <c r="G212" s="15" t="s">
        <v>35</v>
      </c>
      <c r="H212" s="15" t="s">
        <v>95</v>
      </c>
      <c r="I212" s="15"/>
      <c r="J212" s="15" t="s">
        <v>69</v>
      </c>
      <c r="K212" s="14"/>
      <c r="L212" s="14"/>
      <c r="M212" s="14" t="s">
        <v>182</v>
      </c>
      <c r="N212" s="14" t="s">
        <v>107</v>
      </c>
      <c r="O212" s="14">
        <v>1</v>
      </c>
      <c r="P212" s="14">
        <v>19</v>
      </c>
      <c r="Q212" s="15" t="s">
        <v>186</v>
      </c>
      <c r="R212" s="16">
        <v>3411786</v>
      </c>
      <c r="S212" s="14"/>
      <c r="T212" s="15" t="s">
        <v>108</v>
      </c>
      <c r="U212" s="15">
        <f t="shared" si="6"/>
        <v>3411786</v>
      </c>
      <c r="V212" s="15" t="s">
        <v>108</v>
      </c>
      <c r="W212" s="15" t="s">
        <v>40</v>
      </c>
      <c r="X212" s="15">
        <v>6</v>
      </c>
      <c r="Y212" s="14"/>
      <c r="Z212" s="15" t="s">
        <v>41</v>
      </c>
      <c r="AA212" s="15" t="s">
        <v>566</v>
      </c>
      <c r="AB212" s="15" t="s">
        <v>658</v>
      </c>
      <c r="AC212" s="15" t="s">
        <v>668</v>
      </c>
      <c r="AD212" s="15" t="s">
        <v>731</v>
      </c>
      <c r="AE212" s="14"/>
      <c r="AF212" s="15"/>
      <c r="AG212" s="14" t="s">
        <v>321</v>
      </c>
      <c r="AH212" s="14" t="s">
        <v>321</v>
      </c>
      <c r="AI212" s="14" t="s">
        <v>321</v>
      </c>
    </row>
    <row r="213" spans="1:35" s="5" customFormat="1" ht="13.25" customHeight="1" x14ac:dyDescent="0.15">
      <c r="A213" s="15" t="s">
        <v>31</v>
      </c>
      <c r="B213" s="15" t="s">
        <v>30</v>
      </c>
      <c r="C213" s="15" t="s">
        <v>32</v>
      </c>
      <c r="D213" s="15" t="s">
        <v>33</v>
      </c>
      <c r="E213" s="15" t="s">
        <v>34</v>
      </c>
      <c r="F213" s="15" t="s">
        <v>35</v>
      </c>
      <c r="G213" s="15" t="s">
        <v>35</v>
      </c>
      <c r="H213" s="14"/>
      <c r="I213" s="14"/>
      <c r="J213" s="15" t="s">
        <v>69</v>
      </c>
      <c r="K213" s="14"/>
      <c r="L213" s="14"/>
      <c r="M213" s="14" t="s">
        <v>187</v>
      </c>
      <c r="N213" s="14" t="s">
        <v>107</v>
      </c>
      <c r="O213" s="14">
        <v>1</v>
      </c>
      <c r="P213" s="14">
        <v>20</v>
      </c>
      <c r="Q213" s="15" t="s">
        <v>188</v>
      </c>
      <c r="R213" s="16">
        <v>4066230</v>
      </c>
      <c r="S213" s="14"/>
      <c r="T213" s="15" t="s">
        <v>108</v>
      </c>
      <c r="U213" s="15">
        <f t="shared" si="6"/>
        <v>4066230</v>
      </c>
      <c r="V213" s="15" t="s">
        <v>108</v>
      </c>
      <c r="W213" s="15" t="s">
        <v>40</v>
      </c>
      <c r="X213" s="15">
        <v>6</v>
      </c>
      <c r="Y213" s="15" t="s">
        <v>189</v>
      </c>
      <c r="Z213" s="15" t="s">
        <v>41</v>
      </c>
      <c r="AA213" s="15" t="s">
        <v>566</v>
      </c>
      <c r="AB213" s="15" t="s">
        <v>658</v>
      </c>
      <c r="AC213" s="15" t="s">
        <v>188</v>
      </c>
      <c r="AD213" s="15" t="s">
        <v>731</v>
      </c>
      <c r="AE213" s="14"/>
      <c r="AF213" s="15"/>
      <c r="AG213" s="14" t="s">
        <v>321</v>
      </c>
      <c r="AH213" s="14" t="s">
        <v>321</v>
      </c>
      <c r="AI213" s="14" t="s">
        <v>321</v>
      </c>
    </row>
    <row r="214" spans="1:35" s="5" customFormat="1" ht="13.25" customHeight="1" x14ac:dyDescent="0.15">
      <c r="A214" s="15" t="s">
        <v>31</v>
      </c>
      <c r="B214" s="15" t="s">
        <v>30</v>
      </c>
      <c r="C214" s="15" t="s">
        <v>32</v>
      </c>
      <c r="D214" s="15" t="s">
        <v>33</v>
      </c>
      <c r="E214" s="15" t="s">
        <v>34</v>
      </c>
      <c r="F214" s="15" t="s">
        <v>35</v>
      </c>
      <c r="G214" s="15" t="s">
        <v>35</v>
      </c>
      <c r="H214" s="14"/>
      <c r="I214" s="14"/>
      <c r="J214" s="15" t="s">
        <v>69</v>
      </c>
      <c r="K214" s="14"/>
      <c r="L214" s="14"/>
      <c r="M214" s="14" t="s">
        <v>190</v>
      </c>
      <c r="N214" s="14" t="s">
        <v>107</v>
      </c>
      <c r="O214" s="14">
        <v>1</v>
      </c>
      <c r="P214" s="14">
        <v>21</v>
      </c>
      <c r="Q214" s="15" t="s">
        <v>191</v>
      </c>
      <c r="R214" s="15">
        <v>0</v>
      </c>
      <c r="S214" s="14"/>
      <c r="T214" s="15" t="s">
        <v>108</v>
      </c>
      <c r="U214" s="15">
        <f t="shared" si="6"/>
        <v>0</v>
      </c>
      <c r="V214" s="15" t="s">
        <v>108</v>
      </c>
      <c r="W214" s="15" t="s">
        <v>40</v>
      </c>
      <c r="X214" s="15">
        <v>6</v>
      </c>
      <c r="Y214" s="15" t="s">
        <v>192</v>
      </c>
      <c r="Z214" s="15" t="s">
        <v>41</v>
      </c>
      <c r="AA214" s="15" t="s">
        <v>566</v>
      </c>
      <c r="AB214" s="15" t="s">
        <v>658</v>
      </c>
      <c r="AC214" s="15" t="s">
        <v>191</v>
      </c>
      <c r="AD214" s="15" t="s">
        <v>731</v>
      </c>
      <c r="AE214" s="14"/>
      <c r="AF214" s="15"/>
      <c r="AG214" s="14" t="s">
        <v>321</v>
      </c>
      <c r="AH214" s="14" t="s">
        <v>321</v>
      </c>
      <c r="AI214" s="14" t="s">
        <v>321</v>
      </c>
    </row>
    <row r="215" spans="1:35" s="5" customFormat="1" ht="13.25" customHeight="1" x14ac:dyDescent="0.15">
      <c r="A215" s="15" t="s">
        <v>31</v>
      </c>
      <c r="B215" s="15" t="s">
        <v>30</v>
      </c>
      <c r="C215" s="15" t="s">
        <v>32</v>
      </c>
      <c r="D215" s="15" t="s">
        <v>33</v>
      </c>
      <c r="E215" s="15" t="s">
        <v>34</v>
      </c>
      <c r="F215" s="15" t="s">
        <v>35</v>
      </c>
      <c r="G215" s="15" t="s">
        <v>35</v>
      </c>
      <c r="H215" s="14"/>
      <c r="I215" s="14"/>
      <c r="J215" s="15" t="s">
        <v>69</v>
      </c>
      <c r="K215" s="14"/>
      <c r="L215" s="14"/>
      <c r="M215" s="14" t="s">
        <v>193</v>
      </c>
      <c r="N215" s="14" t="s">
        <v>107</v>
      </c>
      <c r="O215" s="14">
        <v>1</v>
      </c>
      <c r="P215" s="14">
        <v>22</v>
      </c>
      <c r="Q215" s="15" t="s">
        <v>194</v>
      </c>
      <c r="R215" s="16">
        <v>121000</v>
      </c>
      <c r="S215" s="14"/>
      <c r="T215" s="15" t="s">
        <v>108</v>
      </c>
      <c r="U215" s="15">
        <f t="shared" si="6"/>
        <v>121000</v>
      </c>
      <c r="V215" s="15" t="s">
        <v>108</v>
      </c>
      <c r="W215" s="15" t="s">
        <v>40</v>
      </c>
      <c r="X215" s="15">
        <v>6</v>
      </c>
      <c r="Y215" s="15" t="s">
        <v>195</v>
      </c>
      <c r="Z215" s="15" t="s">
        <v>41</v>
      </c>
      <c r="AA215" s="15" t="s">
        <v>566</v>
      </c>
      <c r="AB215" s="15" t="s">
        <v>658</v>
      </c>
      <c r="AC215" s="15" t="s">
        <v>194</v>
      </c>
      <c r="AD215" s="15" t="s">
        <v>731</v>
      </c>
      <c r="AE215" s="14"/>
      <c r="AF215" s="15"/>
      <c r="AG215" s="14" t="s">
        <v>321</v>
      </c>
      <c r="AH215" s="14" t="s">
        <v>321</v>
      </c>
      <c r="AI215" s="14" t="s">
        <v>321</v>
      </c>
    </row>
    <row r="216" spans="1:35" s="10" customFormat="1" ht="13.25" customHeight="1" x14ac:dyDescent="0.15">
      <c r="A216" s="15" t="s">
        <v>31</v>
      </c>
      <c r="B216" s="15" t="s">
        <v>30</v>
      </c>
      <c r="C216" s="15" t="s">
        <v>32</v>
      </c>
      <c r="D216" s="15" t="s">
        <v>33</v>
      </c>
      <c r="E216" s="15" t="s">
        <v>34</v>
      </c>
      <c r="F216" s="15" t="s">
        <v>35</v>
      </c>
      <c r="G216" s="15" t="s">
        <v>35</v>
      </c>
      <c r="H216" s="14"/>
      <c r="I216" s="14"/>
      <c r="J216" s="15" t="s">
        <v>69</v>
      </c>
      <c r="K216" s="14"/>
      <c r="L216" s="14"/>
      <c r="M216" s="14" t="s">
        <v>196</v>
      </c>
      <c r="N216" s="14" t="s">
        <v>107</v>
      </c>
      <c r="O216" s="14">
        <v>1</v>
      </c>
      <c r="P216" s="14">
        <v>23</v>
      </c>
      <c r="Q216" s="15" t="s">
        <v>197</v>
      </c>
      <c r="R216" s="16">
        <v>408734</v>
      </c>
      <c r="S216" s="14"/>
      <c r="T216" s="15" t="s">
        <v>108</v>
      </c>
      <c r="U216" s="15">
        <f t="shared" si="6"/>
        <v>408734</v>
      </c>
      <c r="V216" s="15" t="s">
        <v>108</v>
      </c>
      <c r="W216" s="15" t="s">
        <v>40</v>
      </c>
      <c r="X216" s="15">
        <v>6</v>
      </c>
      <c r="Y216" s="15" t="s">
        <v>198</v>
      </c>
      <c r="Z216" s="15" t="s">
        <v>41</v>
      </c>
      <c r="AA216" s="15" t="s">
        <v>566</v>
      </c>
      <c r="AB216" s="15" t="s">
        <v>658</v>
      </c>
      <c r="AC216" s="15" t="s">
        <v>197</v>
      </c>
      <c r="AD216" s="15" t="s">
        <v>731</v>
      </c>
      <c r="AE216" s="14"/>
      <c r="AF216" s="15"/>
      <c r="AG216" s="14" t="s">
        <v>321</v>
      </c>
      <c r="AH216" s="14" t="s">
        <v>321</v>
      </c>
      <c r="AI216" s="14" t="s">
        <v>321</v>
      </c>
    </row>
    <row r="217" spans="1:35" s="10" customFormat="1" ht="13.25" customHeight="1" x14ac:dyDescent="0.15">
      <c r="A217" s="15" t="s">
        <v>31</v>
      </c>
      <c r="B217" s="15" t="s">
        <v>30</v>
      </c>
      <c r="C217" s="15" t="s">
        <v>32</v>
      </c>
      <c r="D217" s="15" t="s">
        <v>33</v>
      </c>
      <c r="E217" s="15" t="s">
        <v>34</v>
      </c>
      <c r="F217" s="15" t="s">
        <v>35</v>
      </c>
      <c r="G217" s="15" t="s">
        <v>35</v>
      </c>
      <c r="H217" s="14"/>
      <c r="I217" s="14"/>
      <c r="J217" s="15" t="s">
        <v>69</v>
      </c>
      <c r="K217" s="14"/>
      <c r="L217" s="14"/>
      <c r="M217" s="14" t="s">
        <v>199</v>
      </c>
      <c r="N217" s="14" t="s">
        <v>107</v>
      </c>
      <c r="O217" s="14">
        <v>1</v>
      </c>
      <c r="P217" s="14">
        <v>24</v>
      </c>
      <c r="Q217" s="15" t="s">
        <v>200</v>
      </c>
      <c r="R217" s="16">
        <v>150000</v>
      </c>
      <c r="S217" s="14"/>
      <c r="T217" s="15" t="s">
        <v>108</v>
      </c>
      <c r="U217" s="15">
        <f t="shared" si="6"/>
        <v>150000</v>
      </c>
      <c r="V217" s="15" t="s">
        <v>108</v>
      </c>
      <c r="W217" s="15" t="s">
        <v>40</v>
      </c>
      <c r="X217" s="15">
        <v>6</v>
      </c>
      <c r="Y217" s="15" t="s">
        <v>201</v>
      </c>
      <c r="Z217" s="15" t="s">
        <v>41</v>
      </c>
      <c r="AA217" s="15" t="s">
        <v>566</v>
      </c>
      <c r="AB217" s="15" t="s">
        <v>658</v>
      </c>
      <c r="AC217" s="15" t="s">
        <v>200</v>
      </c>
      <c r="AD217" s="15" t="s">
        <v>731</v>
      </c>
      <c r="AE217" s="14"/>
      <c r="AF217" s="15"/>
      <c r="AG217" s="14" t="s">
        <v>321</v>
      </c>
      <c r="AH217" s="14" t="s">
        <v>321</v>
      </c>
      <c r="AI217" s="14" t="s">
        <v>321</v>
      </c>
    </row>
    <row r="218" spans="1:35" s="10" customFormat="1" ht="13.25" customHeight="1" x14ac:dyDescent="0.15">
      <c r="A218" s="15" t="s">
        <v>31</v>
      </c>
      <c r="B218" s="15" t="s">
        <v>30</v>
      </c>
      <c r="C218" s="15" t="s">
        <v>32</v>
      </c>
      <c r="D218" s="15" t="s">
        <v>33</v>
      </c>
      <c r="E218" s="15" t="s">
        <v>34</v>
      </c>
      <c r="F218" s="15" t="s">
        <v>35</v>
      </c>
      <c r="G218" s="15" t="s">
        <v>35</v>
      </c>
      <c r="H218" s="14"/>
      <c r="I218" s="14"/>
      <c r="J218" s="15" t="s">
        <v>69</v>
      </c>
      <c r="K218" s="14"/>
      <c r="L218" s="14"/>
      <c r="M218" s="14" t="s">
        <v>202</v>
      </c>
      <c r="N218" s="14" t="s">
        <v>107</v>
      </c>
      <c r="O218" s="14">
        <v>1</v>
      </c>
      <c r="P218" s="14">
        <v>25</v>
      </c>
      <c r="Q218" s="15" t="s">
        <v>203</v>
      </c>
      <c r="R218" s="16">
        <v>106679</v>
      </c>
      <c r="S218" s="14"/>
      <c r="T218" s="15" t="s">
        <v>108</v>
      </c>
      <c r="U218" s="15">
        <f t="shared" si="6"/>
        <v>106679</v>
      </c>
      <c r="V218" s="15" t="s">
        <v>108</v>
      </c>
      <c r="W218" s="15" t="s">
        <v>40</v>
      </c>
      <c r="X218" s="15">
        <v>6</v>
      </c>
      <c r="Y218" s="15" t="s">
        <v>204</v>
      </c>
      <c r="Z218" s="15" t="s">
        <v>41</v>
      </c>
      <c r="AA218" s="15" t="s">
        <v>566</v>
      </c>
      <c r="AB218" s="15" t="s">
        <v>658</v>
      </c>
      <c r="AC218" s="15" t="s">
        <v>203</v>
      </c>
      <c r="AD218" s="15" t="s">
        <v>731</v>
      </c>
      <c r="AE218" s="14"/>
      <c r="AF218" s="15"/>
      <c r="AG218" s="14" t="s">
        <v>321</v>
      </c>
      <c r="AH218" s="14" t="s">
        <v>321</v>
      </c>
      <c r="AI218" s="14" t="s">
        <v>321</v>
      </c>
    </row>
    <row r="219" spans="1:35" s="10" customFormat="1" ht="13.25" customHeight="1" x14ac:dyDescent="0.15">
      <c r="A219" s="15" t="s">
        <v>31</v>
      </c>
      <c r="B219" s="15" t="s">
        <v>30</v>
      </c>
      <c r="C219" s="15" t="s">
        <v>32</v>
      </c>
      <c r="D219" s="15" t="s">
        <v>33</v>
      </c>
      <c r="E219" s="15" t="s">
        <v>34</v>
      </c>
      <c r="F219" s="15" t="s">
        <v>35</v>
      </c>
      <c r="G219" s="15" t="s">
        <v>35</v>
      </c>
      <c r="H219" s="14"/>
      <c r="I219" s="14"/>
      <c r="J219" s="15" t="s">
        <v>69</v>
      </c>
      <c r="K219" s="14"/>
      <c r="L219" s="14"/>
      <c r="M219" s="14" t="s">
        <v>109</v>
      </c>
      <c r="N219" s="14" t="s">
        <v>107</v>
      </c>
      <c r="O219" s="14">
        <v>1</v>
      </c>
      <c r="P219" s="14">
        <v>4</v>
      </c>
      <c r="Q219" s="15" t="s">
        <v>110</v>
      </c>
      <c r="R219" s="16">
        <v>5048891</v>
      </c>
      <c r="S219" s="14"/>
      <c r="T219" s="15" t="s">
        <v>108</v>
      </c>
      <c r="U219" s="15">
        <f t="shared" si="6"/>
        <v>5048891</v>
      </c>
      <c r="V219" s="15" t="s">
        <v>108</v>
      </c>
      <c r="W219" s="15" t="s">
        <v>40</v>
      </c>
      <c r="X219" s="15">
        <v>2</v>
      </c>
      <c r="Y219" s="14"/>
      <c r="Z219" s="15" t="s">
        <v>41</v>
      </c>
      <c r="AA219" s="15" t="s">
        <v>566</v>
      </c>
      <c r="AB219" s="15" t="s">
        <v>658</v>
      </c>
      <c r="AC219" s="15" t="s">
        <v>660</v>
      </c>
      <c r="AD219" s="15" t="s">
        <v>731</v>
      </c>
      <c r="AE219" s="14"/>
      <c r="AF219" s="15"/>
      <c r="AG219" s="14" t="s">
        <v>321</v>
      </c>
      <c r="AH219" s="14" t="s">
        <v>321</v>
      </c>
      <c r="AI219" s="14" t="s">
        <v>321</v>
      </c>
    </row>
    <row r="220" spans="1:35" s="10" customFormat="1" ht="13.25" customHeight="1" x14ac:dyDescent="0.15">
      <c r="A220" s="15" t="s">
        <v>31</v>
      </c>
      <c r="B220" s="15" t="s">
        <v>30</v>
      </c>
      <c r="C220" s="15" t="s">
        <v>32</v>
      </c>
      <c r="D220" s="15" t="s">
        <v>33</v>
      </c>
      <c r="E220" s="15" t="s">
        <v>34</v>
      </c>
      <c r="F220" s="15" t="s">
        <v>35</v>
      </c>
      <c r="G220" s="15" t="s">
        <v>35</v>
      </c>
      <c r="H220" s="15" t="s">
        <v>76</v>
      </c>
      <c r="I220" s="15"/>
      <c r="J220" s="15" t="s">
        <v>69</v>
      </c>
      <c r="K220" s="14"/>
      <c r="L220" s="14"/>
      <c r="M220" s="14" t="s">
        <v>109</v>
      </c>
      <c r="N220" s="14" t="s">
        <v>107</v>
      </c>
      <c r="O220" s="14">
        <v>1</v>
      </c>
      <c r="P220" s="14">
        <v>4</v>
      </c>
      <c r="Q220" s="15" t="s">
        <v>160</v>
      </c>
      <c r="R220" s="16">
        <v>585799</v>
      </c>
      <c r="S220" s="14"/>
      <c r="T220" s="15" t="s">
        <v>108</v>
      </c>
      <c r="U220" s="15">
        <f t="shared" si="6"/>
        <v>585799</v>
      </c>
      <c r="V220" s="15" t="s">
        <v>108</v>
      </c>
      <c r="W220" s="15" t="s">
        <v>40</v>
      </c>
      <c r="X220" s="15">
        <v>5</v>
      </c>
      <c r="Y220" s="14"/>
      <c r="Z220" s="15" t="s">
        <v>41</v>
      </c>
      <c r="AA220" s="15" t="s">
        <v>566</v>
      </c>
      <c r="AB220" s="15" t="s">
        <v>658</v>
      </c>
      <c r="AC220" s="15" t="s">
        <v>660</v>
      </c>
      <c r="AD220" s="15" t="s">
        <v>731</v>
      </c>
      <c r="AE220" s="14"/>
      <c r="AF220" s="15"/>
      <c r="AG220" s="14" t="s">
        <v>321</v>
      </c>
      <c r="AH220" s="14" t="s">
        <v>321</v>
      </c>
      <c r="AI220" s="14" t="s">
        <v>321</v>
      </c>
    </row>
    <row r="221" spans="1:35" s="10" customFormat="1" ht="13.25" customHeight="1" x14ac:dyDescent="0.15">
      <c r="A221" s="15" t="s">
        <v>31</v>
      </c>
      <c r="B221" s="15" t="s">
        <v>30</v>
      </c>
      <c r="C221" s="15" t="s">
        <v>32</v>
      </c>
      <c r="D221" s="15" t="s">
        <v>33</v>
      </c>
      <c r="E221" s="15" t="s">
        <v>34</v>
      </c>
      <c r="F221" s="15" t="s">
        <v>35</v>
      </c>
      <c r="G221" s="15" t="s">
        <v>35</v>
      </c>
      <c r="H221" s="15" t="s">
        <v>78</v>
      </c>
      <c r="I221" s="15"/>
      <c r="J221" s="15" t="s">
        <v>69</v>
      </c>
      <c r="K221" s="14"/>
      <c r="L221" s="14"/>
      <c r="M221" s="14" t="s">
        <v>109</v>
      </c>
      <c r="N221" s="14" t="s">
        <v>107</v>
      </c>
      <c r="O221" s="14">
        <v>1</v>
      </c>
      <c r="P221" s="14">
        <v>4</v>
      </c>
      <c r="Q221" s="15" t="s">
        <v>161</v>
      </c>
      <c r="R221" s="16">
        <v>859029</v>
      </c>
      <c r="S221" s="14"/>
      <c r="T221" s="15" t="s">
        <v>108</v>
      </c>
      <c r="U221" s="15">
        <f t="shared" si="6"/>
        <v>859029</v>
      </c>
      <c r="V221" s="15" t="s">
        <v>108</v>
      </c>
      <c r="W221" s="15" t="s">
        <v>40</v>
      </c>
      <c r="X221" s="15">
        <v>5</v>
      </c>
      <c r="Y221" s="14"/>
      <c r="Z221" s="15" t="s">
        <v>41</v>
      </c>
      <c r="AA221" s="15" t="s">
        <v>566</v>
      </c>
      <c r="AB221" s="15" t="s">
        <v>658</v>
      </c>
      <c r="AC221" s="15" t="s">
        <v>660</v>
      </c>
      <c r="AD221" s="15" t="s">
        <v>731</v>
      </c>
      <c r="AE221" s="14"/>
      <c r="AF221" s="15"/>
      <c r="AG221" s="14" t="s">
        <v>321</v>
      </c>
      <c r="AH221" s="14" t="s">
        <v>321</v>
      </c>
      <c r="AI221" s="14" t="s">
        <v>321</v>
      </c>
    </row>
    <row r="222" spans="1:35" s="10" customFormat="1" ht="13.25" customHeight="1" x14ac:dyDescent="0.15">
      <c r="A222" s="15" t="s">
        <v>31</v>
      </c>
      <c r="B222" s="15" t="s">
        <v>30</v>
      </c>
      <c r="C222" s="15" t="s">
        <v>32</v>
      </c>
      <c r="D222" s="15" t="s">
        <v>33</v>
      </c>
      <c r="E222" s="15" t="s">
        <v>34</v>
      </c>
      <c r="F222" s="15" t="s">
        <v>35</v>
      </c>
      <c r="G222" s="15" t="s">
        <v>35</v>
      </c>
      <c r="H222" s="15" t="s">
        <v>80</v>
      </c>
      <c r="I222" s="15"/>
      <c r="J222" s="15" t="s">
        <v>69</v>
      </c>
      <c r="K222" s="14"/>
      <c r="L222" s="14"/>
      <c r="M222" s="14" t="s">
        <v>109</v>
      </c>
      <c r="N222" s="14" t="s">
        <v>107</v>
      </c>
      <c r="O222" s="14">
        <v>1</v>
      </c>
      <c r="P222" s="14">
        <v>4</v>
      </c>
      <c r="Q222" s="15" t="s">
        <v>162</v>
      </c>
      <c r="R222" s="16">
        <v>63025</v>
      </c>
      <c r="S222" s="14"/>
      <c r="T222" s="15" t="s">
        <v>108</v>
      </c>
      <c r="U222" s="15">
        <f t="shared" si="6"/>
        <v>63025</v>
      </c>
      <c r="V222" s="15" t="s">
        <v>108</v>
      </c>
      <c r="W222" s="15" t="s">
        <v>40</v>
      </c>
      <c r="X222" s="15">
        <v>5</v>
      </c>
      <c r="Y222" s="14"/>
      <c r="Z222" s="15" t="s">
        <v>41</v>
      </c>
      <c r="AA222" s="15" t="s">
        <v>566</v>
      </c>
      <c r="AB222" s="15" t="s">
        <v>658</v>
      </c>
      <c r="AC222" s="15" t="s">
        <v>660</v>
      </c>
      <c r="AD222" s="15" t="s">
        <v>731</v>
      </c>
      <c r="AE222" s="14"/>
      <c r="AF222" s="15"/>
      <c r="AG222" s="14" t="s">
        <v>321</v>
      </c>
      <c r="AH222" s="14" t="s">
        <v>321</v>
      </c>
      <c r="AI222" s="14" t="s">
        <v>321</v>
      </c>
    </row>
    <row r="223" spans="1:35" s="10" customFormat="1" ht="13.25" customHeight="1" x14ac:dyDescent="0.15">
      <c r="A223" s="15" t="s">
        <v>31</v>
      </c>
      <c r="B223" s="15" t="s">
        <v>30</v>
      </c>
      <c r="C223" s="15" t="s">
        <v>32</v>
      </c>
      <c r="D223" s="15" t="s">
        <v>33</v>
      </c>
      <c r="E223" s="15" t="s">
        <v>34</v>
      </c>
      <c r="F223" s="15" t="s">
        <v>35</v>
      </c>
      <c r="G223" s="15" t="s">
        <v>35</v>
      </c>
      <c r="H223" s="15" t="s">
        <v>95</v>
      </c>
      <c r="I223" s="15"/>
      <c r="J223" s="15" t="s">
        <v>69</v>
      </c>
      <c r="K223" s="14"/>
      <c r="L223" s="14"/>
      <c r="M223" s="14" t="s">
        <v>109</v>
      </c>
      <c r="N223" s="14" t="s">
        <v>107</v>
      </c>
      <c r="O223" s="14">
        <v>1</v>
      </c>
      <c r="P223" s="14">
        <v>4</v>
      </c>
      <c r="Q223" s="15" t="s">
        <v>163</v>
      </c>
      <c r="R223" s="16">
        <v>3541038</v>
      </c>
      <c r="S223" s="14"/>
      <c r="T223" s="15" t="s">
        <v>108</v>
      </c>
      <c r="U223" s="15">
        <f t="shared" si="6"/>
        <v>3541038</v>
      </c>
      <c r="V223" s="15" t="s">
        <v>108</v>
      </c>
      <c r="W223" s="15" t="s">
        <v>40</v>
      </c>
      <c r="X223" s="15">
        <v>5</v>
      </c>
      <c r="Y223" s="14"/>
      <c r="Z223" s="15" t="s">
        <v>41</v>
      </c>
      <c r="AA223" s="15" t="s">
        <v>566</v>
      </c>
      <c r="AB223" s="15" t="s">
        <v>658</v>
      </c>
      <c r="AC223" s="15" t="s">
        <v>660</v>
      </c>
      <c r="AD223" s="15" t="s">
        <v>731</v>
      </c>
      <c r="AE223" s="14"/>
      <c r="AF223" s="15"/>
      <c r="AG223" s="14" t="s">
        <v>321</v>
      </c>
      <c r="AH223" s="14" t="s">
        <v>321</v>
      </c>
      <c r="AI223" s="14" t="s">
        <v>321</v>
      </c>
    </row>
    <row r="224" spans="1:35" s="10" customFormat="1" ht="13.25" customHeight="1" x14ac:dyDescent="0.15">
      <c r="A224" s="15" t="s">
        <v>31</v>
      </c>
      <c r="B224" s="15" t="s">
        <v>30</v>
      </c>
      <c r="C224" s="15" t="s">
        <v>32</v>
      </c>
      <c r="D224" s="15" t="s">
        <v>33</v>
      </c>
      <c r="E224" s="15" t="s">
        <v>34</v>
      </c>
      <c r="F224" s="15" t="s">
        <v>35</v>
      </c>
      <c r="G224" s="15" t="s">
        <v>35</v>
      </c>
      <c r="H224" s="14"/>
      <c r="I224" s="14"/>
      <c r="J224" s="15" t="s">
        <v>69</v>
      </c>
      <c r="K224" s="14"/>
      <c r="L224" s="14"/>
      <c r="M224" s="14" t="s">
        <v>113</v>
      </c>
      <c r="N224" s="14" t="s">
        <v>107</v>
      </c>
      <c r="O224" s="14">
        <v>1</v>
      </c>
      <c r="P224" s="14">
        <v>8</v>
      </c>
      <c r="Q224" s="15" t="s">
        <v>114</v>
      </c>
      <c r="R224" s="16">
        <v>4852643</v>
      </c>
      <c r="S224" s="14"/>
      <c r="T224" s="15" t="s">
        <v>108</v>
      </c>
      <c r="U224" s="15">
        <f t="shared" si="6"/>
        <v>4852643</v>
      </c>
      <c r="V224" s="15" t="s">
        <v>108</v>
      </c>
      <c r="W224" s="15" t="s">
        <v>40</v>
      </c>
      <c r="X224" s="15">
        <v>2</v>
      </c>
      <c r="Y224" s="15">
        <v>6</v>
      </c>
      <c r="Z224" s="15" t="s">
        <v>41</v>
      </c>
      <c r="AA224" s="15" t="s">
        <v>566</v>
      </c>
      <c r="AB224" s="15" t="s">
        <v>658</v>
      </c>
      <c r="AC224" s="15" t="s">
        <v>662</v>
      </c>
      <c r="AD224" s="15" t="s">
        <v>731</v>
      </c>
      <c r="AE224" s="14"/>
      <c r="AF224" s="15"/>
      <c r="AG224" s="14" t="s">
        <v>321</v>
      </c>
      <c r="AH224" s="14" t="s">
        <v>321</v>
      </c>
      <c r="AI224" s="14" t="s">
        <v>321</v>
      </c>
    </row>
    <row r="225" spans="1:35" s="10" customFormat="1" ht="13.25" customHeight="1" x14ac:dyDescent="0.15">
      <c r="A225" s="15" t="s">
        <v>31</v>
      </c>
      <c r="B225" s="15" t="s">
        <v>30</v>
      </c>
      <c r="C225" s="15" t="s">
        <v>32</v>
      </c>
      <c r="D225" s="15" t="s">
        <v>33</v>
      </c>
      <c r="E225" s="15" t="s">
        <v>34</v>
      </c>
      <c r="F225" s="15" t="s">
        <v>35</v>
      </c>
      <c r="G225" s="15" t="s">
        <v>35</v>
      </c>
      <c r="H225" s="14"/>
      <c r="I225" s="14"/>
      <c r="J225" s="15" t="s">
        <v>69</v>
      </c>
      <c r="K225" s="14"/>
      <c r="L225" s="14"/>
      <c r="M225" s="14" t="s">
        <v>29</v>
      </c>
      <c r="N225" s="14" t="s">
        <v>38</v>
      </c>
      <c r="O225" s="14">
        <v>1</v>
      </c>
      <c r="P225" s="14">
        <v>1</v>
      </c>
      <c r="Q225" s="15" t="s">
        <v>37</v>
      </c>
      <c r="R225" s="16">
        <v>94651</v>
      </c>
      <c r="S225" s="14"/>
      <c r="T225" s="15" t="s">
        <v>39</v>
      </c>
      <c r="U225" s="17">
        <f t="shared" si="6"/>
        <v>94651</v>
      </c>
      <c r="V225" s="15" t="s">
        <v>39</v>
      </c>
      <c r="W225" s="15" t="s">
        <v>40</v>
      </c>
      <c r="X225" s="15">
        <v>1</v>
      </c>
      <c r="Y225" s="15">
        <v>1</v>
      </c>
      <c r="Z225" s="15" t="s">
        <v>41</v>
      </c>
      <c r="AA225" s="15" t="s">
        <v>319</v>
      </c>
      <c r="AB225" s="15" t="s">
        <v>320</v>
      </c>
      <c r="AC225" s="15" t="s">
        <v>321</v>
      </c>
      <c r="AD225" s="15" t="s">
        <v>731</v>
      </c>
      <c r="AE225" s="14"/>
      <c r="AF225" s="15"/>
      <c r="AG225" s="14" t="s">
        <v>323</v>
      </c>
      <c r="AH225" s="14" t="s">
        <v>324</v>
      </c>
      <c r="AI225" s="14" t="s">
        <v>784</v>
      </c>
    </row>
    <row r="226" spans="1:35" s="10" customFormat="1" ht="13.25" customHeight="1" x14ac:dyDescent="0.15">
      <c r="A226" s="15" t="s">
        <v>31</v>
      </c>
      <c r="B226" s="15" t="s">
        <v>30</v>
      </c>
      <c r="C226" s="15" t="s">
        <v>32</v>
      </c>
      <c r="D226" s="15" t="s">
        <v>33</v>
      </c>
      <c r="E226" s="15" t="s">
        <v>34</v>
      </c>
      <c r="F226" s="15" t="s">
        <v>35</v>
      </c>
      <c r="G226" s="15" t="s">
        <v>35</v>
      </c>
      <c r="H226" s="14"/>
      <c r="I226" s="14"/>
      <c r="J226" s="15" t="s">
        <v>69</v>
      </c>
      <c r="K226" s="14"/>
      <c r="L226" s="14"/>
      <c r="M226" s="14" t="s">
        <v>60</v>
      </c>
      <c r="N226" s="14" t="s">
        <v>38</v>
      </c>
      <c r="O226" s="14">
        <v>11</v>
      </c>
      <c r="P226" s="14">
        <v>11</v>
      </c>
      <c r="Q226" s="15" t="s">
        <v>61</v>
      </c>
      <c r="R226" s="16">
        <v>6467000</v>
      </c>
      <c r="S226" s="14"/>
      <c r="T226" s="15" t="s">
        <v>39</v>
      </c>
      <c r="U226" s="17">
        <f t="shared" si="6"/>
        <v>6467000</v>
      </c>
      <c r="V226" s="15" t="s">
        <v>39</v>
      </c>
      <c r="W226" s="15" t="s">
        <v>40</v>
      </c>
      <c r="X226" s="15">
        <v>1</v>
      </c>
      <c r="Y226" s="15">
        <v>3</v>
      </c>
      <c r="Z226" s="15" t="s">
        <v>41</v>
      </c>
      <c r="AA226" s="15" t="s">
        <v>319</v>
      </c>
      <c r="AB226" s="15" t="s">
        <v>631</v>
      </c>
      <c r="AC226" s="15" t="s">
        <v>646</v>
      </c>
      <c r="AD226" s="15" t="s">
        <v>731</v>
      </c>
      <c r="AE226" s="14"/>
      <c r="AF226" s="15"/>
      <c r="AG226" s="14" t="s">
        <v>634</v>
      </c>
      <c r="AH226" s="14" t="s">
        <v>647</v>
      </c>
      <c r="AI226" s="14" t="s">
        <v>646</v>
      </c>
    </row>
    <row r="227" spans="1:35" s="10" customFormat="1" ht="13.25" customHeight="1" x14ac:dyDescent="0.15">
      <c r="A227" s="15" t="s">
        <v>31</v>
      </c>
      <c r="B227" s="15" t="s">
        <v>30</v>
      </c>
      <c r="C227" s="15" t="s">
        <v>32</v>
      </c>
      <c r="D227" s="15" t="s">
        <v>33</v>
      </c>
      <c r="E227" s="15" t="s">
        <v>34</v>
      </c>
      <c r="F227" s="15" t="s">
        <v>35</v>
      </c>
      <c r="G227" s="15" t="s">
        <v>35</v>
      </c>
      <c r="H227" s="14"/>
      <c r="I227" s="14"/>
      <c r="J227" s="15" t="s">
        <v>69</v>
      </c>
      <c r="K227" s="14"/>
      <c r="L227" s="14"/>
      <c r="M227" s="14" t="s">
        <v>62</v>
      </c>
      <c r="N227" s="14" t="s">
        <v>38</v>
      </c>
      <c r="O227" s="14">
        <v>11</v>
      </c>
      <c r="P227" s="14">
        <v>12</v>
      </c>
      <c r="Q227" s="15" t="s">
        <v>63</v>
      </c>
      <c r="R227" s="16">
        <v>174000</v>
      </c>
      <c r="S227" s="14"/>
      <c r="T227" s="15" t="s">
        <v>39</v>
      </c>
      <c r="U227" s="17">
        <f t="shared" ref="U227:U258" si="7">R227</f>
        <v>174000</v>
      </c>
      <c r="V227" s="15" t="s">
        <v>39</v>
      </c>
      <c r="W227" s="15" t="s">
        <v>40</v>
      </c>
      <c r="X227" s="15">
        <v>1</v>
      </c>
      <c r="Y227" s="14"/>
      <c r="Z227" s="15" t="s">
        <v>41</v>
      </c>
      <c r="AA227" s="15" t="s">
        <v>319</v>
      </c>
      <c r="AB227" s="15" t="s">
        <v>631</v>
      </c>
      <c r="AC227" s="15" t="s">
        <v>648</v>
      </c>
      <c r="AD227" s="15" t="s">
        <v>731</v>
      </c>
      <c r="AE227" s="14"/>
      <c r="AF227" s="15"/>
      <c r="AG227" s="14" t="s">
        <v>634</v>
      </c>
      <c r="AH227" s="14" t="s">
        <v>649</v>
      </c>
      <c r="AI227" s="14" t="s">
        <v>648</v>
      </c>
    </row>
    <row r="228" spans="1:35" s="10" customFormat="1" ht="13.25" customHeight="1" x14ac:dyDescent="0.15">
      <c r="A228" s="15" t="s">
        <v>31</v>
      </c>
      <c r="B228" s="15" t="s">
        <v>30</v>
      </c>
      <c r="C228" s="15" t="s">
        <v>32</v>
      </c>
      <c r="D228" s="15" t="s">
        <v>33</v>
      </c>
      <c r="E228" s="15" t="s">
        <v>34</v>
      </c>
      <c r="F228" s="15" t="s">
        <v>35</v>
      </c>
      <c r="G228" s="15" t="s">
        <v>35</v>
      </c>
      <c r="H228" s="14"/>
      <c r="I228" s="14"/>
      <c r="J228" s="15" t="s">
        <v>69</v>
      </c>
      <c r="K228" s="14"/>
      <c r="L228" s="14"/>
      <c r="M228" s="14" t="s">
        <v>64</v>
      </c>
      <c r="N228" s="14" t="s">
        <v>38</v>
      </c>
      <c r="O228" s="14">
        <v>11</v>
      </c>
      <c r="P228" s="14">
        <v>13</v>
      </c>
      <c r="Q228" s="15" t="s">
        <v>65</v>
      </c>
      <c r="R228" s="16">
        <v>4000</v>
      </c>
      <c r="S228" s="14"/>
      <c r="T228" s="15" t="s">
        <v>39</v>
      </c>
      <c r="U228" s="17">
        <f t="shared" si="7"/>
        <v>4000</v>
      </c>
      <c r="V228" s="15" t="s">
        <v>39</v>
      </c>
      <c r="W228" s="15" t="s">
        <v>40</v>
      </c>
      <c r="X228" s="15">
        <v>1</v>
      </c>
      <c r="Y228" s="14"/>
      <c r="Z228" s="15" t="s">
        <v>41</v>
      </c>
      <c r="AA228" s="15" t="s">
        <v>319</v>
      </c>
      <c r="AB228" s="15" t="s">
        <v>631</v>
      </c>
      <c r="AC228" s="15" t="s">
        <v>650</v>
      </c>
      <c r="AD228" s="15" t="s">
        <v>731</v>
      </c>
      <c r="AE228" s="14"/>
      <c r="AF228" s="15"/>
      <c r="AG228" s="14" t="s">
        <v>634</v>
      </c>
      <c r="AH228" s="14" t="s">
        <v>651</v>
      </c>
      <c r="AI228" s="14" t="s">
        <v>650</v>
      </c>
    </row>
    <row r="229" spans="1:35" s="14" customFormat="1" ht="13.25" customHeight="1" x14ac:dyDescent="0.15">
      <c r="A229" s="15" t="s">
        <v>31</v>
      </c>
      <c r="B229" s="15" t="s">
        <v>30</v>
      </c>
      <c r="C229" s="15" t="s">
        <v>32</v>
      </c>
      <c r="D229" s="15" t="s">
        <v>33</v>
      </c>
      <c r="E229" s="15" t="s">
        <v>34</v>
      </c>
      <c r="F229" s="15" t="s">
        <v>35</v>
      </c>
      <c r="G229" s="15" t="s">
        <v>35</v>
      </c>
      <c r="J229" s="15" t="s">
        <v>69</v>
      </c>
      <c r="M229" s="14" t="s">
        <v>46</v>
      </c>
      <c r="N229" s="14" t="s">
        <v>38</v>
      </c>
      <c r="O229" s="14">
        <v>11</v>
      </c>
      <c r="P229" s="14">
        <v>18</v>
      </c>
      <c r="Q229" s="15" t="s">
        <v>47</v>
      </c>
      <c r="R229" s="16">
        <v>9000000</v>
      </c>
      <c r="T229" s="15" t="s">
        <v>39</v>
      </c>
      <c r="U229" s="17">
        <f t="shared" si="7"/>
        <v>9000000</v>
      </c>
      <c r="V229" s="15" t="s">
        <v>39</v>
      </c>
      <c r="W229" s="15" t="s">
        <v>40</v>
      </c>
      <c r="X229" s="15">
        <v>1</v>
      </c>
      <c r="Y229" s="15">
        <v>2</v>
      </c>
      <c r="Z229" s="15" t="s">
        <v>41</v>
      </c>
      <c r="AA229" s="15" t="s">
        <v>319</v>
      </c>
      <c r="AB229" s="15" t="s">
        <v>631</v>
      </c>
      <c r="AC229" s="15" t="s">
        <v>632</v>
      </c>
      <c r="AD229" s="15" t="s">
        <v>731</v>
      </c>
      <c r="AF229" s="15"/>
      <c r="AG229" s="14" t="s">
        <v>321</v>
      </c>
      <c r="AH229" s="14" t="s">
        <v>321</v>
      </c>
      <c r="AI229" s="14" t="s">
        <v>321</v>
      </c>
    </row>
    <row r="230" spans="1:35" s="14" customFormat="1" ht="13.25" customHeight="1" x14ac:dyDescent="0.15">
      <c r="A230" s="15" t="s">
        <v>31</v>
      </c>
      <c r="B230" s="15" t="s">
        <v>30</v>
      </c>
      <c r="C230" s="15" t="s">
        <v>32</v>
      </c>
      <c r="D230" s="15" t="s">
        <v>33</v>
      </c>
      <c r="E230" s="15" t="s">
        <v>34</v>
      </c>
      <c r="F230" s="15" t="s">
        <v>35</v>
      </c>
      <c r="G230" s="15" t="s">
        <v>35</v>
      </c>
      <c r="J230" s="15" t="s">
        <v>69</v>
      </c>
      <c r="M230" s="14" t="s">
        <v>48</v>
      </c>
      <c r="N230" s="14" t="s">
        <v>38</v>
      </c>
      <c r="O230" s="14">
        <v>11</v>
      </c>
      <c r="P230" s="14">
        <v>3</v>
      </c>
      <c r="Q230" s="15" t="s">
        <v>49</v>
      </c>
      <c r="R230" s="16">
        <v>440000</v>
      </c>
      <c r="T230" s="15" t="s">
        <v>39</v>
      </c>
      <c r="U230" s="17">
        <f t="shared" si="7"/>
        <v>440000</v>
      </c>
      <c r="V230" s="15" t="s">
        <v>39</v>
      </c>
      <c r="W230" s="15" t="s">
        <v>40</v>
      </c>
      <c r="X230" s="15">
        <v>1</v>
      </c>
      <c r="Z230" s="15" t="s">
        <v>41</v>
      </c>
      <c r="AA230" s="15" t="s">
        <v>319</v>
      </c>
      <c r="AB230" s="15" t="s">
        <v>631</v>
      </c>
      <c r="AC230" s="15" t="s">
        <v>633</v>
      </c>
      <c r="AD230" s="15" t="s">
        <v>731</v>
      </c>
      <c r="AF230" s="15"/>
      <c r="AG230" s="14" t="s">
        <v>634</v>
      </c>
      <c r="AH230" s="14" t="s">
        <v>635</v>
      </c>
      <c r="AI230" s="14" t="s">
        <v>633</v>
      </c>
    </row>
    <row r="231" spans="1:35" s="14" customFormat="1" ht="13.25" customHeight="1" x14ac:dyDescent="0.15">
      <c r="A231" s="15" t="s">
        <v>31</v>
      </c>
      <c r="B231" s="15" t="s">
        <v>30</v>
      </c>
      <c r="C231" s="15" t="s">
        <v>32</v>
      </c>
      <c r="D231" s="15" t="s">
        <v>33</v>
      </c>
      <c r="E231" s="15" t="s">
        <v>34</v>
      </c>
      <c r="F231" s="15" t="s">
        <v>35</v>
      </c>
      <c r="G231" s="15" t="s">
        <v>35</v>
      </c>
      <c r="J231" s="15" t="s">
        <v>69</v>
      </c>
      <c r="M231" s="14" t="s">
        <v>50</v>
      </c>
      <c r="N231" s="14" t="s">
        <v>38</v>
      </c>
      <c r="O231" s="14">
        <v>11</v>
      </c>
      <c r="P231" s="14">
        <v>4</v>
      </c>
      <c r="Q231" s="15" t="s">
        <v>51</v>
      </c>
      <c r="R231" s="16">
        <v>100000</v>
      </c>
      <c r="T231" s="15" t="s">
        <v>39</v>
      </c>
      <c r="U231" s="17">
        <f t="shared" si="7"/>
        <v>100000</v>
      </c>
      <c r="V231" s="15" t="s">
        <v>39</v>
      </c>
      <c r="W231" s="15" t="s">
        <v>40</v>
      </c>
      <c r="X231" s="15">
        <v>1</v>
      </c>
      <c r="Y231" s="15">
        <v>2</v>
      </c>
      <c r="Z231" s="15" t="s">
        <v>41</v>
      </c>
      <c r="AA231" s="15" t="s">
        <v>319</v>
      </c>
      <c r="AB231" s="15" t="s">
        <v>631</v>
      </c>
      <c r="AC231" s="15" t="s">
        <v>636</v>
      </c>
      <c r="AD231" s="15" t="s">
        <v>731</v>
      </c>
      <c r="AF231" s="15"/>
      <c r="AG231" s="14" t="s">
        <v>634</v>
      </c>
      <c r="AH231" s="14" t="s">
        <v>637</v>
      </c>
      <c r="AI231" s="14" t="s">
        <v>636</v>
      </c>
    </row>
    <row r="232" spans="1:35" s="14" customFormat="1" ht="13.25" customHeight="1" x14ac:dyDescent="0.15">
      <c r="A232" s="15" t="s">
        <v>31</v>
      </c>
      <c r="B232" s="15" t="s">
        <v>30</v>
      </c>
      <c r="C232" s="15" t="s">
        <v>32</v>
      </c>
      <c r="D232" s="15" t="s">
        <v>33</v>
      </c>
      <c r="E232" s="15" t="s">
        <v>34</v>
      </c>
      <c r="F232" s="15" t="s">
        <v>35</v>
      </c>
      <c r="G232" s="15" t="s">
        <v>35</v>
      </c>
      <c r="J232" s="15" t="s">
        <v>69</v>
      </c>
      <c r="M232" s="14" t="s">
        <v>52</v>
      </c>
      <c r="N232" s="14" t="s">
        <v>38</v>
      </c>
      <c r="O232" s="14">
        <v>11</v>
      </c>
      <c r="P232" s="14">
        <v>5</v>
      </c>
      <c r="Q232" s="15" t="s">
        <v>53</v>
      </c>
      <c r="R232" s="15">
        <v>800</v>
      </c>
      <c r="T232" s="15" t="s">
        <v>39</v>
      </c>
      <c r="U232" s="17">
        <f t="shared" si="7"/>
        <v>800</v>
      </c>
      <c r="V232" s="15" t="s">
        <v>39</v>
      </c>
      <c r="W232" s="15" t="s">
        <v>40</v>
      </c>
      <c r="X232" s="15">
        <v>1</v>
      </c>
      <c r="Y232" s="15">
        <v>2</v>
      </c>
      <c r="Z232" s="15" t="s">
        <v>41</v>
      </c>
      <c r="AA232" s="15" t="s">
        <v>319</v>
      </c>
      <c r="AB232" s="15" t="s">
        <v>631</v>
      </c>
      <c r="AC232" s="15" t="s">
        <v>638</v>
      </c>
      <c r="AD232" s="15" t="s">
        <v>731</v>
      </c>
      <c r="AF232" s="15"/>
      <c r="AG232" s="14" t="s">
        <v>634</v>
      </c>
      <c r="AH232" s="14" t="s">
        <v>639</v>
      </c>
      <c r="AI232" s="14" t="s">
        <v>638</v>
      </c>
    </row>
    <row r="233" spans="1:35" s="14" customFormat="1" ht="13.25" customHeight="1" x14ac:dyDescent="0.15">
      <c r="A233" s="15" t="s">
        <v>31</v>
      </c>
      <c r="B233" s="15" t="s">
        <v>30</v>
      </c>
      <c r="C233" s="15" t="s">
        <v>32</v>
      </c>
      <c r="D233" s="15" t="s">
        <v>33</v>
      </c>
      <c r="E233" s="15" t="s">
        <v>34</v>
      </c>
      <c r="F233" s="15" t="s">
        <v>35</v>
      </c>
      <c r="G233" s="15" t="s">
        <v>35</v>
      </c>
      <c r="J233" s="15" t="s">
        <v>69</v>
      </c>
      <c r="M233" s="14" t="s">
        <v>54</v>
      </c>
      <c r="N233" s="14" t="s">
        <v>38</v>
      </c>
      <c r="O233" s="14">
        <v>11</v>
      </c>
      <c r="P233" s="14">
        <v>6</v>
      </c>
      <c r="Q233" s="15" t="s">
        <v>55</v>
      </c>
      <c r="R233" s="16">
        <v>327483</v>
      </c>
      <c r="T233" s="15" t="s">
        <v>39</v>
      </c>
      <c r="U233" s="17">
        <f t="shared" si="7"/>
        <v>327483</v>
      </c>
      <c r="V233" s="15" t="s">
        <v>39</v>
      </c>
      <c r="W233" s="15" t="s">
        <v>40</v>
      </c>
      <c r="X233" s="15">
        <v>1</v>
      </c>
      <c r="Y233" s="15">
        <v>1</v>
      </c>
      <c r="Z233" s="15" t="s">
        <v>41</v>
      </c>
      <c r="AA233" s="15" t="s">
        <v>319</v>
      </c>
      <c r="AB233" s="15" t="s">
        <v>631</v>
      </c>
      <c r="AC233" s="15" t="s">
        <v>640</v>
      </c>
      <c r="AD233" s="15" t="s">
        <v>731</v>
      </c>
      <c r="AF233" s="15"/>
      <c r="AG233" s="14" t="s">
        <v>634</v>
      </c>
      <c r="AH233" s="14" t="s">
        <v>641</v>
      </c>
      <c r="AI233" s="14" t="s">
        <v>640</v>
      </c>
    </row>
    <row r="234" spans="1:35" s="14" customFormat="1" ht="13.25" customHeight="1" x14ac:dyDescent="0.15">
      <c r="A234" s="15" t="s">
        <v>31</v>
      </c>
      <c r="B234" s="15" t="s">
        <v>30</v>
      </c>
      <c r="C234" s="15" t="s">
        <v>32</v>
      </c>
      <c r="D234" s="15" t="s">
        <v>33</v>
      </c>
      <c r="E234" s="15" t="s">
        <v>34</v>
      </c>
      <c r="F234" s="15" t="s">
        <v>35</v>
      </c>
      <c r="G234" s="15" t="s">
        <v>35</v>
      </c>
      <c r="J234" s="15" t="s">
        <v>69</v>
      </c>
      <c r="M234" s="14" t="s">
        <v>56</v>
      </c>
      <c r="N234" s="14" t="s">
        <v>38</v>
      </c>
      <c r="O234" s="14">
        <v>11</v>
      </c>
      <c r="P234" s="14">
        <v>7</v>
      </c>
      <c r="Q234" s="15" t="s">
        <v>57</v>
      </c>
      <c r="R234" s="16">
        <v>280000</v>
      </c>
      <c r="T234" s="15" t="s">
        <v>39</v>
      </c>
      <c r="U234" s="17">
        <f t="shared" si="7"/>
        <v>280000</v>
      </c>
      <c r="V234" s="15" t="s">
        <v>39</v>
      </c>
      <c r="W234" s="15" t="s">
        <v>40</v>
      </c>
      <c r="X234" s="15">
        <v>1</v>
      </c>
      <c r="Y234" s="15">
        <v>2</v>
      </c>
      <c r="Z234" s="15" t="s">
        <v>41</v>
      </c>
      <c r="AA234" s="15" t="s">
        <v>319</v>
      </c>
      <c r="AB234" s="15" t="s">
        <v>631</v>
      </c>
      <c r="AC234" s="15" t="s">
        <v>642</v>
      </c>
      <c r="AD234" s="15" t="s">
        <v>731</v>
      </c>
      <c r="AF234" s="15"/>
      <c r="AG234" s="14" t="s">
        <v>634</v>
      </c>
      <c r="AH234" s="14" t="s">
        <v>643</v>
      </c>
      <c r="AI234" s="14" t="s">
        <v>642</v>
      </c>
    </row>
    <row r="235" spans="1:35" s="14" customFormat="1" ht="13.25" customHeight="1" x14ac:dyDescent="0.15">
      <c r="A235" s="15" t="s">
        <v>31</v>
      </c>
      <c r="B235" s="15" t="s">
        <v>30</v>
      </c>
      <c r="C235" s="15" t="s">
        <v>32</v>
      </c>
      <c r="D235" s="15" t="s">
        <v>33</v>
      </c>
      <c r="E235" s="15" t="s">
        <v>34</v>
      </c>
      <c r="F235" s="15" t="s">
        <v>35</v>
      </c>
      <c r="G235" s="15" t="s">
        <v>35</v>
      </c>
      <c r="J235" s="15" t="s">
        <v>69</v>
      </c>
      <c r="M235" s="14" t="s">
        <v>58</v>
      </c>
      <c r="N235" s="14" t="s">
        <v>38</v>
      </c>
      <c r="O235" s="14">
        <v>11</v>
      </c>
      <c r="P235" s="14">
        <v>9</v>
      </c>
      <c r="Q235" s="15" t="s">
        <v>59</v>
      </c>
      <c r="R235" s="16">
        <v>120000</v>
      </c>
      <c r="T235" s="15" t="s">
        <v>39</v>
      </c>
      <c r="U235" s="17">
        <f t="shared" si="7"/>
        <v>120000</v>
      </c>
      <c r="V235" s="15" t="s">
        <v>39</v>
      </c>
      <c r="W235" s="15" t="s">
        <v>40</v>
      </c>
      <c r="X235" s="15">
        <v>1</v>
      </c>
      <c r="Y235" s="15">
        <v>2</v>
      </c>
      <c r="Z235" s="15" t="s">
        <v>41</v>
      </c>
      <c r="AA235" s="15" t="s">
        <v>319</v>
      </c>
      <c r="AB235" s="15" t="s">
        <v>631</v>
      </c>
      <c r="AC235" s="15" t="s">
        <v>644</v>
      </c>
      <c r="AD235" s="15" t="s">
        <v>731</v>
      </c>
      <c r="AF235" s="15"/>
      <c r="AG235" s="14" t="s">
        <v>634</v>
      </c>
      <c r="AH235" s="14" t="s">
        <v>645</v>
      </c>
      <c r="AI235" s="14" t="s">
        <v>644</v>
      </c>
    </row>
    <row r="236" spans="1:35" s="14" customFormat="1" ht="13.25" customHeight="1" x14ac:dyDescent="0.15">
      <c r="A236" s="15" t="s">
        <v>31</v>
      </c>
      <c r="B236" s="15" t="s">
        <v>30</v>
      </c>
      <c r="C236" s="15" t="s">
        <v>32</v>
      </c>
      <c r="D236" s="15" t="s">
        <v>33</v>
      </c>
      <c r="E236" s="15" t="s">
        <v>34</v>
      </c>
      <c r="F236" s="15" t="s">
        <v>35</v>
      </c>
      <c r="G236" s="15" t="s">
        <v>35</v>
      </c>
      <c r="J236" s="15" t="s">
        <v>69</v>
      </c>
      <c r="M236" s="14" t="s">
        <v>66</v>
      </c>
      <c r="N236" s="14" t="s">
        <v>38</v>
      </c>
      <c r="O236" s="14">
        <v>12</v>
      </c>
      <c r="P236" s="14">
        <v>1</v>
      </c>
      <c r="Q236" s="15" t="s">
        <v>67</v>
      </c>
      <c r="R236" s="16">
        <v>17124000</v>
      </c>
      <c r="T236" s="15" t="s">
        <v>39</v>
      </c>
      <c r="U236" s="17">
        <f t="shared" si="7"/>
        <v>17124000</v>
      </c>
      <c r="V236" s="15" t="s">
        <v>39</v>
      </c>
      <c r="W236" s="15" t="s">
        <v>40</v>
      </c>
      <c r="X236" s="15">
        <v>1</v>
      </c>
      <c r="Y236" s="15">
        <v>4</v>
      </c>
      <c r="Z236" s="15" t="s">
        <v>41</v>
      </c>
      <c r="AA236" s="15" t="s">
        <v>319</v>
      </c>
      <c r="AB236" s="15" t="s">
        <v>652</v>
      </c>
      <c r="AC236" s="15" t="s">
        <v>321</v>
      </c>
      <c r="AD236" s="15" t="s">
        <v>731</v>
      </c>
      <c r="AF236" s="15"/>
      <c r="AG236" s="14" t="s">
        <v>321</v>
      </c>
      <c r="AH236" s="14" t="s">
        <v>321</v>
      </c>
      <c r="AI236" s="14" t="s">
        <v>321</v>
      </c>
    </row>
    <row r="237" spans="1:35" s="14" customFormat="1" ht="13.25" customHeight="1" x14ac:dyDescent="0.15">
      <c r="A237" s="15" t="s">
        <v>31</v>
      </c>
      <c r="B237" s="15" t="s">
        <v>30</v>
      </c>
      <c r="C237" s="15" t="s">
        <v>32</v>
      </c>
      <c r="D237" s="15" t="s">
        <v>33</v>
      </c>
      <c r="E237" s="15" t="s">
        <v>34</v>
      </c>
      <c r="F237" s="15" t="s">
        <v>35</v>
      </c>
      <c r="G237" s="15" t="s">
        <v>35</v>
      </c>
      <c r="H237" s="15" t="s">
        <v>71</v>
      </c>
      <c r="I237" s="15"/>
      <c r="J237" s="15" t="s">
        <v>69</v>
      </c>
      <c r="M237" s="14" t="s">
        <v>155</v>
      </c>
      <c r="N237" s="14" t="s">
        <v>38</v>
      </c>
      <c r="O237" s="14">
        <v>17</v>
      </c>
      <c r="P237" s="14">
        <v>1</v>
      </c>
      <c r="Q237" s="15" t="s">
        <v>156</v>
      </c>
      <c r="R237" s="15">
        <v>35</v>
      </c>
      <c r="T237" s="15" t="s">
        <v>785</v>
      </c>
      <c r="U237" s="17">
        <f t="shared" si="7"/>
        <v>35</v>
      </c>
      <c r="V237" s="15" t="s">
        <v>785</v>
      </c>
      <c r="W237" s="15" t="s">
        <v>40</v>
      </c>
      <c r="X237" s="15">
        <v>5</v>
      </c>
      <c r="Z237" s="15" t="s">
        <v>41</v>
      </c>
      <c r="AA237" s="15" t="s">
        <v>319</v>
      </c>
      <c r="AB237" s="15" t="s">
        <v>345</v>
      </c>
      <c r="AC237" s="15" t="s">
        <v>665</v>
      </c>
      <c r="AD237" s="15" t="s">
        <v>731</v>
      </c>
      <c r="AF237" s="15"/>
      <c r="AG237" s="14" t="s">
        <v>321</v>
      </c>
      <c r="AH237" s="14" t="s">
        <v>321</v>
      </c>
      <c r="AI237" s="14" t="s">
        <v>321</v>
      </c>
    </row>
    <row r="238" spans="1:35" s="14" customFormat="1" ht="13.25" customHeight="1" x14ac:dyDescent="0.15">
      <c r="A238" s="15" t="s">
        <v>31</v>
      </c>
      <c r="B238" s="15" t="s">
        <v>30</v>
      </c>
      <c r="C238" s="15" t="s">
        <v>32</v>
      </c>
      <c r="D238" s="15" t="s">
        <v>33</v>
      </c>
      <c r="E238" s="15" t="s">
        <v>34</v>
      </c>
      <c r="F238" s="15" t="s">
        <v>35</v>
      </c>
      <c r="G238" s="15" t="s">
        <v>35</v>
      </c>
      <c r="H238" s="15" t="s">
        <v>71</v>
      </c>
      <c r="I238" s="15"/>
      <c r="J238" s="15" t="s">
        <v>69</v>
      </c>
      <c r="M238" s="14" t="s">
        <v>153</v>
      </c>
      <c r="N238" s="14" t="s">
        <v>38</v>
      </c>
      <c r="O238" s="14">
        <v>17</v>
      </c>
      <c r="P238" s="14">
        <v>10</v>
      </c>
      <c r="Q238" s="15" t="s">
        <v>136</v>
      </c>
      <c r="R238" s="15">
        <v>26</v>
      </c>
      <c r="T238" s="15" t="s">
        <v>785</v>
      </c>
      <c r="U238" s="17">
        <f t="shared" si="7"/>
        <v>26</v>
      </c>
      <c r="V238" s="15" t="s">
        <v>785</v>
      </c>
      <c r="W238" s="15" t="s">
        <v>40</v>
      </c>
      <c r="X238" s="15">
        <v>5</v>
      </c>
      <c r="Z238" s="15" t="s">
        <v>41</v>
      </c>
      <c r="AA238" s="15" t="s">
        <v>319</v>
      </c>
      <c r="AB238" s="15" t="s">
        <v>345</v>
      </c>
      <c r="AC238" s="15" t="s">
        <v>346</v>
      </c>
      <c r="AD238" s="15" t="s">
        <v>731</v>
      </c>
      <c r="AF238" s="15"/>
      <c r="AG238" s="14" t="s">
        <v>321</v>
      </c>
      <c r="AH238" s="14" t="s">
        <v>321</v>
      </c>
      <c r="AI238" s="14" t="s">
        <v>321</v>
      </c>
    </row>
    <row r="239" spans="1:35" s="14" customFormat="1" ht="13.25" customHeight="1" x14ac:dyDescent="0.15">
      <c r="A239" s="15" t="s">
        <v>31</v>
      </c>
      <c r="B239" s="15" t="s">
        <v>30</v>
      </c>
      <c r="C239" s="15" t="s">
        <v>32</v>
      </c>
      <c r="D239" s="15" t="s">
        <v>33</v>
      </c>
      <c r="E239" s="15" t="s">
        <v>34</v>
      </c>
      <c r="F239" s="15" t="s">
        <v>35</v>
      </c>
      <c r="G239" s="15" t="s">
        <v>35</v>
      </c>
      <c r="H239" s="15" t="s">
        <v>76</v>
      </c>
      <c r="I239" s="15"/>
      <c r="J239" s="15" t="s">
        <v>69</v>
      </c>
      <c r="M239" s="14" t="s">
        <v>153</v>
      </c>
      <c r="N239" s="14" t="s">
        <v>38</v>
      </c>
      <c r="O239" s="14">
        <v>17</v>
      </c>
      <c r="P239" s="14">
        <v>10</v>
      </c>
      <c r="Q239" s="15" t="s">
        <v>137</v>
      </c>
      <c r="R239" s="15">
        <v>2</v>
      </c>
      <c r="T239" s="15" t="s">
        <v>785</v>
      </c>
      <c r="U239" s="17">
        <f t="shared" si="7"/>
        <v>2</v>
      </c>
      <c r="V239" s="15" t="s">
        <v>785</v>
      </c>
      <c r="W239" s="15" t="s">
        <v>40</v>
      </c>
      <c r="X239" s="15">
        <v>5</v>
      </c>
      <c r="Z239" s="15" t="s">
        <v>41</v>
      </c>
      <c r="AA239" s="15" t="s">
        <v>319</v>
      </c>
      <c r="AB239" s="15" t="s">
        <v>345</v>
      </c>
      <c r="AC239" s="15" t="s">
        <v>346</v>
      </c>
      <c r="AD239" s="15" t="s">
        <v>731</v>
      </c>
      <c r="AF239" s="15"/>
      <c r="AG239" s="14" t="s">
        <v>321</v>
      </c>
      <c r="AH239" s="14" t="s">
        <v>321</v>
      </c>
      <c r="AI239" s="14" t="s">
        <v>321</v>
      </c>
    </row>
    <row r="240" spans="1:35" s="14" customFormat="1" ht="13.25" customHeight="1" x14ac:dyDescent="0.15">
      <c r="A240" s="15" t="s">
        <v>31</v>
      </c>
      <c r="B240" s="15" t="s">
        <v>30</v>
      </c>
      <c r="C240" s="15" t="s">
        <v>32</v>
      </c>
      <c r="D240" s="15" t="s">
        <v>33</v>
      </c>
      <c r="E240" s="15" t="s">
        <v>34</v>
      </c>
      <c r="F240" s="15" t="s">
        <v>35</v>
      </c>
      <c r="G240" s="15" t="s">
        <v>35</v>
      </c>
      <c r="H240" s="15" t="s">
        <v>78</v>
      </c>
      <c r="I240" s="15"/>
      <c r="J240" s="15" t="s">
        <v>69</v>
      </c>
      <c r="M240" s="14" t="s">
        <v>153</v>
      </c>
      <c r="N240" s="14" t="s">
        <v>38</v>
      </c>
      <c r="O240" s="14">
        <v>17</v>
      </c>
      <c r="P240" s="14">
        <v>10</v>
      </c>
      <c r="Q240" s="15" t="s">
        <v>138</v>
      </c>
      <c r="R240" s="15">
        <v>3</v>
      </c>
      <c r="T240" s="15" t="s">
        <v>785</v>
      </c>
      <c r="U240" s="17">
        <f t="shared" si="7"/>
        <v>3</v>
      </c>
      <c r="V240" s="15" t="s">
        <v>785</v>
      </c>
      <c r="W240" s="15" t="s">
        <v>40</v>
      </c>
      <c r="X240" s="15">
        <v>5</v>
      </c>
      <c r="Z240" s="15" t="s">
        <v>41</v>
      </c>
      <c r="AA240" s="15" t="s">
        <v>319</v>
      </c>
      <c r="AB240" s="15" t="s">
        <v>345</v>
      </c>
      <c r="AC240" s="15" t="s">
        <v>346</v>
      </c>
      <c r="AD240" s="15" t="s">
        <v>731</v>
      </c>
      <c r="AF240" s="15"/>
      <c r="AG240" s="14" t="s">
        <v>321</v>
      </c>
      <c r="AH240" s="14" t="s">
        <v>321</v>
      </c>
      <c r="AI240" s="14" t="s">
        <v>321</v>
      </c>
    </row>
    <row r="241" spans="1:35" s="14" customFormat="1" ht="13.25" customHeight="1" x14ac:dyDescent="0.15">
      <c r="A241" s="15" t="s">
        <v>31</v>
      </c>
      <c r="B241" s="15" t="s">
        <v>30</v>
      </c>
      <c r="C241" s="15" t="s">
        <v>32</v>
      </c>
      <c r="D241" s="15" t="s">
        <v>33</v>
      </c>
      <c r="E241" s="15" t="s">
        <v>34</v>
      </c>
      <c r="F241" s="15" t="s">
        <v>35</v>
      </c>
      <c r="G241" s="15" t="s">
        <v>35</v>
      </c>
      <c r="H241" s="15" t="s">
        <v>80</v>
      </c>
      <c r="I241" s="15"/>
      <c r="J241" s="15" t="s">
        <v>69</v>
      </c>
      <c r="M241" s="14" t="s">
        <v>153</v>
      </c>
      <c r="N241" s="14" t="s">
        <v>38</v>
      </c>
      <c r="O241" s="14">
        <v>17</v>
      </c>
      <c r="P241" s="14">
        <v>10</v>
      </c>
      <c r="Q241" s="15" t="s">
        <v>139</v>
      </c>
      <c r="R241" s="15">
        <v>1</v>
      </c>
      <c r="T241" s="15" t="s">
        <v>785</v>
      </c>
      <c r="U241" s="17">
        <f t="shared" si="7"/>
        <v>1</v>
      </c>
      <c r="V241" s="15" t="s">
        <v>785</v>
      </c>
      <c r="W241" s="15" t="s">
        <v>40</v>
      </c>
      <c r="X241" s="15">
        <v>5</v>
      </c>
      <c r="Z241" s="15" t="s">
        <v>41</v>
      </c>
      <c r="AA241" s="15" t="s">
        <v>319</v>
      </c>
      <c r="AB241" s="15" t="s">
        <v>345</v>
      </c>
      <c r="AC241" s="15" t="s">
        <v>346</v>
      </c>
      <c r="AD241" s="15" t="s">
        <v>731</v>
      </c>
      <c r="AF241" s="15"/>
      <c r="AG241" s="14" t="s">
        <v>321</v>
      </c>
      <c r="AH241" s="14" t="s">
        <v>321</v>
      </c>
      <c r="AI241" s="14" t="s">
        <v>321</v>
      </c>
    </row>
    <row r="242" spans="1:35" s="5" customFormat="1" ht="13.25" customHeight="1" x14ac:dyDescent="0.15">
      <c r="A242" s="15" t="s">
        <v>31</v>
      </c>
      <c r="B242" s="15" t="s">
        <v>30</v>
      </c>
      <c r="C242" s="15" t="s">
        <v>32</v>
      </c>
      <c r="D242" s="15" t="s">
        <v>33</v>
      </c>
      <c r="E242" s="15" t="s">
        <v>34</v>
      </c>
      <c r="F242" s="15" t="s">
        <v>35</v>
      </c>
      <c r="G242" s="15" t="s">
        <v>35</v>
      </c>
      <c r="H242" s="15" t="s">
        <v>95</v>
      </c>
      <c r="I242" s="15"/>
      <c r="J242" s="15" t="s">
        <v>69</v>
      </c>
      <c r="K242" s="14"/>
      <c r="L242" s="14"/>
      <c r="M242" s="14" t="s">
        <v>153</v>
      </c>
      <c r="N242" s="14" t="s">
        <v>38</v>
      </c>
      <c r="O242" s="14">
        <v>17</v>
      </c>
      <c r="P242" s="14">
        <v>10</v>
      </c>
      <c r="Q242" s="15" t="s">
        <v>140</v>
      </c>
      <c r="R242" s="15">
        <v>20</v>
      </c>
      <c r="S242" s="14"/>
      <c r="T242" s="15" t="s">
        <v>785</v>
      </c>
      <c r="U242" s="17">
        <f t="shared" si="7"/>
        <v>20</v>
      </c>
      <c r="V242" s="15" t="s">
        <v>785</v>
      </c>
      <c r="W242" s="15" t="s">
        <v>40</v>
      </c>
      <c r="X242" s="15">
        <v>5</v>
      </c>
      <c r="Y242" s="14"/>
      <c r="Z242" s="15" t="s">
        <v>41</v>
      </c>
      <c r="AA242" s="15" t="s">
        <v>319</v>
      </c>
      <c r="AB242" s="15" t="s">
        <v>345</v>
      </c>
      <c r="AC242" s="15" t="s">
        <v>346</v>
      </c>
      <c r="AD242" s="15" t="s">
        <v>731</v>
      </c>
      <c r="AE242" s="14"/>
      <c r="AF242" s="15"/>
      <c r="AG242" s="14" t="s">
        <v>321</v>
      </c>
      <c r="AH242" s="14" t="s">
        <v>321</v>
      </c>
      <c r="AI242" s="14" t="s">
        <v>321</v>
      </c>
    </row>
    <row r="243" spans="1:35" s="5" customFormat="1" ht="13.25" customHeight="1" x14ac:dyDescent="0.15">
      <c r="A243" s="15" t="s">
        <v>31</v>
      </c>
      <c r="B243" s="15" t="s">
        <v>30</v>
      </c>
      <c r="C243" s="15" t="s">
        <v>32</v>
      </c>
      <c r="D243" s="15" t="s">
        <v>33</v>
      </c>
      <c r="E243" s="15" t="s">
        <v>34</v>
      </c>
      <c r="F243" s="15" t="s">
        <v>35</v>
      </c>
      <c r="G243" s="15" t="s">
        <v>35</v>
      </c>
      <c r="H243" s="15" t="s">
        <v>71</v>
      </c>
      <c r="I243" s="15"/>
      <c r="J243" s="15" t="s">
        <v>69</v>
      </c>
      <c r="K243" s="14"/>
      <c r="L243" s="14"/>
      <c r="M243" s="14" t="s">
        <v>775</v>
      </c>
      <c r="N243" s="14" t="s">
        <v>38</v>
      </c>
      <c r="O243" s="14">
        <v>17</v>
      </c>
      <c r="P243" s="14">
        <v>11</v>
      </c>
      <c r="Q243" s="15" t="s">
        <v>154</v>
      </c>
      <c r="R243" s="15">
        <v>2</v>
      </c>
      <c r="S243" s="14"/>
      <c r="T243" s="15" t="s">
        <v>785</v>
      </c>
      <c r="U243" s="17">
        <f t="shared" si="7"/>
        <v>2</v>
      </c>
      <c r="V243" s="15" t="s">
        <v>785</v>
      </c>
      <c r="W243" s="15" t="s">
        <v>40</v>
      </c>
      <c r="X243" s="15">
        <v>5</v>
      </c>
      <c r="Y243" s="14"/>
      <c r="Z243" s="15" t="s">
        <v>41</v>
      </c>
      <c r="AA243" s="15" t="s">
        <v>319</v>
      </c>
      <c r="AB243" s="15" t="s">
        <v>345</v>
      </c>
      <c r="AC243" s="15" t="s">
        <v>664</v>
      </c>
      <c r="AD243" s="15" t="s">
        <v>731</v>
      </c>
      <c r="AE243" s="14"/>
      <c r="AF243" s="15"/>
      <c r="AG243" s="14" t="s">
        <v>321</v>
      </c>
      <c r="AH243" s="14" t="s">
        <v>321</v>
      </c>
      <c r="AI243" s="14" t="s">
        <v>321</v>
      </c>
    </row>
    <row r="244" spans="1:35" s="5" customFormat="1" ht="13.25" customHeight="1" x14ac:dyDescent="0.15">
      <c r="A244" s="15" t="s">
        <v>31</v>
      </c>
      <c r="B244" s="15" t="s">
        <v>30</v>
      </c>
      <c r="C244" s="15" t="s">
        <v>32</v>
      </c>
      <c r="D244" s="15" t="s">
        <v>33</v>
      </c>
      <c r="E244" s="15" t="s">
        <v>34</v>
      </c>
      <c r="F244" s="15" t="s">
        <v>35</v>
      </c>
      <c r="G244" s="15" t="s">
        <v>35</v>
      </c>
      <c r="H244" s="15" t="s">
        <v>71</v>
      </c>
      <c r="I244" s="15"/>
      <c r="J244" s="15" t="s">
        <v>69</v>
      </c>
      <c r="K244" s="14"/>
      <c r="L244" s="14"/>
      <c r="M244" s="14" t="s">
        <v>146</v>
      </c>
      <c r="N244" s="14" t="s">
        <v>38</v>
      </c>
      <c r="O244" s="14">
        <v>17</v>
      </c>
      <c r="P244" s="14">
        <v>13</v>
      </c>
      <c r="Q244" s="15" t="s">
        <v>141</v>
      </c>
      <c r="R244" s="15">
        <v>2</v>
      </c>
      <c r="S244" s="14"/>
      <c r="T244" s="15" t="s">
        <v>785</v>
      </c>
      <c r="U244" s="17">
        <f t="shared" si="7"/>
        <v>2</v>
      </c>
      <c r="V244" s="15" t="s">
        <v>785</v>
      </c>
      <c r="W244" s="15" t="s">
        <v>40</v>
      </c>
      <c r="X244" s="15">
        <v>5</v>
      </c>
      <c r="Y244" s="14"/>
      <c r="Z244" s="15" t="s">
        <v>41</v>
      </c>
      <c r="AA244" s="15" t="s">
        <v>319</v>
      </c>
      <c r="AB244" s="15" t="s">
        <v>345</v>
      </c>
      <c r="AC244" s="15" t="s">
        <v>364</v>
      </c>
      <c r="AD244" s="15" t="s">
        <v>731</v>
      </c>
      <c r="AE244" s="14"/>
      <c r="AF244" s="15"/>
      <c r="AG244" s="14" t="s">
        <v>321</v>
      </c>
      <c r="AH244" s="14" t="s">
        <v>321</v>
      </c>
      <c r="AI244" s="14" t="s">
        <v>321</v>
      </c>
    </row>
    <row r="245" spans="1:35" s="5" customFormat="1" ht="13.25" customHeight="1" x14ac:dyDescent="0.15">
      <c r="A245" s="15" t="s">
        <v>31</v>
      </c>
      <c r="B245" s="15" t="s">
        <v>30</v>
      </c>
      <c r="C245" s="15" t="s">
        <v>32</v>
      </c>
      <c r="D245" s="15" t="s">
        <v>33</v>
      </c>
      <c r="E245" s="15" t="s">
        <v>34</v>
      </c>
      <c r="F245" s="15" t="s">
        <v>35</v>
      </c>
      <c r="G245" s="15" t="s">
        <v>35</v>
      </c>
      <c r="H245" s="15" t="s">
        <v>76</v>
      </c>
      <c r="I245" s="15"/>
      <c r="J245" s="15" t="s">
        <v>69</v>
      </c>
      <c r="K245" s="14"/>
      <c r="L245" s="14"/>
      <c r="M245" s="14" t="s">
        <v>146</v>
      </c>
      <c r="N245" s="14" t="s">
        <v>38</v>
      </c>
      <c r="O245" s="14">
        <v>17</v>
      </c>
      <c r="P245" s="14">
        <v>13</v>
      </c>
      <c r="Q245" s="15" t="s">
        <v>142</v>
      </c>
      <c r="R245" s="15">
        <v>1</v>
      </c>
      <c r="S245" s="14"/>
      <c r="T245" s="15" t="s">
        <v>785</v>
      </c>
      <c r="U245" s="17">
        <f t="shared" si="7"/>
        <v>1</v>
      </c>
      <c r="V245" s="15" t="s">
        <v>785</v>
      </c>
      <c r="W245" s="15" t="s">
        <v>40</v>
      </c>
      <c r="X245" s="15">
        <v>5</v>
      </c>
      <c r="Y245" s="14"/>
      <c r="Z245" s="15" t="s">
        <v>41</v>
      </c>
      <c r="AA245" s="15" t="s">
        <v>319</v>
      </c>
      <c r="AB245" s="15" t="s">
        <v>345</v>
      </c>
      <c r="AC245" s="15" t="s">
        <v>364</v>
      </c>
      <c r="AD245" s="15" t="s">
        <v>731</v>
      </c>
      <c r="AE245" s="14"/>
      <c r="AF245" s="15"/>
      <c r="AG245" s="14" t="s">
        <v>321</v>
      </c>
      <c r="AH245" s="14" t="s">
        <v>321</v>
      </c>
      <c r="AI245" s="14" t="s">
        <v>321</v>
      </c>
    </row>
    <row r="246" spans="1:35" s="5" customFormat="1" ht="13.25" customHeight="1" x14ac:dyDescent="0.15">
      <c r="A246" s="15" t="s">
        <v>31</v>
      </c>
      <c r="B246" s="15" t="s">
        <v>30</v>
      </c>
      <c r="C246" s="15" t="s">
        <v>32</v>
      </c>
      <c r="D246" s="15" t="s">
        <v>33</v>
      </c>
      <c r="E246" s="15" t="s">
        <v>34</v>
      </c>
      <c r="F246" s="15" t="s">
        <v>35</v>
      </c>
      <c r="G246" s="15" t="s">
        <v>35</v>
      </c>
      <c r="H246" s="15" t="s">
        <v>78</v>
      </c>
      <c r="I246" s="15"/>
      <c r="J246" s="15" t="s">
        <v>69</v>
      </c>
      <c r="K246" s="14"/>
      <c r="L246" s="14"/>
      <c r="M246" s="14" t="s">
        <v>146</v>
      </c>
      <c r="N246" s="14" t="s">
        <v>38</v>
      </c>
      <c r="O246" s="14">
        <v>17</v>
      </c>
      <c r="P246" s="14">
        <v>13</v>
      </c>
      <c r="Q246" s="15" t="s">
        <v>143</v>
      </c>
      <c r="R246" s="15">
        <v>0</v>
      </c>
      <c r="S246" s="14"/>
      <c r="T246" s="15" t="s">
        <v>785</v>
      </c>
      <c r="U246" s="17">
        <f t="shared" si="7"/>
        <v>0</v>
      </c>
      <c r="V246" s="15" t="s">
        <v>785</v>
      </c>
      <c r="W246" s="15" t="s">
        <v>40</v>
      </c>
      <c r="X246" s="15">
        <v>5</v>
      </c>
      <c r="Y246" s="14"/>
      <c r="Z246" s="15" t="s">
        <v>41</v>
      </c>
      <c r="AA246" s="15" t="s">
        <v>319</v>
      </c>
      <c r="AB246" s="15" t="s">
        <v>345</v>
      </c>
      <c r="AC246" s="15" t="s">
        <v>364</v>
      </c>
      <c r="AD246" s="15" t="s">
        <v>731</v>
      </c>
      <c r="AE246" s="14"/>
      <c r="AF246" s="15"/>
      <c r="AG246" s="14" t="s">
        <v>321</v>
      </c>
      <c r="AH246" s="14" t="s">
        <v>321</v>
      </c>
      <c r="AI246" s="14" t="s">
        <v>321</v>
      </c>
    </row>
    <row r="247" spans="1:35" s="5" customFormat="1" ht="13.25" customHeight="1" x14ac:dyDescent="0.15">
      <c r="A247" s="15" t="s">
        <v>31</v>
      </c>
      <c r="B247" s="15" t="s">
        <v>30</v>
      </c>
      <c r="C247" s="15" t="s">
        <v>32</v>
      </c>
      <c r="D247" s="15" t="s">
        <v>33</v>
      </c>
      <c r="E247" s="15" t="s">
        <v>34</v>
      </c>
      <c r="F247" s="15" t="s">
        <v>35</v>
      </c>
      <c r="G247" s="15" t="s">
        <v>35</v>
      </c>
      <c r="H247" s="15" t="s">
        <v>80</v>
      </c>
      <c r="I247" s="15"/>
      <c r="J247" s="15" t="s">
        <v>69</v>
      </c>
      <c r="K247" s="14"/>
      <c r="L247" s="14"/>
      <c r="M247" s="14" t="s">
        <v>146</v>
      </c>
      <c r="N247" s="14" t="s">
        <v>38</v>
      </c>
      <c r="O247" s="14">
        <v>17</v>
      </c>
      <c r="P247" s="14">
        <v>13</v>
      </c>
      <c r="Q247" s="15" t="s">
        <v>144</v>
      </c>
      <c r="R247" s="15">
        <v>0</v>
      </c>
      <c r="S247" s="14"/>
      <c r="T247" s="15" t="s">
        <v>785</v>
      </c>
      <c r="U247" s="17">
        <f t="shared" si="7"/>
        <v>0</v>
      </c>
      <c r="V247" s="15" t="s">
        <v>785</v>
      </c>
      <c r="W247" s="15" t="s">
        <v>40</v>
      </c>
      <c r="X247" s="15">
        <v>5</v>
      </c>
      <c r="Y247" s="14"/>
      <c r="Z247" s="15" t="s">
        <v>41</v>
      </c>
      <c r="AA247" s="15" t="s">
        <v>319</v>
      </c>
      <c r="AB247" s="15" t="s">
        <v>345</v>
      </c>
      <c r="AC247" s="15" t="s">
        <v>364</v>
      </c>
      <c r="AD247" s="15" t="s">
        <v>731</v>
      </c>
      <c r="AE247" s="14"/>
      <c r="AF247" s="15"/>
      <c r="AG247" s="14" t="s">
        <v>321</v>
      </c>
      <c r="AH247" s="14" t="s">
        <v>321</v>
      </c>
      <c r="AI247" s="14" t="s">
        <v>321</v>
      </c>
    </row>
    <row r="248" spans="1:35" s="5" customFormat="1" ht="13.25" customHeight="1" x14ac:dyDescent="0.15">
      <c r="A248" s="15" t="s">
        <v>31</v>
      </c>
      <c r="B248" s="15" t="s">
        <v>30</v>
      </c>
      <c r="C248" s="15" t="s">
        <v>32</v>
      </c>
      <c r="D248" s="15" t="s">
        <v>33</v>
      </c>
      <c r="E248" s="15" t="s">
        <v>34</v>
      </c>
      <c r="F248" s="15" t="s">
        <v>35</v>
      </c>
      <c r="G248" s="15" t="s">
        <v>35</v>
      </c>
      <c r="H248" s="15" t="s">
        <v>95</v>
      </c>
      <c r="I248" s="15"/>
      <c r="J248" s="15" t="s">
        <v>69</v>
      </c>
      <c r="K248" s="14"/>
      <c r="L248" s="14"/>
      <c r="M248" s="14" t="s">
        <v>146</v>
      </c>
      <c r="N248" s="14" t="s">
        <v>38</v>
      </c>
      <c r="O248" s="14">
        <v>17</v>
      </c>
      <c r="P248" s="14">
        <v>13</v>
      </c>
      <c r="Q248" s="15" t="s">
        <v>145</v>
      </c>
      <c r="R248" s="15">
        <v>1</v>
      </c>
      <c r="S248" s="14"/>
      <c r="T248" s="15" t="s">
        <v>785</v>
      </c>
      <c r="U248" s="17">
        <f t="shared" si="7"/>
        <v>1</v>
      </c>
      <c r="V248" s="15" t="s">
        <v>785</v>
      </c>
      <c r="W248" s="15" t="s">
        <v>40</v>
      </c>
      <c r="X248" s="15">
        <v>5</v>
      </c>
      <c r="Y248" s="14"/>
      <c r="Z248" s="15" t="s">
        <v>41</v>
      </c>
      <c r="AA248" s="15" t="s">
        <v>319</v>
      </c>
      <c r="AB248" s="15" t="s">
        <v>345</v>
      </c>
      <c r="AC248" s="15" t="s">
        <v>364</v>
      </c>
      <c r="AD248" s="15" t="s">
        <v>731</v>
      </c>
      <c r="AE248" s="14"/>
      <c r="AF248" s="15"/>
      <c r="AG248" s="14" t="s">
        <v>321</v>
      </c>
      <c r="AH248" s="14" t="s">
        <v>321</v>
      </c>
      <c r="AI248" s="14" t="s">
        <v>321</v>
      </c>
    </row>
    <row r="249" spans="1:35" s="5" customFormat="1" ht="13.25" customHeight="1" x14ac:dyDescent="0.15">
      <c r="A249" s="15" t="s">
        <v>31</v>
      </c>
      <c r="B249" s="15" t="s">
        <v>30</v>
      </c>
      <c r="C249" s="15" t="s">
        <v>32</v>
      </c>
      <c r="D249" s="15" t="s">
        <v>33</v>
      </c>
      <c r="E249" s="15" t="s">
        <v>34</v>
      </c>
      <c r="F249" s="15" t="s">
        <v>35</v>
      </c>
      <c r="G249" s="15" t="s">
        <v>35</v>
      </c>
      <c r="H249" s="15" t="s">
        <v>71</v>
      </c>
      <c r="I249" s="15"/>
      <c r="J249" s="15" t="s">
        <v>69</v>
      </c>
      <c r="K249" s="14"/>
      <c r="L249" s="14"/>
      <c r="M249" s="14" t="s">
        <v>147</v>
      </c>
      <c r="N249" s="14" t="s">
        <v>38</v>
      </c>
      <c r="O249" s="14">
        <v>17</v>
      </c>
      <c r="P249" s="14">
        <v>14</v>
      </c>
      <c r="Q249" s="15" t="s">
        <v>148</v>
      </c>
      <c r="R249" s="15">
        <v>10</v>
      </c>
      <c r="S249" s="14"/>
      <c r="T249" s="15" t="s">
        <v>785</v>
      </c>
      <c r="U249" s="17">
        <f t="shared" si="7"/>
        <v>10</v>
      </c>
      <c r="V249" s="15" t="s">
        <v>785</v>
      </c>
      <c r="W249" s="15" t="s">
        <v>40</v>
      </c>
      <c r="X249" s="15">
        <v>5</v>
      </c>
      <c r="Y249" s="14"/>
      <c r="Z249" s="15" t="s">
        <v>41</v>
      </c>
      <c r="AA249" s="15" t="s">
        <v>319</v>
      </c>
      <c r="AB249" s="15" t="s">
        <v>345</v>
      </c>
      <c r="AC249" s="15" t="s">
        <v>663</v>
      </c>
      <c r="AD249" s="15" t="s">
        <v>731</v>
      </c>
      <c r="AE249" s="14"/>
      <c r="AF249" s="15"/>
      <c r="AG249" s="14" t="s">
        <v>321</v>
      </c>
      <c r="AH249" s="14" t="s">
        <v>321</v>
      </c>
      <c r="AI249" s="14" t="s">
        <v>321</v>
      </c>
    </row>
    <row r="250" spans="1:35" s="5" customFormat="1" ht="13.25" customHeight="1" x14ac:dyDescent="0.15">
      <c r="A250" s="15" t="s">
        <v>31</v>
      </c>
      <c r="B250" s="15" t="s">
        <v>30</v>
      </c>
      <c r="C250" s="15" t="s">
        <v>32</v>
      </c>
      <c r="D250" s="15" t="s">
        <v>33</v>
      </c>
      <c r="E250" s="15" t="s">
        <v>34</v>
      </c>
      <c r="F250" s="15" t="s">
        <v>35</v>
      </c>
      <c r="G250" s="15" t="s">
        <v>35</v>
      </c>
      <c r="H250" s="15" t="s">
        <v>76</v>
      </c>
      <c r="I250" s="15"/>
      <c r="J250" s="15" t="s">
        <v>69</v>
      </c>
      <c r="K250" s="14"/>
      <c r="L250" s="14"/>
      <c r="M250" s="14" t="s">
        <v>147</v>
      </c>
      <c r="N250" s="14" t="s">
        <v>38</v>
      </c>
      <c r="O250" s="14">
        <v>17</v>
      </c>
      <c r="P250" s="14">
        <v>14</v>
      </c>
      <c r="Q250" s="15" t="s">
        <v>149</v>
      </c>
      <c r="R250" s="15">
        <v>0</v>
      </c>
      <c r="S250" s="14"/>
      <c r="T250" s="15" t="s">
        <v>785</v>
      </c>
      <c r="U250" s="17">
        <f t="shared" si="7"/>
        <v>0</v>
      </c>
      <c r="V250" s="15" t="s">
        <v>785</v>
      </c>
      <c r="W250" s="15" t="s">
        <v>40</v>
      </c>
      <c r="X250" s="15">
        <v>5</v>
      </c>
      <c r="Y250" s="14"/>
      <c r="Z250" s="15" t="s">
        <v>41</v>
      </c>
      <c r="AA250" s="15" t="s">
        <v>319</v>
      </c>
      <c r="AB250" s="15" t="s">
        <v>345</v>
      </c>
      <c r="AC250" s="15" t="s">
        <v>663</v>
      </c>
      <c r="AD250" s="15" t="s">
        <v>731</v>
      </c>
      <c r="AE250" s="14"/>
      <c r="AF250" s="15"/>
      <c r="AG250" s="14" t="s">
        <v>321</v>
      </c>
      <c r="AH250" s="14" t="s">
        <v>321</v>
      </c>
      <c r="AI250" s="14" t="s">
        <v>321</v>
      </c>
    </row>
    <row r="251" spans="1:35" s="5" customFormat="1" ht="13.25" customHeight="1" x14ac:dyDescent="0.15">
      <c r="A251" s="15" t="s">
        <v>31</v>
      </c>
      <c r="B251" s="15" t="s">
        <v>30</v>
      </c>
      <c r="C251" s="15" t="s">
        <v>32</v>
      </c>
      <c r="D251" s="15" t="s">
        <v>33</v>
      </c>
      <c r="E251" s="15" t="s">
        <v>34</v>
      </c>
      <c r="F251" s="15" t="s">
        <v>35</v>
      </c>
      <c r="G251" s="15" t="s">
        <v>35</v>
      </c>
      <c r="H251" s="15" t="s">
        <v>78</v>
      </c>
      <c r="I251" s="15"/>
      <c r="J251" s="15" t="s">
        <v>69</v>
      </c>
      <c r="K251" s="14"/>
      <c r="L251" s="14"/>
      <c r="M251" s="14" t="s">
        <v>147</v>
      </c>
      <c r="N251" s="14" t="s">
        <v>38</v>
      </c>
      <c r="O251" s="14">
        <v>17</v>
      </c>
      <c r="P251" s="14">
        <v>14</v>
      </c>
      <c r="Q251" s="15" t="s">
        <v>150</v>
      </c>
      <c r="R251" s="15">
        <v>0</v>
      </c>
      <c r="S251" s="14"/>
      <c r="T251" s="15" t="s">
        <v>785</v>
      </c>
      <c r="U251" s="17">
        <f t="shared" si="7"/>
        <v>0</v>
      </c>
      <c r="V251" s="15" t="s">
        <v>785</v>
      </c>
      <c r="W251" s="15" t="s">
        <v>40</v>
      </c>
      <c r="X251" s="15">
        <v>5</v>
      </c>
      <c r="Y251" s="14"/>
      <c r="Z251" s="15" t="s">
        <v>41</v>
      </c>
      <c r="AA251" s="15" t="s">
        <v>319</v>
      </c>
      <c r="AB251" s="15" t="s">
        <v>345</v>
      </c>
      <c r="AC251" s="15" t="s">
        <v>663</v>
      </c>
      <c r="AD251" s="15" t="s">
        <v>731</v>
      </c>
      <c r="AE251" s="14"/>
      <c r="AF251" s="15"/>
      <c r="AG251" s="14" t="s">
        <v>321</v>
      </c>
      <c r="AH251" s="14" t="s">
        <v>321</v>
      </c>
      <c r="AI251" s="14" t="s">
        <v>321</v>
      </c>
    </row>
    <row r="252" spans="1:35" s="10" customFormat="1" ht="13.25" customHeight="1" x14ac:dyDescent="0.15">
      <c r="A252" s="15" t="s">
        <v>31</v>
      </c>
      <c r="B252" s="15" t="s">
        <v>30</v>
      </c>
      <c r="C252" s="15" t="s">
        <v>32</v>
      </c>
      <c r="D252" s="15" t="s">
        <v>33</v>
      </c>
      <c r="E252" s="15" t="s">
        <v>34</v>
      </c>
      <c r="F252" s="15" t="s">
        <v>35</v>
      </c>
      <c r="G252" s="15" t="s">
        <v>35</v>
      </c>
      <c r="H252" s="15" t="s">
        <v>80</v>
      </c>
      <c r="I252" s="15"/>
      <c r="J252" s="15" t="s">
        <v>69</v>
      </c>
      <c r="K252" s="14"/>
      <c r="L252" s="14"/>
      <c r="M252" s="14" t="s">
        <v>147</v>
      </c>
      <c r="N252" s="14" t="s">
        <v>38</v>
      </c>
      <c r="O252" s="14">
        <v>17</v>
      </c>
      <c r="P252" s="14">
        <v>14</v>
      </c>
      <c r="Q252" s="15" t="s">
        <v>151</v>
      </c>
      <c r="R252" s="15">
        <v>0</v>
      </c>
      <c r="S252" s="14"/>
      <c r="T252" s="15" t="s">
        <v>785</v>
      </c>
      <c r="U252" s="17">
        <f t="shared" si="7"/>
        <v>0</v>
      </c>
      <c r="V252" s="15" t="s">
        <v>785</v>
      </c>
      <c r="W252" s="15" t="s">
        <v>40</v>
      </c>
      <c r="X252" s="15">
        <v>5</v>
      </c>
      <c r="Y252" s="14"/>
      <c r="Z252" s="15" t="s">
        <v>41</v>
      </c>
      <c r="AA252" s="15" t="s">
        <v>319</v>
      </c>
      <c r="AB252" s="15" t="s">
        <v>345</v>
      </c>
      <c r="AC252" s="15" t="s">
        <v>663</v>
      </c>
      <c r="AD252" s="15" t="s">
        <v>731</v>
      </c>
      <c r="AE252" s="14"/>
      <c r="AF252" s="15"/>
      <c r="AG252" s="14" t="s">
        <v>321</v>
      </c>
      <c r="AH252" s="14" t="s">
        <v>321</v>
      </c>
      <c r="AI252" s="14" t="s">
        <v>321</v>
      </c>
    </row>
    <row r="253" spans="1:35" s="10" customFormat="1" ht="13.25" customHeight="1" x14ac:dyDescent="0.15">
      <c r="A253" s="15" t="s">
        <v>31</v>
      </c>
      <c r="B253" s="15" t="s">
        <v>30</v>
      </c>
      <c r="C253" s="15" t="s">
        <v>32</v>
      </c>
      <c r="D253" s="15" t="s">
        <v>33</v>
      </c>
      <c r="E253" s="15" t="s">
        <v>34</v>
      </c>
      <c r="F253" s="15" t="s">
        <v>35</v>
      </c>
      <c r="G253" s="15" t="s">
        <v>35</v>
      </c>
      <c r="H253" s="15" t="s">
        <v>95</v>
      </c>
      <c r="I253" s="15"/>
      <c r="J253" s="15" t="s">
        <v>69</v>
      </c>
      <c r="K253" s="14"/>
      <c r="L253" s="14"/>
      <c r="M253" s="14" t="s">
        <v>147</v>
      </c>
      <c r="N253" s="14" t="s">
        <v>38</v>
      </c>
      <c r="O253" s="14">
        <v>17</v>
      </c>
      <c r="P253" s="14">
        <v>14</v>
      </c>
      <c r="Q253" s="15" t="s">
        <v>152</v>
      </c>
      <c r="R253" s="15">
        <v>10</v>
      </c>
      <c r="S253" s="14"/>
      <c r="T253" s="15" t="s">
        <v>785</v>
      </c>
      <c r="U253" s="17">
        <f t="shared" si="7"/>
        <v>10</v>
      </c>
      <c r="V253" s="15" t="s">
        <v>785</v>
      </c>
      <c r="W253" s="15" t="s">
        <v>40</v>
      </c>
      <c r="X253" s="15">
        <v>5</v>
      </c>
      <c r="Y253" s="14"/>
      <c r="Z253" s="15" t="s">
        <v>41</v>
      </c>
      <c r="AA253" s="15" t="s">
        <v>319</v>
      </c>
      <c r="AB253" s="15" t="s">
        <v>345</v>
      </c>
      <c r="AC253" s="15" t="s">
        <v>663</v>
      </c>
      <c r="AD253" s="15" t="s">
        <v>731</v>
      </c>
      <c r="AE253" s="14"/>
      <c r="AF253" s="15"/>
      <c r="AG253" s="14" t="s">
        <v>321</v>
      </c>
      <c r="AH253" s="14" t="s">
        <v>321</v>
      </c>
      <c r="AI253" s="14" t="s">
        <v>321</v>
      </c>
    </row>
    <row r="254" spans="1:35" s="10" customFormat="1" ht="13.25" customHeight="1" x14ac:dyDescent="0.15">
      <c r="A254" s="15" t="s">
        <v>31</v>
      </c>
      <c r="B254" s="15" t="s">
        <v>30</v>
      </c>
      <c r="C254" s="15" t="s">
        <v>32</v>
      </c>
      <c r="D254" s="15" t="s">
        <v>33</v>
      </c>
      <c r="E254" s="15" t="s">
        <v>34</v>
      </c>
      <c r="F254" s="15" t="s">
        <v>35</v>
      </c>
      <c r="G254" s="15" t="s">
        <v>35</v>
      </c>
      <c r="H254" s="15" t="s">
        <v>71</v>
      </c>
      <c r="I254" s="15"/>
      <c r="J254" s="15" t="s">
        <v>69</v>
      </c>
      <c r="K254" s="14"/>
      <c r="L254" s="14"/>
      <c r="M254" s="14" t="s">
        <v>157</v>
      </c>
      <c r="N254" s="14" t="s">
        <v>38</v>
      </c>
      <c r="O254" s="14">
        <v>17</v>
      </c>
      <c r="P254" s="14">
        <v>2</v>
      </c>
      <c r="Q254" s="15" t="s">
        <v>158</v>
      </c>
      <c r="R254" s="15">
        <v>996</v>
      </c>
      <c r="S254" s="14"/>
      <c r="T254" s="15" t="s">
        <v>785</v>
      </c>
      <c r="U254" s="17">
        <f t="shared" si="7"/>
        <v>996</v>
      </c>
      <c r="V254" s="15" t="s">
        <v>785</v>
      </c>
      <c r="W254" s="15" t="s">
        <v>40</v>
      </c>
      <c r="X254" s="15">
        <v>5</v>
      </c>
      <c r="Y254" s="14"/>
      <c r="Z254" s="15" t="s">
        <v>41</v>
      </c>
      <c r="AA254" s="15" t="s">
        <v>319</v>
      </c>
      <c r="AB254" s="15" t="s">
        <v>345</v>
      </c>
      <c r="AC254" s="15" t="s">
        <v>666</v>
      </c>
      <c r="AD254" s="15" t="s">
        <v>731</v>
      </c>
      <c r="AE254" s="14"/>
      <c r="AF254" s="15"/>
      <c r="AG254" s="14" t="s">
        <v>321</v>
      </c>
      <c r="AH254" s="14" t="s">
        <v>321</v>
      </c>
      <c r="AI254" s="14" t="s">
        <v>321</v>
      </c>
    </row>
    <row r="255" spans="1:35" s="10" customFormat="1" ht="13.25" customHeight="1" x14ac:dyDescent="0.15">
      <c r="A255" s="15" t="s">
        <v>31</v>
      </c>
      <c r="B255" s="15" t="s">
        <v>30</v>
      </c>
      <c r="C255" s="15" t="s">
        <v>32</v>
      </c>
      <c r="D255" s="15" t="s">
        <v>33</v>
      </c>
      <c r="E255" s="15" t="s">
        <v>34</v>
      </c>
      <c r="F255" s="15" t="s">
        <v>35</v>
      </c>
      <c r="G255" s="15" t="s">
        <v>35</v>
      </c>
      <c r="H255" s="15" t="s">
        <v>76</v>
      </c>
      <c r="I255" s="15"/>
      <c r="J255" s="15" t="s">
        <v>69</v>
      </c>
      <c r="K255" s="14"/>
      <c r="L255" s="14"/>
      <c r="M255" s="14" t="s">
        <v>774</v>
      </c>
      <c r="N255" s="14" t="s">
        <v>38</v>
      </c>
      <c r="O255" s="14">
        <v>3</v>
      </c>
      <c r="P255" s="14">
        <v>1</v>
      </c>
      <c r="Q255" s="15" t="s">
        <v>92</v>
      </c>
      <c r="R255" s="16">
        <v>8264</v>
      </c>
      <c r="S255" s="14"/>
      <c r="T255" s="15" t="s">
        <v>785</v>
      </c>
      <c r="U255" s="16">
        <f t="shared" si="7"/>
        <v>8264</v>
      </c>
      <c r="V255" s="15" t="s">
        <v>785</v>
      </c>
      <c r="W255" s="15" t="s">
        <v>40</v>
      </c>
      <c r="X255" s="15">
        <v>4</v>
      </c>
      <c r="Y255" s="14"/>
      <c r="Z255" s="15" t="s">
        <v>41</v>
      </c>
      <c r="AA255" s="15" t="s">
        <v>319</v>
      </c>
      <c r="AB255" s="15" t="s">
        <v>655</v>
      </c>
      <c r="AC255" s="15" t="s">
        <v>321</v>
      </c>
      <c r="AD255" s="15" t="s">
        <v>731</v>
      </c>
      <c r="AE255" s="14"/>
      <c r="AF255" s="15"/>
      <c r="AG255" s="14" t="s">
        <v>656</v>
      </c>
      <c r="AH255" s="14" t="s">
        <v>321</v>
      </c>
      <c r="AI255" s="14" t="s">
        <v>657</v>
      </c>
    </row>
    <row r="256" spans="1:35" s="10" customFormat="1" ht="13.25" customHeight="1" x14ac:dyDescent="0.15">
      <c r="A256" s="15" t="s">
        <v>31</v>
      </c>
      <c r="B256" s="15" t="s">
        <v>30</v>
      </c>
      <c r="C256" s="15" t="s">
        <v>32</v>
      </c>
      <c r="D256" s="15" t="s">
        <v>33</v>
      </c>
      <c r="E256" s="15" t="s">
        <v>34</v>
      </c>
      <c r="F256" s="15" t="s">
        <v>35</v>
      </c>
      <c r="G256" s="15" t="s">
        <v>35</v>
      </c>
      <c r="H256" s="15" t="s">
        <v>78</v>
      </c>
      <c r="I256" s="15"/>
      <c r="J256" s="15" t="s">
        <v>69</v>
      </c>
      <c r="K256" s="14"/>
      <c r="L256" s="14"/>
      <c r="M256" s="14" t="s">
        <v>774</v>
      </c>
      <c r="N256" s="14" t="s">
        <v>38</v>
      </c>
      <c r="O256" s="14">
        <v>3</v>
      </c>
      <c r="P256" s="14">
        <v>1</v>
      </c>
      <c r="Q256" s="15" t="s">
        <v>93</v>
      </c>
      <c r="R256" s="16">
        <v>44206</v>
      </c>
      <c r="S256" s="14"/>
      <c r="T256" s="15" t="s">
        <v>785</v>
      </c>
      <c r="U256" s="16">
        <f t="shared" si="7"/>
        <v>44206</v>
      </c>
      <c r="V256" s="15" t="s">
        <v>785</v>
      </c>
      <c r="W256" s="15" t="s">
        <v>40</v>
      </c>
      <c r="X256" s="15">
        <v>4</v>
      </c>
      <c r="Y256" s="14"/>
      <c r="Z256" s="15" t="s">
        <v>41</v>
      </c>
      <c r="AA256" s="15" t="s">
        <v>319</v>
      </c>
      <c r="AB256" s="15" t="s">
        <v>655</v>
      </c>
      <c r="AC256" s="15" t="s">
        <v>321</v>
      </c>
      <c r="AD256" s="15" t="s">
        <v>731</v>
      </c>
      <c r="AE256" s="14"/>
      <c r="AF256" s="15"/>
      <c r="AG256" s="14" t="s">
        <v>656</v>
      </c>
      <c r="AH256" s="14" t="s">
        <v>321</v>
      </c>
      <c r="AI256" s="14" t="s">
        <v>657</v>
      </c>
    </row>
    <row r="257" spans="1:35" s="10" customFormat="1" ht="13.25" customHeight="1" x14ac:dyDescent="0.15">
      <c r="A257" s="15" t="s">
        <v>31</v>
      </c>
      <c r="B257" s="15" t="s">
        <v>30</v>
      </c>
      <c r="C257" s="15" t="s">
        <v>32</v>
      </c>
      <c r="D257" s="15" t="s">
        <v>33</v>
      </c>
      <c r="E257" s="15" t="s">
        <v>34</v>
      </c>
      <c r="F257" s="15" t="s">
        <v>35</v>
      </c>
      <c r="G257" s="15" t="s">
        <v>35</v>
      </c>
      <c r="H257" s="15" t="s">
        <v>80</v>
      </c>
      <c r="I257" s="15"/>
      <c r="J257" s="15" t="s">
        <v>69</v>
      </c>
      <c r="K257" s="14"/>
      <c r="L257" s="14"/>
      <c r="M257" s="14" t="s">
        <v>774</v>
      </c>
      <c r="N257" s="14" t="s">
        <v>38</v>
      </c>
      <c r="O257" s="14">
        <v>3</v>
      </c>
      <c r="P257" s="14">
        <v>1</v>
      </c>
      <c r="Q257" s="15" t="s">
        <v>94</v>
      </c>
      <c r="R257" s="16">
        <v>3726</v>
      </c>
      <c r="S257" s="14"/>
      <c r="T257" s="15" t="s">
        <v>785</v>
      </c>
      <c r="U257" s="16">
        <f t="shared" si="7"/>
        <v>3726</v>
      </c>
      <c r="V257" s="15" t="s">
        <v>785</v>
      </c>
      <c r="W257" s="15" t="s">
        <v>40</v>
      </c>
      <c r="X257" s="15">
        <v>4</v>
      </c>
      <c r="Y257" s="14"/>
      <c r="Z257" s="15" t="s">
        <v>41</v>
      </c>
      <c r="AA257" s="15" t="s">
        <v>319</v>
      </c>
      <c r="AB257" s="15" t="s">
        <v>655</v>
      </c>
      <c r="AC257" s="15" t="s">
        <v>321</v>
      </c>
      <c r="AD257" s="15" t="s">
        <v>731</v>
      </c>
      <c r="AE257" s="14"/>
      <c r="AF257" s="15"/>
      <c r="AG257" s="14" t="s">
        <v>656</v>
      </c>
      <c r="AH257" s="14" t="s">
        <v>321</v>
      </c>
      <c r="AI257" s="14" t="s">
        <v>657</v>
      </c>
    </row>
    <row r="258" spans="1:35" s="10" customFormat="1" ht="13.25" customHeight="1" x14ac:dyDescent="0.15">
      <c r="A258" s="15" t="s">
        <v>31</v>
      </c>
      <c r="B258" s="15" t="s">
        <v>30</v>
      </c>
      <c r="C258" s="15" t="s">
        <v>32</v>
      </c>
      <c r="D258" s="15" t="s">
        <v>33</v>
      </c>
      <c r="E258" s="15" t="s">
        <v>34</v>
      </c>
      <c r="F258" s="15" t="s">
        <v>35</v>
      </c>
      <c r="G258" s="15" t="s">
        <v>35</v>
      </c>
      <c r="H258" s="15" t="s">
        <v>95</v>
      </c>
      <c r="I258" s="15"/>
      <c r="J258" s="15" t="s">
        <v>69</v>
      </c>
      <c r="K258" s="14"/>
      <c r="L258" s="14"/>
      <c r="M258" s="14" t="s">
        <v>774</v>
      </c>
      <c r="N258" s="14" t="s">
        <v>38</v>
      </c>
      <c r="O258" s="14">
        <v>3</v>
      </c>
      <c r="P258" s="14">
        <v>1</v>
      </c>
      <c r="Q258" s="15" t="s">
        <v>96</v>
      </c>
      <c r="R258" s="16">
        <v>38454</v>
      </c>
      <c r="S258" s="14"/>
      <c r="T258" s="15" t="s">
        <v>785</v>
      </c>
      <c r="U258" s="16">
        <f t="shared" si="7"/>
        <v>38454</v>
      </c>
      <c r="V258" s="15" t="s">
        <v>785</v>
      </c>
      <c r="W258" s="15" t="s">
        <v>40</v>
      </c>
      <c r="X258" s="15">
        <v>4</v>
      </c>
      <c r="Y258" s="14"/>
      <c r="Z258" s="15" t="s">
        <v>41</v>
      </c>
      <c r="AA258" s="15" t="s">
        <v>319</v>
      </c>
      <c r="AB258" s="15" t="s">
        <v>655</v>
      </c>
      <c r="AC258" s="15" t="s">
        <v>321</v>
      </c>
      <c r="AD258" s="15" t="s">
        <v>731</v>
      </c>
      <c r="AE258" s="14"/>
      <c r="AF258" s="15"/>
      <c r="AG258" s="14" t="s">
        <v>656</v>
      </c>
      <c r="AH258" s="14" t="s">
        <v>321</v>
      </c>
      <c r="AI258" s="14" t="s">
        <v>657</v>
      </c>
    </row>
    <row r="259" spans="1:35" s="10" customFormat="1" ht="13.25" customHeight="1" x14ac:dyDescent="0.15">
      <c r="A259" s="15" t="s">
        <v>31</v>
      </c>
      <c r="B259" s="15" t="s">
        <v>30</v>
      </c>
      <c r="C259" s="15" t="s">
        <v>32</v>
      </c>
      <c r="D259" s="15" t="s">
        <v>33</v>
      </c>
      <c r="E259" s="15" t="s">
        <v>34</v>
      </c>
      <c r="F259" s="15" t="s">
        <v>35</v>
      </c>
      <c r="G259" s="15" t="s">
        <v>35</v>
      </c>
      <c r="H259" s="15" t="s">
        <v>71</v>
      </c>
      <c r="I259" s="15"/>
      <c r="J259" s="15" t="s">
        <v>69</v>
      </c>
      <c r="K259" s="14"/>
      <c r="L259" s="14"/>
      <c r="M259" s="14" t="s">
        <v>86</v>
      </c>
      <c r="N259" s="14" t="s">
        <v>38</v>
      </c>
      <c r="O259" s="14">
        <v>4</v>
      </c>
      <c r="P259" s="14">
        <v>10</v>
      </c>
      <c r="Q259" s="15" t="s">
        <v>87</v>
      </c>
      <c r="R259" s="16">
        <v>18638</v>
      </c>
      <c r="S259" s="14"/>
      <c r="T259" s="15" t="s">
        <v>785</v>
      </c>
      <c r="U259" s="16">
        <f t="shared" ref="U259:U291" si="8">R259</f>
        <v>18638</v>
      </c>
      <c r="V259" s="15" t="s">
        <v>785</v>
      </c>
      <c r="W259" s="15" t="s">
        <v>40</v>
      </c>
      <c r="X259" s="15">
        <v>4</v>
      </c>
      <c r="Y259" s="14"/>
      <c r="Z259" s="15" t="s">
        <v>41</v>
      </c>
      <c r="AA259" s="15" t="s">
        <v>319</v>
      </c>
      <c r="AB259" s="15" t="s">
        <v>373</v>
      </c>
      <c r="AC259" s="15" t="s">
        <v>653</v>
      </c>
      <c r="AD259" s="15" t="s">
        <v>731</v>
      </c>
      <c r="AE259" s="14"/>
      <c r="AF259" s="15"/>
      <c r="AG259" s="14" t="s">
        <v>321</v>
      </c>
      <c r="AH259" s="14" t="s">
        <v>321</v>
      </c>
      <c r="AI259" s="14" t="s">
        <v>321</v>
      </c>
    </row>
    <row r="260" spans="1:35" s="10" customFormat="1" ht="13.25" customHeight="1" x14ac:dyDescent="0.15">
      <c r="A260" s="15" t="s">
        <v>31</v>
      </c>
      <c r="B260" s="15" t="s">
        <v>30</v>
      </c>
      <c r="C260" s="15" t="s">
        <v>32</v>
      </c>
      <c r="D260" s="15" t="s">
        <v>33</v>
      </c>
      <c r="E260" s="15" t="s">
        <v>34</v>
      </c>
      <c r="F260" s="15" t="s">
        <v>35</v>
      </c>
      <c r="G260" s="15" t="s">
        <v>35</v>
      </c>
      <c r="H260" s="15" t="s">
        <v>71</v>
      </c>
      <c r="I260" s="15"/>
      <c r="J260" s="15" t="s">
        <v>69</v>
      </c>
      <c r="K260" s="14"/>
      <c r="L260" s="14"/>
      <c r="M260" s="14" t="s">
        <v>88</v>
      </c>
      <c r="N260" s="14" t="s">
        <v>38</v>
      </c>
      <c r="O260" s="14">
        <v>4</v>
      </c>
      <c r="P260" s="14">
        <v>11</v>
      </c>
      <c r="Q260" s="15" t="s">
        <v>89</v>
      </c>
      <c r="R260" s="15">
        <v>0</v>
      </c>
      <c r="S260" s="14"/>
      <c r="T260" s="15" t="s">
        <v>785</v>
      </c>
      <c r="U260" s="16">
        <f t="shared" si="8"/>
        <v>0</v>
      </c>
      <c r="V260" s="15" t="s">
        <v>785</v>
      </c>
      <c r="W260" s="15" t="s">
        <v>40</v>
      </c>
      <c r="X260" s="15">
        <v>4</v>
      </c>
      <c r="Y260" s="14"/>
      <c r="Z260" s="15" t="s">
        <v>41</v>
      </c>
      <c r="AA260" s="15" t="s">
        <v>319</v>
      </c>
      <c r="AB260" s="15" t="s">
        <v>373</v>
      </c>
      <c r="AC260" s="15" t="s">
        <v>654</v>
      </c>
      <c r="AD260" s="15" t="s">
        <v>731</v>
      </c>
      <c r="AE260" s="14"/>
      <c r="AF260" s="15"/>
      <c r="AG260" s="14" t="s">
        <v>321</v>
      </c>
      <c r="AH260" s="14" t="s">
        <v>321</v>
      </c>
      <c r="AI260" s="14" t="s">
        <v>321</v>
      </c>
    </row>
    <row r="261" spans="1:35" s="10" customFormat="1" ht="13.25" customHeight="1" x14ac:dyDescent="0.15">
      <c r="A261" s="15" t="s">
        <v>31</v>
      </c>
      <c r="B261" s="15" t="s">
        <v>30</v>
      </c>
      <c r="C261" s="15" t="s">
        <v>32</v>
      </c>
      <c r="D261" s="15" t="s">
        <v>33</v>
      </c>
      <c r="E261" s="15" t="s">
        <v>34</v>
      </c>
      <c r="F261" s="15" t="s">
        <v>35</v>
      </c>
      <c r="G261" s="15" t="s">
        <v>35</v>
      </c>
      <c r="H261" s="15" t="s">
        <v>71</v>
      </c>
      <c r="I261" s="15"/>
      <c r="J261" s="15" t="s">
        <v>69</v>
      </c>
      <c r="K261" s="14"/>
      <c r="L261" s="14"/>
      <c r="M261" s="14" t="s">
        <v>90</v>
      </c>
      <c r="N261" s="14" t="s">
        <v>38</v>
      </c>
      <c r="O261" s="14">
        <v>4</v>
      </c>
      <c r="P261" s="14">
        <v>12</v>
      </c>
      <c r="Q261" s="15" t="s">
        <v>91</v>
      </c>
      <c r="R261" s="15">
        <v>0</v>
      </c>
      <c r="S261" s="14"/>
      <c r="T261" s="15" t="s">
        <v>785</v>
      </c>
      <c r="U261" s="16">
        <f t="shared" si="8"/>
        <v>0</v>
      </c>
      <c r="V261" s="15" t="s">
        <v>785</v>
      </c>
      <c r="W261" s="15" t="s">
        <v>40</v>
      </c>
      <c r="X261" s="15">
        <v>4</v>
      </c>
      <c r="Y261" s="15">
        <v>11</v>
      </c>
      <c r="Z261" s="15" t="s">
        <v>41</v>
      </c>
      <c r="AA261" s="15" t="s">
        <v>319</v>
      </c>
      <c r="AB261" s="15" t="s">
        <v>373</v>
      </c>
      <c r="AC261" s="15" t="s">
        <v>374</v>
      </c>
      <c r="AD261" s="15" t="s">
        <v>731</v>
      </c>
      <c r="AE261" s="14"/>
      <c r="AF261" s="15"/>
      <c r="AG261" s="14" t="s">
        <v>321</v>
      </c>
      <c r="AH261" s="14" t="s">
        <v>321</v>
      </c>
      <c r="AI261" s="14" t="s">
        <v>321</v>
      </c>
    </row>
    <row r="262" spans="1:35" s="14" customFormat="1" ht="13.25" customHeight="1" x14ac:dyDescent="0.15">
      <c r="A262" s="15" t="s">
        <v>31</v>
      </c>
      <c r="B262" s="15" t="s">
        <v>30</v>
      </c>
      <c r="C262" s="15" t="s">
        <v>32</v>
      </c>
      <c r="D262" s="15" t="s">
        <v>33</v>
      </c>
      <c r="E262" s="15" t="s">
        <v>34</v>
      </c>
      <c r="F262" s="15" t="s">
        <v>35</v>
      </c>
      <c r="G262" s="15" t="s">
        <v>35</v>
      </c>
      <c r="H262" s="15" t="s">
        <v>71</v>
      </c>
      <c r="I262" s="15"/>
      <c r="J262" s="15" t="s">
        <v>69</v>
      </c>
      <c r="M262" s="14" t="s">
        <v>70</v>
      </c>
      <c r="N262" s="14" t="s">
        <v>38</v>
      </c>
      <c r="O262" s="14">
        <v>4</v>
      </c>
      <c r="P262" s="14">
        <v>7</v>
      </c>
      <c r="Q262" s="15" t="s">
        <v>72</v>
      </c>
      <c r="R262" s="16">
        <v>75794</v>
      </c>
      <c r="T262" s="15" t="s">
        <v>785</v>
      </c>
      <c r="U262" s="16">
        <f t="shared" si="8"/>
        <v>75794</v>
      </c>
      <c r="V262" s="15" t="s">
        <v>785</v>
      </c>
      <c r="W262" s="15" t="s">
        <v>40</v>
      </c>
      <c r="X262" s="15">
        <v>4</v>
      </c>
      <c r="Z262" s="15" t="s">
        <v>41</v>
      </c>
      <c r="AA262" s="15" t="s">
        <v>319</v>
      </c>
      <c r="AB262" s="15" t="s">
        <v>373</v>
      </c>
      <c r="AC262" s="15" t="s">
        <v>375</v>
      </c>
      <c r="AD262" s="15" t="s">
        <v>731</v>
      </c>
      <c r="AF262" s="15"/>
      <c r="AG262" s="14" t="s">
        <v>321</v>
      </c>
      <c r="AH262" s="14" t="s">
        <v>321</v>
      </c>
      <c r="AI262" s="14" t="s">
        <v>321</v>
      </c>
    </row>
    <row r="263" spans="1:35" s="14" customFormat="1" ht="13.25" customHeight="1" x14ac:dyDescent="0.15">
      <c r="A263" s="15" t="s">
        <v>31</v>
      </c>
      <c r="B263" s="15" t="s">
        <v>30</v>
      </c>
      <c r="C263" s="15" t="s">
        <v>32</v>
      </c>
      <c r="D263" s="15" t="s">
        <v>33</v>
      </c>
      <c r="E263" s="15" t="s">
        <v>34</v>
      </c>
      <c r="F263" s="15" t="s">
        <v>35</v>
      </c>
      <c r="G263" s="15" t="s">
        <v>35</v>
      </c>
      <c r="H263" s="15" t="s">
        <v>76</v>
      </c>
      <c r="I263" s="15"/>
      <c r="J263" s="15" t="s">
        <v>69</v>
      </c>
      <c r="M263" s="14" t="s">
        <v>74</v>
      </c>
      <c r="N263" s="14" t="s">
        <v>38</v>
      </c>
      <c r="O263" s="14">
        <v>4</v>
      </c>
      <c r="P263" s="14">
        <v>8</v>
      </c>
      <c r="Q263" s="15" t="s">
        <v>77</v>
      </c>
      <c r="R263" s="15">
        <v>3</v>
      </c>
      <c r="T263" s="15" t="s">
        <v>785</v>
      </c>
      <c r="U263" s="16">
        <f t="shared" si="8"/>
        <v>3</v>
      </c>
      <c r="V263" s="15" t="s">
        <v>785</v>
      </c>
      <c r="W263" s="15" t="s">
        <v>40</v>
      </c>
      <c r="X263" s="15">
        <v>4</v>
      </c>
      <c r="Z263" s="15" t="s">
        <v>41</v>
      </c>
      <c r="AA263" s="15" t="s">
        <v>319</v>
      </c>
      <c r="AB263" s="15" t="s">
        <v>373</v>
      </c>
      <c r="AC263" s="15" t="s">
        <v>796</v>
      </c>
      <c r="AD263" s="15" t="s">
        <v>731</v>
      </c>
      <c r="AF263" s="15"/>
      <c r="AG263" s="14" t="s">
        <v>321</v>
      </c>
      <c r="AH263" s="14" t="s">
        <v>321</v>
      </c>
      <c r="AI263" s="14" t="s">
        <v>321</v>
      </c>
    </row>
    <row r="264" spans="1:35" s="14" customFormat="1" ht="13.25" customHeight="1" x14ac:dyDescent="0.15">
      <c r="A264" s="15" t="s">
        <v>31</v>
      </c>
      <c r="B264" s="15" t="s">
        <v>30</v>
      </c>
      <c r="C264" s="15" t="s">
        <v>32</v>
      </c>
      <c r="D264" s="15" t="s">
        <v>33</v>
      </c>
      <c r="E264" s="15" t="s">
        <v>34</v>
      </c>
      <c r="F264" s="15" t="s">
        <v>35</v>
      </c>
      <c r="G264" s="15" t="s">
        <v>35</v>
      </c>
      <c r="H264" s="15" t="s">
        <v>78</v>
      </c>
      <c r="I264" s="15"/>
      <c r="J264" s="15" t="s">
        <v>69</v>
      </c>
      <c r="M264" s="14" t="s">
        <v>74</v>
      </c>
      <c r="N264" s="14" t="s">
        <v>38</v>
      </c>
      <c r="O264" s="14">
        <v>4</v>
      </c>
      <c r="P264" s="14">
        <v>8</v>
      </c>
      <c r="Q264" s="15" t="s">
        <v>79</v>
      </c>
      <c r="R264" s="15">
        <v>10</v>
      </c>
      <c r="T264" s="15" t="s">
        <v>785</v>
      </c>
      <c r="U264" s="16">
        <f t="shared" si="8"/>
        <v>10</v>
      </c>
      <c r="V264" s="15" t="s">
        <v>785</v>
      </c>
      <c r="W264" s="15" t="s">
        <v>40</v>
      </c>
      <c r="X264" s="15">
        <v>4</v>
      </c>
      <c r="Z264" s="15" t="s">
        <v>41</v>
      </c>
      <c r="AA264" s="15" t="s">
        <v>319</v>
      </c>
      <c r="AB264" s="15" t="s">
        <v>373</v>
      </c>
      <c r="AC264" s="15" t="s">
        <v>796</v>
      </c>
      <c r="AD264" s="15" t="s">
        <v>731</v>
      </c>
      <c r="AF264" s="15"/>
      <c r="AG264" s="14" t="s">
        <v>321</v>
      </c>
      <c r="AH264" s="14" t="s">
        <v>321</v>
      </c>
      <c r="AI264" s="14" t="s">
        <v>321</v>
      </c>
    </row>
    <row r="265" spans="1:35" s="14" customFormat="1" ht="13.25" customHeight="1" x14ac:dyDescent="0.15">
      <c r="A265" s="15" t="s">
        <v>31</v>
      </c>
      <c r="B265" s="15" t="s">
        <v>30</v>
      </c>
      <c r="C265" s="15" t="s">
        <v>32</v>
      </c>
      <c r="D265" s="15" t="s">
        <v>33</v>
      </c>
      <c r="E265" s="15" t="s">
        <v>34</v>
      </c>
      <c r="F265" s="15" t="s">
        <v>35</v>
      </c>
      <c r="G265" s="15" t="s">
        <v>35</v>
      </c>
      <c r="H265" s="15" t="s">
        <v>80</v>
      </c>
      <c r="I265" s="15"/>
      <c r="J265" s="15" t="s">
        <v>69</v>
      </c>
      <c r="M265" s="14" t="s">
        <v>74</v>
      </c>
      <c r="N265" s="14" t="s">
        <v>38</v>
      </c>
      <c r="O265" s="14">
        <v>4</v>
      </c>
      <c r="P265" s="14">
        <v>8</v>
      </c>
      <c r="Q265" s="15" t="s">
        <v>81</v>
      </c>
      <c r="R265" s="15">
        <v>3</v>
      </c>
      <c r="T265" s="15" t="s">
        <v>785</v>
      </c>
      <c r="U265" s="16">
        <f t="shared" si="8"/>
        <v>3</v>
      </c>
      <c r="V265" s="15" t="s">
        <v>785</v>
      </c>
      <c r="W265" s="15" t="s">
        <v>40</v>
      </c>
      <c r="X265" s="15">
        <v>4</v>
      </c>
      <c r="Z265" s="15" t="s">
        <v>41</v>
      </c>
      <c r="AA265" s="15" t="s">
        <v>319</v>
      </c>
      <c r="AB265" s="15" t="s">
        <v>373</v>
      </c>
      <c r="AC265" s="15" t="s">
        <v>796</v>
      </c>
      <c r="AD265" s="15" t="s">
        <v>731</v>
      </c>
      <c r="AF265" s="15"/>
      <c r="AG265" s="14" t="s">
        <v>321</v>
      </c>
      <c r="AH265" s="14" t="s">
        <v>321</v>
      </c>
      <c r="AI265" s="14" t="s">
        <v>321</v>
      </c>
    </row>
    <row r="266" spans="1:35" s="14" customFormat="1" ht="13.25" customHeight="1" x14ac:dyDescent="0.15">
      <c r="A266" s="15" t="s">
        <v>31</v>
      </c>
      <c r="B266" s="15" t="s">
        <v>30</v>
      </c>
      <c r="C266" s="15" t="s">
        <v>32</v>
      </c>
      <c r="D266" s="15" t="s">
        <v>33</v>
      </c>
      <c r="E266" s="15" t="s">
        <v>34</v>
      </c>
      <c r="F266" s="15" t="s">
        <v>35</v>
      </c>
      <c r="G266" s="15" t="s">
        <v>35</v>
      </c>
      <c r="H266" s="15" t="s">
        <v>82</v>
      </c>
      <c r="I266" s="15"/>
      <c r="J266" s="15" t="s">
        <v>69</v>
      </c>
      <c r="M266" s="14" t="s">
        <v>74</v>
      </c>
      <c r="N266" s="14" t="s">
        <v>38</v>
      </c>
      <c r="O266" s="14">
        <v>4</v>
      </c>
      <c r="P266" s="14">
        <v>8</v>
      </c>
      <c r="Q266" s="15" t="s">
        <v>83</v>
      </c>
      <c r="R266" s="15">
        <v>11</v>
      </c>
      <c r="T266" s="15" t="s">
        <v>785</v>
      </c>
      <c r="U266" s="16">
        <f t="shared" si="8"/>
        <v>11</v>
      </c>
      <c r="V266" s="15" t="s">
        <v>785</v>
      </c>
      <c r="W266" s="15" t="s">
        <v>40</v>
      </c>
      <c r="X266" s="15">
        <v>4</v>
      </c>
      <c r="Z266" s="15" t="s">
        <v>41</v>
      </c>
      <c r="AA266" s="15" t="s">
        <v>319</v>
      </c>
      <c r="AB266" s="15" t="s">
        <v>373</v>
      </c>
      <c r="AC266" s="15" t="s">
        <v>796</v>
      </c>
      <c r="AD266" s="15" t="s">
        <v>731</v>
      </c>
      <c r="AF266" s="15"/>
      <c r="AG266" s="14" t="s">
        <v>321</v>
      </c>
      <c r="AH266" s="14" t="s">
        <v>321</v>
      </c>
      <c r="AI266" s="14" t="s">
        <v>321</v>
      </c>
    </row>
    <row r="267" spans="1:35" s="14" customFormat="1" ht="13.25" customHeight="1" x14ac:dyDescent="0.15">
      <c r="A267" s="15" t="s">
        <v>31</v>
      </c>
      <c r="B267" s="15" t="s">
        <v>30</v>
      </c>
      <c r="C267" s="15" t="s">
        <v>32</v>
      </c>
      <c r="D267" s="15" t="s">
        <v>33</v>
      </c>
      <c r="E267" s="15" t="s">
        <v>34</v>
      </c>
      <c r="F267" s="15" t="s">
        <v>35</v>
      </c>
      <c r="G267" s="15" t="s">
        <v>35</v>
      </c>
      <c r="H267" s="15" t="s">
        <v>71</v>
      </c>
      <c r="I267" s="15"/>
      <c r="J267" s="15" t="s">
        <v>69</v>
      </c>
      <c r="M267" s="14" t="s">
        <v>74</v>
      </c>
      <c r="N267" s="14" t="s">
        <v>38</v>
      </c>
      <c r="O267" s="14">
        <v>4</v>
      </c>
      <c r="P267" s="14">
        <v>8</v>
      </c>
      <c r="Q267" s="15" t="s">
        <v>75</v>
      </c>
      <c r="R267" s="15">
        <v>27</v>
      </c>
      <c r="T267" s="15" t="s">
        <v>785</v>
      </c>
      <c r="U267" s="16">
        <f t="shared" si="8"/>
        <v>27</v>
      </c>
      <c r="V267" s="15" t="s">
        <v>785</v>
      </c>
      <c r="W267" s="15" t="s">
        <v>40</v>
      </c>
      <c r="X267" s="15">
        <v>4</v>
      </c>
      <c r="Z267" s="15" t="s">
        <v>41</v>
      </c>
      <c r="AA267" s="15" t="s">
        <v>319</v>
      </c>
      <c r="AB267" s="15" t="s">
        <v>373</v>
      </c>
      <c r="AC267" s="15" t="s">
        <v>796</v>
      </c>
      <c r="AD267" s="15" t="s">
        <v>731</v>
      </c>
      <c r="AF267" s="15"/>
      <c r="AG267" s="14" t="s">
        <v>321</v>
      </c>
      <c r="AH267" s="14" t="s">
        <v>321</v>
      </c>
      <c r="AI267" s="14" t="s">
        <v>321</v>
      </c>
    </row>
    <row r="268" spans="1:35" s="14" customFormat="1" ht="13.25" customHeight="1" x14ac:dyDescent="0.15">
      <c r="A268" s="15" t="s">
        <v>31</v>
      </c>
      <c r="B268" s="15" t="s">
        <v>30</v>
      </c>
      <c r="C268" s="15" t="s">
        <v>32</v>
      </c>
      <c r="D268" s="15" t="s">
        <v>33</v>
      </c>
      <c r="E268" s="15" t="s">
        <v>34</v>
      </c>
      <c r="F268" s="15" t="s">
        <v>35</v>
      </c>
      <c r="G268" s="15" t="s">
        <v>35</v>
      </c>
      <c r="H268" s="15" t="s">
        <v>71</v>
      </c>
      <c r="I268" s="15"/>
      <c r="J268" s="15" t="s">
        <v>69</v>
      </c>
      <c r="M268" s="14" t="s">
        <v>84</v>
      </c>
      <c r="N268" s="14" t="s">
        <v>38</v>
      </c>
      <c r="O268" s="14">
        <v>4</v>
      </c>
      <c r="P268" s="14">
        <v>9</v>
      </c>
      <c r="Q268" s="15" t="s">
        <v>85</v>
      </c>
      <c r="R268" s="15">
        <v>192</v>
      </c>
      <c r="T268" s="15" t="s">
        <v>785</v>
      </c>
      <c r="U268" s="16">
        <f t="shared" si="8"/>
        <v>192</v>
      </c>
      <c r="V268" s="15" t="s">
        <v>785</v>
      </c>
      <c r="W268" s="15" t="s">
        <v>40</v>
      </c>
      <c r="X268" s="15">
        <v>4</v>
      </c>
      <c r="Z268" s="15" t="s">
        <v>41</v>
      </c>
      <c r="AA268" s="15" t="s">
        <v>319</v>
      </c>
      <c r="AB268" s="15" t="s">
        <v>373</v>
      </c>
      <c r="AC268" s="15" t="s">
        <v>797</v>
      </c>
      <c r="AD268" s="15" t="s">
        <v>731</v>
      </c>
      <c r="AF268" s="15"/>
      <c r="AG268" s="14" t="s">
        <v>321</v>
      </c>
      <c r="AH268" s="14" t="s">
        <v>321</v>
      </c>
      <c r="AI268" s="14" t="s">
        <v>321</v>
      </c>
    </row>
    <row r="269" spans="1:35" s="14" customFormat="1" ht="13.25" customHeight="1" x14ac:dyDescent="0.15">
      <c r="A269" s="15" t="s">
        <v>31</v>
      </c>
      <c r="B269" s="15" t="s">
        <v>30</v>
      </c>
      <c r="C269" s="15" t="s">
        <v>32</v>
      </c>
      <c r="D269" s="15" t="s">
        <v>33</v>
      </c>
      <c r="E269" s="15" t="s">
        <v>34</v>
      </c>
      <c r="F269" s="15" t="s">
        <v>35</v>
      </c>
      <c r="G269" s="15" t="s">
        <v>35</v>
      </c>
      <c r="J269" s="15" t="s">
        <v>69</v>
      </c>
      <c r="M269" s="14" t="s">
        <v>42</v>
      </c>
      <c r="N269" s="14" t="s">
        <v>38</v>
      </c>
      <c r="O269" s="14">
        <v>7</v>
      </c>
      <c r="P269" s="14">
        <v>1</v>
      </c>
      <c r="Q269" s="15" t="s">
        <v>43</v>
      </c>
      <c r="R269" s="16">
        <v>2139343</v>
      </c>
      <c r="T269" s="15" t="s">
        <v>39</v>
      </c>
      <c r="U269" s="17">
        <f t="shared" si="8"/>
        <v>2139343</v>
      </c>
      <c r="V269" s="15" t="s">
        <v>39</v>
      </c>
      <c r="W269" s="15" t="s">
        <v>40</v>
      </c>
      <c r="X269" s="15">
        <v>1</v>
      </c>
      <c r="Z269" s="15" t="s">
        <v>41</v>
      </c>
      <c r="AA269" s="15" t="s">
        <v>319</v>
      </c>
      <c r="AB269" s="15" t="s">
        <v>381</v>
      </c>
      <c r="AC269" s="15" t="s">
        <v>43</v>
      </c>
      <c r="AD269" s="15" t="s">
        <v>731</v>
      </c>
      <c r="AF269" s="15"/>
      <c r="AG269" s="14" t="s">
        <v>382</v>
      </c>
      <c r="AH269" s="14" t="s">
        <v>383</v>
      </c>
      <c r="AI269" s="14" t="s">
        <v>384</v>
      </c>
    </row>
    <row r="270" spans="1:35" s="14" customFormat="1" ht="13.25" customHeight="1" x14ac:dyDescent="0.15">
      <c r="A270" s="15" t="s">
        <v>31</v>
      </c>
      <c r="B270" s="15" t="s">
        <v>30</v>
      </c>
      <c r="C270" s="15" t="s">
        <v>32</v>
      </c>
      <c r="D270" s="15" t="s">
        <v>33</v>
      </c>
      <c r="E270" s="15" t="s">
        <v>34</v>
      </c>
      <c r="F270" s="15" t="s">
        <v>35</v>
      </c>
      <c r="G270" s="15" t="s">
        <v>35</v>
      </c>
      <c r="H270" s="15" t="s">
        <v>76</v>
      </c>
      <c r="I270" s="15"/>
      <c r="J270" s="15" t="s">
        <v>69</v>
      </c>
      <c r="M270" s="14" t="s">
        <v>42</v>
      </c>
      <c r="N270" s="14" t="s">
        <v>38</v>
      </c>
      <c r="O270" s="14">
        <v>7</v>
      </c>
      <c r="P270" s="14">
        <v>1</v>
      </c>
      <c r="Q270" s="15" t="s">
        <v>97</v>
      </c>
      <c r="R270" s="16">
        <v>384432</v>
      </c>
      <c r="T270" s="15" t="s">
        <v>785</v>
      </c>
      <c r="U270" s="16">
        <f t="shared" si="8"/>
        <v>384432</v>
      </c>
      <c r="V270" s="15" t="s">
        <v>785</v>
      </c>
      <c r="W270" s="15" t="s">
        <v>40</v>
      </c>
      <c r="X270" s="15">
        <v>4</v>
      </c>
      <c r="Z270" s="15" t="s">
        <v>41</v>
      </c>
      <c r="AA270" s="15" t="s">
        <v>319</v>
      </c>
      <c r="AB270" s="15" t="s">
        <v>381</v>
      </c>
      <c r="AC270" s="15" t="s">
        <v>43</v>
      </c>
      <c r="AD270" s="15" t="s">
        <v>731</v>
      </c>
      <c r="AF270" s="15"/>
      <c r="AG270" s="14" t="s">
        <v>382</v>
      </c>
      <c r="AH270" s="14" t="s">
        <v>383</v>
      </c>
      <c r="AI270" s="14" t="s">
        <v>384</v>
      </c>
    </row>
    <row r="271" spans="1:35" s="14" customFormat="1" ht="13.25" customHeight="1" x14ac:dyDescent="0.15">
      <c r="A271" s="15" t="s">
        <v>31</v>
      </c>
      <c r="B271" s="15" t="s">
        <v>30</v>
      </c>
      <c r="C271" s="15" t="s">
        <v>32</v>
      </c>
      <c r="D271" s="15" t="s">
        <v>33</v>
      </c>
      <c r="E271" s="15" t="s">
        <v>34</v>
      </c>
      <c r="F271" s="15" t="s">
        <v>35</v>
      </c>
      <c r="G271" s="15" t="s">
        <v>35</v>
      </c>
      <c r="H271" s="15" t="s">
        <v>78</v>
      </c>
      <c r="I271" s="15"/>
      <c r="J271" s="15" t="s">
        <v>69</v>
      </c>
      <c r="M271" s="14" t="s">
        <v>42</v>
      </c>
      <c r="N271" s="14" t="s">
        <v>38</v>
      </c>
      <c r="O271" s="14">
        <v>7</v>
      </c>
      <c r="P271" s="14">
        <v>1</v>
      </c>
      <c r="Q271" s="15" t="s">
        <v>98</v>
      </c>
      <c r="R271" s="16">
        <v>356987</v>
      </c>
      <c r="T271" s="15" t="s">
        <v>785</v>
      </c>
      <c r="U271" s="16">
        <f t="shared" si="8"/>
        <v>356987</v>
      </c>
      <c r="V271" s="15" t="s">
        <v>785</v>
      </c>
      <c r="W271" s="15" t="s">
        <v>40</v>
      </c>
      <c r="X271" s="15">
        <v>4</v>
      </c>
      <c r="Z271" s="15" t="s">
        <v>41</v>
      </c>
      <c r="AA271" s="15" t="s">
        <v>319</v>
      </c>
      <c r="AB271" s="15" t="s">
        <v>381</v>
      </c>
      <c r="AC271" s="15" t="s">
        <v>43</v>
      </c>
      <c r="AD271" s="15" t="s">
        <v>731</v>
      </c>
      <c r="AF271" s="15"/>
      <c r="AG271" s="14" t="s">
        <v>382</v>
      </c>
      <c r="AH271" s="14" t="s">
        <v>383</v>
      </c>
      <c r="AI271" s="14" t="s">
        <v>384</v>
      </c>
    </row>
    <row r="272" spans="1:35" s="5" customFormat="1" ht="13.25" customHeight="1" x14ac:dyDescent="0.15">
      <c r="A272" s="15" t="s">
        <v>31</v>
      </c>
      <c r="B272" s="15" t="s">
        <v>30</v>
      </c>
      <c r="C272" s="15" t="s">
        <v>32</v>
      </c>
      <c r="D272" s="15" t="s">
        <v>33</v>
      </c>
      <c r="E272" s="15" t="s">
        <v>34</v>
      </c>
      <c r="F272" s="15" t="s">
        <v>35</v>
      </c>
      <c r="G272" s="15" t="s">
        <v>35</v>
      </c>
      <c r="H272" s="15" t="s">
        <v>80</v>
      </c>
      <c r="I272" s="15"/>
      <c r="J272" s="15" t="s">
        <v>69</v>
      </c>
      <c r="K272" s="14"/>
      <c r="L272" s="14"/>
      <c r="M272" s="14" t="s">
        <v>42</v>
      </c>
      <c r="N272" s="14" t="s">
        <v>38</v>
      </c>
      <c r="O272" s="14">
        <v>7</v>
      </c>
      <c r="P272" s="14">
        <v>1</v>
      </c>
      <c r="Q272" s="15" t="s">
        <v>99</v>
      </c>
      <c r="R272" s="16">
        <v>18952</v>
      </c>
      <c r="S272" s="14"/>
      <c r="T272" s="15" t="s">
        <v>785</v>
      </c>
      <c r="U272" s="16">
        <f t="shared" si="8"/>
        <v>18952</v>
      </c>
      <c r="V272" s="15" t="s">
        <v>785</v>
      </c>
      <c r="W272" s="15" t="s">
        <v>40</v>
      </c>
      <c r="X272" s="15">
        <v>4</v>
      </c>
      <c r="Y272" s="14"/>
      <c r="Z272" s="15" t="s">
        <v>41</v>
      </c>
      <c r="AA272" s="15" t="s">
        <v>319</v>
      </c>
      <c r="AB272" s="15" t="s">
        <v>381</v>
      </c>
      <c r="AC272" s="15" t="s">
        <v>43</v>
      </c>
      <c r="AD272" s="15" t="s">
        <v>731</v>
      </c>
      <c r="AE272" s="14"/>
      <c r="AF272" s="15"/>
      <c r="AG272" s="14" t="s">
        <v>382</v>
      </c>
      <c r="AH272" s="14" t="s">
        <v>383</v>
      </c>
      <c r="AI272" s="14" t="s">
        <v>384</v>
      </c>
    </row>
    <row r="273" spans="1:35" s="5" customFormat="1" ht="13.25" customHeight="1" x14ac:dyDescent="0.15">
      <c r="A273" s="15" t="s">
        <v>31</v>
      </c>
      <c r="B273" s="15" t="s">
        <v>30</v>
      </c>
      <c r="C273" s="15" t="s">
        <v>32</v>
      </c>
      <c r="D273" s="15" t="s">
        <v>33</v>
      </c>
      <c r="E273" s="15" t="s">
        <v>34</v>
      </c>
      <c r="F273" s="15" t="s">
        <v>35</v>
      </c>
      <c r="G273" s="15" t="s">
        <v>35</v>
      </c>
      <c r="H273" s="15" t="s">
        <v>95</v>
      </c>
      <c r="I273" s="15"/>
      <c r="J273" s="15" t="s">
        <v>69</v>
      </c>
      <c r="K273" s="14"/>
      <c r="L273" s="14"/>
      <c r="M273" s="14" t="s">
        <v>42</v>
      </c>
      <c r="N273" s="14" t="s">
        <v>38</v>
      </c>
      <c r="O273" s="14">
        <v>7</v>
      </c>
      <c r="P273" s="14">
        <v>1</v>
      </c>
      <c r="Q273" s="15" t="s">
        <v>100</v>
      </c>
      <c r="R273" s="16">
        <v>1378971</v>
      </c>
      <c r="S273" s="14"/>
      <c r="T273" s="15" t="s">
        <v>785</v>
      </c>
      <c r="U273" s="16">
        <f t="shared" si="8"/>
        <v>1378971</v>
      </c>
      <c r="V273" s="15" t="s">
        <v>785</v>
      </c>
      <c r="W273" s="15" t="s">
        <v>40</v>
      </c>
      <c r="X273" s="15">
        <v>4</v>
      </c>
      <c r="Y273" s="14"/>
      <c r="Z273" s="15" t="s">
        <v>41</v>
      </c>
      <c r="AA273" s="15" t="s">
        <v>319</v>
      </c>
      <c r="AB273" s="15" t="s">
        <v>381</v>
      </c>
      <c r="AC273" s="15" t="s">
        <v>43</v>
      </c>
      <c r="AD273" s="15" t="s">
        <v>731</v>
      </c>
      <c r="AE273" s="14"/>
      <c r="AF273" s="15"/>
      <c r="AG273" s="14" t="s">
        <v>382</v>
      </c>
      <c r="AH273" s="14" t="s">
        <v>383</v>
      </c>
      <c r="AI273" s="14" t="s">
        <v>384</v>
      </c>
    </row>
    <row r="274" spans="1:35" s="5" customFormat="1" ht="13.25" customHeight="1" x14ac:dyDescent="0.15">
      <c r="A274" s="15" t="s">
        <v>31</v>
      </c>
      <c r="B274" s="15" t="s">
        <v>30</v>
      </c>
      <c r="C274" s="15" t="s">
        <v>32</v>
      </c>
      <c r="D274" s="15" t="s">
        <v>33</v>
      </c>
      <c r="E274" s="15" t="s">
        <v>34</v>
      </c>
      <c r="F274" s="15" t="s">
        <v>35</v>
      </c>
      <c r="G274" s="15" t="s">
        <v>35</v>
      </c>
      <c r="H274" s="14"/>
      <c r="I274" s="14"/>
      <c r="J274" s="15" t="s">
        <v>69</v>
      </c>
      <c r="K274" s="14"/>
      <c r="L274" s="14"/>
      <c r="M274" s="14" t="s">
        <v>44</v>
      </c>
      <c r="N274" s="14" t="s">
        <v>38</v>
      </c>
      <c r="O274" s="14">
        <v>7</v>
      </c>
      <c r="P274" s="14">
        <v>2</v>
      </c>
      <c r="Q274" s="15" t="s">
        <v>45</v>
      </c>
      <c r="R274" s="16">
        <v>115955</v>
      </c>
      <c r="S274" s="14"/>
      <c r="T274" s="15" t="s">
        <v>39</v>
      </c>
      <c r="U274" s="17">
        <f t="shared" si="8"/>
        <v>115955</v>
      </c>
      <c r="V274" s="15" t="s">
        <v>39</v>
      </c>
      <c r="W274" s="15" t="s">
        <v>40</v>
      </c>
      <c r="X274" s="15">
        <v>1</v>
      </c>
      <c r="Y274" s="15">
        <v>1</v>
      </c>
      <c r="Z274" s="15" t="s">
        <v>41</v>
      </c>
      <c r="AA274" s="15" t="s">
        <v>319</v>
      </c>
      <c r="AB274" s="15" t="s">
        <v>381</v>
      </c>
      <c r="AC274" s="15" t="s">
        <v>45</v>
      </c>
      <c r="AD274" s="15" t="s">
        <v>731</v>
      </c>
      <c r="AE274" s="14"/>
      <c r="AF274" s="15"/>
      <c r="AG274" s="14" t="s">
        <v>382</v>
      </c>
      <c r="AH274" s="14" t="s">
        <v>386</v>
      </c>
      <c r="AI274" s="14" t="s">
        <v>387</v>
      </c>
    </row>
    <row r="275" spans="1:35" s="5" customFormat="1" ht="13.25" customHeight="1" x14ac:dyDescent="0.15">
      <c r="A275" s="15" t="s">
        <v>31</v>
      </c>
      <c r="B275" s="15" t="s">
        <v>30</v>
      </c>
      <c r="C275" s="15" t="s">
        <v>32</v>
      </c>
      <c r="D275" s="15" t="s">
        <v>33</v>
      </c>
      <c r="E275" s="15" t="s">
        <v>34</v>
      </c>
      <c r="F275" s="15" t="s">
        <v>35</v>
      </c>
      <c r="G275" s="15" t="s">
        <v>35</v>
      </c>
      <c r="H275" s="15" t="s">
        <v>76</v>
      </c>
      <c r="I275" s="15"/>
      <c r="J275" s="15" t="s">
        <v>69</v>
      </c>
      <c r="K275" s="14"/>
      <c r="L275" s="14"/>
      <c r="M275" s="14" t="s">
        <v>44</v>
      </c>
      <c r="N275" s="14" t="s">
        <v>38</v>
      </c>
      <c r="O275" s="14">
        <v>7</v>
      </c>
      <c r="P275" s="14">
        <v>2</v>
      </c>
      <c r="Q275" s="15" t="s">
        <v>101</v>
      </c>
      <c r="R275" s="16">
        <v>28849</v>
      </c>
      <c r="S275" s="14"/>
      <c r="T275" s="15" t="s">
        <v>785</v>
      </c>
      <c r="U275" s="16">
        <f t="shared" si="8"/>
        <v>28849</v>
      </c>
      <c r="V275" s="15" t="s">
        <v>785</v>
      </c>
      <c r="W275" s="15" t="s">
        <v>40</v>
      </c>
      <c r="X275" s="15">
        <v>4</v>
      </c>
      <c r="Y275" s="14"/>
      <c r="Z275" s="15" t="s">
        <v>41</v>
      </c>
      <c r="AA275" s="15" t="s">
        <v>319</v>
      </c>
      <c r="AB275" s="15" t="s">
        <v>381</v>
      </c>
      <c r="AC275" s="15" t="s">
        <v>45</v>
      </c>
      <c r="AD275" s="15" t="s">
        <v>731</v>
      </c>
      <c r="AE275" s="14"/>
      <c r="AF275" s="15"/>
      <c r="AG275" s="14" t="s">
        <v>382</v>
      </c>
      <c r="AH275" s="14" t="s">
        <v>386</v>
      </c>
      <c r="AI275" s="14" t="s">
        <v>387</v>
      </c>
    </row>
    <row r="276" spans="1:35" s="5" customFormat="1" ht="13.25" customHeight="1" x14ac:dyDescent="0.15">
      <c r="A276" s="15" t="s">
        <v>31</v>
      </c>
      <c r="B276" s="15" t="s">
        <v>30</v>
      </c>
      <c r="C276" s="15" t="s">
        <v>32</v>
      </c>
      <c r="D276" s="15" t="s">
        <v>33</v>
      </c>
      <c r="E276" s="15" t="s">
        <v>34</v>
      </c>
      <c r="F276" s="15" t="s">
        <v>35</v>
      </c>
      <c r="G276" s="15" t="s">
        <v>35</v>
      </c>
      <c r="H276" s="15" t="s">
        <v>78</v>
      </c>
      <c r="I276" s="15"/>
      <c r="J276" s="15" t="s">
        <v>69</v>
      </c>
      <c r="K276" s="14"/>
      <c r="L276" s="14"/>
      <c r="M276" s="14" t="s">
        <v>44</v>
      </c>
      <c r="N276" s="14" t="s">
        <v>38</v>
      </c>
      <c r="O276" s="14">
        <v>7</v>
      </c>
      <c r="P276" s="14">
        <v>2</v>
      </c>
      <c r="Q276" s="15" t="s">
        <v>102</v>
      </c>
      <c r="R276" s="16">
        <v>17682</v>
      </c>
      <c r="S276" s="14"/>
      <c r="T276" s="15" t="s">
        <v>785</v>
      </c>
      <c r="U276" s="16">
        <f t="shared" si="8"/>
        <v>17682</v>
      </c>
      <c r="V276" s="15" t="s">
        <v>785</v>
      </c>
      <c r="W276" s="15" t="s">
        <v>40</v>
      </c>
      <c r="X276" s="15">
        <v>4</v>
      </c>
      <c r="Y276" s="14"/>
      <c r="Z276" s="15" t="s">
        <v>41</v>
      </c>
      <c r="AA276" s="15" t="s">
        <v>319</v>
      </c>
      <c r="AB276" s="15" t="s">
        <v>381</v>
      </c>
      <c r="AC276" s="15" t="s">
        <v>45</v>
      </c>
      <c r="AD276" s="15" t="s">
        <v>731</v>
      </c>
      <c r="AE276" s="14"/>
      <c r="AF276" s="15"/>
      <c r="AG276" s="14" t="s">
        <v>382</v>
      </c>
      <c r="AH276" s="14" t="s">
        <v>386</v>
      </c>
      <c r="AI276" s="14" t="s">
        <v>387</v>
      </c>
    </row>
    <row r="277" spans="1:35" s="5" customFormat="1" ht="13.25" customHeight="1" x14ac:dyDescent="0.15">
      <c r="A277" s="15" t="s">
        <v>31</v>
      </c>
      <c r="B277" s="15" t="s">
        <v>30</v>
      </c>
      <c r="C277" s="15" t="s">
        <v>32</v>
      </c>
      <c r="D277" s="15" t="s">
        <v>33</v>
      </c>
      <c r="E277" s="15" t="s">
        <v>34</v>
      </c>
      <c r="F277" s="15" t="s">
        <v>35</v>
      </c>
      <c r="G277" s="15" t="s">
        <v>35</v>
      </c>
      <c r="H277" s="15" t="s">
        <v>80</v>
      </c>
      <c r="I277" s="15"/>
      <c r="J277" s="15" t="s">
        <v>69</v>
      </c>
      <c r="K277" s="14"/>
      <c r="L277" s="14"/>
      <c r="M277" s="14" t="s">
        <v>44</v>
      </c>
      <c r="N277" s="14" t="s">
        <v>38</v>
      </c>
      <c r="O277" s="14">
        <v>7</v>
      </c>
      <c r="P277" s="14">
        <v>2</v>
      </c>
      <c r="Q277" s="15" t="s">
        <v>103</v>
      </c>
      <c r="R277" s="16">
        <v>1037</v>
      </c>
      <c r="S277" s="14"/>
      <c r="T277" s="15" t="s">
        <v>785</v>
      </c>
      <c r="U277" s="16">
        <f t="shared" si="8"/>
        <v>1037</v>
      </c>
      <c r="V277" s="15" t="s">
        <v>785</v>
      </c>
      <c r="W277" s="15" t="s">
        <v>40</v>
      </c>
      <c r="X277" s="15">
        <v>4</v>
      </c>
      <c r="Y277" s="14"/>
      <c r="Z277" s="15" t="s">
        <v>41</v>
      </c>
      <c r="AA277" s="15" t="s">
        <v>319</v>
      </c>
      <c r="AB277" s="15" t="s">
        <v>381</v>
      </c>
      <c r="AC277" s="15" t="s">
        <v>45</v>
      </c>
      <c r="AD277" s="15" t="s">
        <v>731</v>
      </c>
      <c r="AE277" s="14"/>
      <c r="AF277" s="15"/>
      <c r="AG277" s="14" t="s">
        <v>382</v>
      </c>
      <c r="AH277" s="14" t="s">
        <v>386</v>
      </c>
      <c r="AI277" s="14" t="s">
        <v>387</v>
      </c>
    </row>
    <row r="278" spans="1:35" s="5" customFormat="1" ht="13.25" customHeight="1" x14ac:dyDescent="0.15">
      <c r="A278" s="15" t="s">
        <v>31</v>
      </c>
      <c r="B278" s="15" t="s">
        <v>30</v>
      </c>
      <c r="C278" s="15" t="s">
        <v>32</v>
      </c>
      <c r="D278" s="15" t="s">
        <v>33</v>
      </c>
      <c r="E278" s="15" t="s">
        <v>34</v>
      </c>
      <c r="F278" s="15" t="s">
        <v>35</v>
      </c>
      <c r="G278" s="15" t="s">
        <v>35</v>
      </c>
      <c r="H278" s="15" t="s">
        <v>95</v>
      </c>
      <c r="I278" s="15"/>
      <c r="J278" s="15" t="s">
        <v>69</v>
      </c>
      <c r="K278" s="14"/>
      <c r="L278" s="14"/>
      <c r="M278" s="14" t="s">
        <v>44</v>
      </c>
      <c r="N278" s="14" t="s">
        <v>38</v>
      </c>
      <c r="O278" s="14">
        <v>7</v>
      </c>
      <c r="P278" s="14">
        <v>2</v>
      </c>
      <c r="Q278" s="15" t="s">
        <v>104</v>
      </c>
      <c r="R278" s="16">
        <v>68387</v>
      </c>
      <c r="S278" s="14"/>
      <c r="T278" s="15" t="s">
        <v>785</v>
      </c>
      <c r="U278" s="16">
        <f t="shared" si="8"/>
        <v>68387</v>
      </c>
      <c r="V278" s="15" t="s">
        <v>785</v>
      </c>
      <c r="W278" s="15" t="s">
        <v>40</v>
      </c>
      <c r="X278" s="15">
        <v>4</v>
      </c>
      <c r="Y278" s="14"/>
      <c r="Z278" s="15" t="s">
        <v>41</v>
      </c>
      <c r="AA278" s="15" t="s">
        <v>319</v>
      </c>
      <c r="AB278" s="15" t="s">
        <v>381</v>
      </c>
      <c r="AC278" s="15" t="s">
        <v>45</v>
      </c>
      <c r="AD278" s="15" t="s">
        <v>731</v>
      </c>
      <c r="AE278" s="14"/>
      <c r="AF278" s="15"/>
      <c r="AG278" s="14" t="s">
        <v>382</v>
      </c>
      <c r="AH278" s="14" t="s">
        <v>386</v>
      </c>
      <c r="AI278" s="14" t="s">
        <v>387</v>
      </c>
    </row>
    <row r="279" spans="1:35" s="5" customFormat="1" ht="13.25" customHeight="1" x14ac:dyDescent="0.15">
      <c r="A279" s="15" t="s">
        <v>31</v>
      </c>
      <c r="B279" s="15" t="s">
        <v>30</v>
      </c>
      <c r="C279" s="15" t="s">
        <v>32</v>
      </c>
      <c r="D279" s="15" t="s">
        <v>33</v>
      </c>
      <c r="E279" s="15" t="s">
        <v>34</v>
      </c>
      <c r="F279" s="15" t="s">
        <v>35</v>
      </c>
      <c r="G279" s="15" t="s">
        <v>35</v>
      </c>
      <c r="H279" s="15" t="s">
        <v>76</v>
      </c>
      <c r="I279" s="15"/>
      <c r="J279" s="15" t="s">
        <v>69</v>
      </c>
      <c r="K279" s="14"/>
      <c r="L279" s="14"/>
      <c r="M279" s="14" t="s">
        <v>205</v>
      </c>
      <c r="N279" s="14" t="s">
        <v>207</v>
      </c>
      <c r="O279" s="14" t="s">
        <v>135</v>
      </c>
      <c r="P279" s="14">
        <v>0</v>
      </c>
      <c r="Q279" s="15" t="s">
        <v>208</v>
      </c>
      <c r="R279" s="16">
        <v>30970</v>
      </c>
      <c r="S279" s="15" t="s">
        <v>166</v>
      </c>
      <c r="T279" s="15" t="s">
        <v>108</v>
      </c>
      <c r="U279" s="15">
        <f t="shared" si="8"/>
        <v>30970</v>
      </c>
      <c r="V279" s="15" t="s">
        <v>108</v>
      </c>
      <c r="W279" s="15" t="s">
        <v>40</v>
      </c>
      <c r="X279" s="15">
        <v>6</v>
      </c>
      <c r="Y279" s="15">
        <v>12</v>
      </c>
      <c r="Z279" s="15" t="s">
        <v>41</v>
      </c>
      <c r="AA279" s="15" t="e">
        <v>#N/A</v>
      </c>
      <c r="AB279" s="15" t="e">
        <v>#N/A</v>
      </c>
      <c r="AC279" s="15" t="e">
        <v>#N/A</v>
      </c>
      <c r="AD279" s="15" t="s">
        <v>731</v>
      </c>
      <c r="AE279" s="14"/>
      <c r="AF279" s="15"/>
      <c r="AG279" s="14" t="e">
        <v>#N/A</v>
      </c>
      <c r="AH279" s="14" t="e">
        <v>#N/A</v>
      </c>
      <c r="AI279" s="14" t="e">
        <v>#N/A</v>
      </c>
    </row>
    <row r="280" spans="1:35" s="5" customFormat="1" ht="13.25" customHeight="1" x14ac:dyDescent="0.15">
      <c r="A280" s="15" t="s">
        <v>31</v>
      </c>
      <c r="B280" s="15" t="s">
        <v>30</v>
      </c>
      <c r="C280" s="15" t="s">
        <v>32</v>
      </c>
      <c r="D280" s="15" t="s">
        <v>33</v>
      </c>
      <c r="E280" s="15" t="s">
        <v>34</v>
      </c>
      <c r="F280" s="15" t="s">
        <v>35</v>
      </c>
      <c r="G280" s="15" t="s">
        <v>35</v>
      </c>
      <c r="H280" s="14"/>
      <c r="I280" s="14"/>
      <c r="J280" s="15" t="s">
        <v>69</v>
      </c>
      <c r="K280" s="14"/>
      <c r="L280" s="14"/>
      <c r="M280" s="14" t="s">
        <v>205</v>
      </c>
      <c r="N280" s="14" t="s">
        <v>207</v>
      </c>
      <c r="O280" s="14" t="s">
        <v>135</v>
      </c>
      <c r="P280" s="14">
        <v>0</v>
      </c>
      <c r="Q280" s="15" t="s">
        <v>217</v>
      </c>
      <c r="R280" s="16">
        <v>8659</v>
      </c>
      <c r="S280" s="15" t="s">
        <v>166</v>
      </c>
      <c r="T280" s="15" t="s">
        <v>108</v>
      </c>
      <c r="U280" s="15">
        <f t="shared" si="8"/>
        <v>8659</v>
      </c>
      <c r="V280" s="15" t="s">
        <v>108</v>
      </c>
      <c r="W280" s="15" t="s">
        <v>40</v>
      </c>
      <c r="X280" s="15">
        <v>6</v>
      </c>
      <c r="Y280" s="15">
        <v>12</v>
      </c>
      <c r="Z280" s="15" t="s">
        <v>41</v>
      </c>
      <c r="AA280" s="15" t="e">
        <v>#N/A</v>
      </c>
      <c r="AB280" s="15" t="e">
        <v>#N/A</v>
      </c>
      <c r="AC280" s="15" t="e">
        <v>#N/A</v>
      </c>
      <c r="AD280" s="15" t="s">
        <v>731</v>
      </c>
      <c r="AE280" s="14"/>
      <c r="AF280" s="15"/>
      <c r="AG280" s="14" t="e">
        <v>#N/A</v>
      </c>
      <c r="AH280" s="14" t="e">
        <v>#N/A</v>
      </c>
      <c r="AI280" s="14" t="e">
        <v>#N/A</v>
      </c>
    </row>
    <row r="281" spans="1:35" s="5" customFormat="1" ht="13.25" customHeight="1" x14ac:dyDescent="0.15">
      <c r="A281" s="15" t="s">
        <v>31</v>
      </c>
      <c r="B281" s="15" t="s">
        <v>30</v>
      </c>
      <c r="C281" s="15" t="s">
        <v>32</v>
      </c>
      <c r="D281" s="15" t="s">
        <v>33</v>
      </c>
      <c r="E281" s="15" t="s">
        <v>34</v>
      </c>
      <c r="F281" s="15" t="s">
        <v>35</v>
      </c>
      <c r="G281" s="15" t="s">
        <v>35</v>
      </c>
      <c r="H281" s="14"/>
      <c r="I281" s="14"/>
      <c r="J281" s="15" t="s">
        <v>69</v>
      </c>
      <c r="K281" s="14"/>
      <c r="L281" s="14"/>
      <c r="M281" s="14" t="s">
        <v>205</v>
      </c>
      <c r="N281" s="14" t="s">
        <v>207</v>
      </c>
      <c r="O281" s="14" t="s">
        <v>135</v>
      </c>
      <c r="P281" s="14">
        <v>0</v>
      </c>
      <c r="Q281" s="15" t="s">
        <v>212</v>
      </c>
      <c r="R281" s="15">
        <v>0</v>
      </c>
      <c r="S281" s="15" t="s">
        <v>166</v>
      </c>
      <c r="T281" s="15" t="s">
        <v>108</v>
      </c>
      <c r="U281" s="15">
        <f t="shared" si="8"/>
        <v>0</v>
      </c>
      <c r="V281" s="15" t="s">
        <v>108</v>
      </c>
      <c r="W281" s="15" t="s">
        <v>40</v>
      </c>
      <c r="X281" s="15">
        <v>6</v>
      </c>
      <c r="Y281" s="15">
        <v>12</v>
      </c>
      <c r="Z281" s="15" t="s">
        <v>41</v>
      </c>
      <c r="AA281" s="15" t="e">
        <v>#N/A</v>
      </c>
      <c r="AB281" s="15" t="e">
        <v>#N/A</v>
      </c>
      <c r="AC281" s="15" t="e">
        <v>#N/A</v>
      </c>
      <c r="AD281" s="15" t="s">
        <v>731</v>
      </c>
      <c r="AE281" s="14"/>
      <c r="AF281" s="15"/>
      <c r="AG281" s="14" t="e">
        <v>#N/A</v>
      </c>
      <c r="AH281" s="14" t="e">
        <v>#N/A</v>
      </c>
      <c r="AI281" s="14" t="e">
        <v>#N/A</v>
      </c>
    </row>
    <row r="282" spans="1:35" s="5" customFormat="1" ht="13.25" customHeight="1" x14ac:dyDescent="0.15">
      <c r="A282" s="15" t="s">
        <v>31</v>
      </c>
      <c r="B282" s="15" t="s">
        <v>30</v>
      </c>
      <c r="C282" s="15" t="s">
        <v>32</v>
      </c>
      <c r="D282" s="15" t="s">
        <v>33</v>
      </c>
      <c r="E282" s="15" t="s">
        <v>34</v>
      </c>
      <c r="F282" s="15" t="s">
        <v>35</v>
      </c>
      <c r="G282" s="15" t="s">
        <v>35</v>
      </c>
      <c r="H282" s="14"/>
      <c r="I282" s="14"/>
      <c r="J282" s="15" t="s">
        <v>69</v>
      </c>
      <c r="K282" s="14"/>
      <c r="L282" s="14"/>
      <c r="M282" s="14" t="s">
        <v>205</v>
      </c>
      <c r="N282" s="14" t="s">
        <v>207</v>
      </c>
      <c r="O282" s="14" t="s">
        <v>135</v>
      </c>
      <c r="P282" s="14">
        <v>0</v>
      </c>
      <c r="Q282" s="15" t="s">
        <v>214</v>
      </c>
      <c r="R282" s="16">
        <v>139631</v>
      </c>
      <c r="S282" s="15" t="s">
        <v>166</v>
      </c>
      <c r="T282" s="15" t="s">
        <v>108</v>
      </c>
      <c r="U282" s="15">
        <f t="shared" si="8"/>
        <v>139631</v>
      </c>
      <c r="V282" s="15" t="s">
        <v>108</v>
      </c>
      <c r="W282" s="15" t="s">
        <v>40</v>
      </c>
      <c r="X282" s="15">
        <v>6</v>
      </c>
      <c r="Y282" s="15">
        <v>12</v>
      </c>
      <c r="Z282" s="15" t="s">
        <v>41</v>
      </c>
      <c r="AA282" s="15" t="e">
        <v>#N/A</v>
      </c>
      <c r="AB282" s="15" t="e">
        <v>#N/A</v>
      </c>
      <c r="AC282" s="15" t="e">
        <v>#N/A</v>
      </c>
      <c r="AD282" s="15" t="s">
        <v>731</v>
      </c>
      <c r="AE282" s="14"/>
      <c r="AF282" s="15"/>
      <c r="AG282" s="14" t="e">
        <v>#N/A</v>
      </c>
      <c r="AH282" s="14" t="e">
        <v>#N/A</v>
      </c>
      <c r="AI282" s="14" t="e">
        <v>#N/A</v>
      </c>
    </row>
    <row r="283" spans="1:35" s="5" customFormat="1" ht="13.25" customHeight="1" x14ac:dyDescent="0.15">
      <c r="A283" s="15" t="s">
        <v>31</v>
      </c>
      <c r="B283" s="15" t="s">
        <v>30</v>
      </c>
      <c r="C283" s="15" t="s">
        <v>32</v>
      </c>
      <c r="D283" s="15" t="s">
        <v>33</v>
      </c>
      <c r="E283" s="15" t="s">
        <v>34</v>
      </c>
      <c r="F283" s="15" t="s">
        <v>35</v>
      </c>
      <c r="G283" s="15" t="s">
        <v>35</v>
      </c>
      <c r="H283" s="15" t="s">
        <v>78</v>
      </c>
      <c r="I283" s="15"/>
      <c r="J283" s="15" t="s">
        <v>69</v>
      </c>
      <c r="K283" s="14"/>
      <c r="L283" s="14"/>
      <c r="M283" s="14" t="s">
        <v>205</v>
      </c>
      <c r="N283" s="14" t="s">
        <v>207</v>
      </c>
      <c r="O283" s="14" t="s">
        <v>135</v>
      </c>
      <c r="P283" s="14">
        <v>0</v>
      </c>
      <c r="Q283" s="15" t="s">
        <v>209</v>
      </c>
      <c r="R283" s="16">
        <v>189362</v>
      </c>
      <c r="S283" s="15" t="s">
        <v>166</v>
      </c>
      <c r="T283" s="15" t="s">
        <v>108</v>
      </c>
      <c r="U283" s="15">
        <f t="shared" si="8"/>
        <v>189362</v>
      </c>
      <c r="V283" s="15" t="s">
        <v>108</v>
      </c>
      <c r="W283" s="15" t="s">
        <v>40</v>
      </c>
      <c r="X283" s="15">
        <v>6</v>
      </c>
      <c r="Y283" s="15">
        <v>12</v>
      </c>
      <c r="Z283" s="15" t="s">
        <v>41</v>
      </c>
      <c r="AA283" s="15" t="e">
        <v>#N/A</v>
      </c>
      <c r="AB283" s="15" t="e">
        <v>#N/A</v>
      </c>
      <c r="AC283" s="15" t="e">
        <v>#N/A</v>
      </c>
      <c r="AD283" s="15" t="s">
        <v>731</v>
      </c>
      <c r="AE283" s="14"/>
      <c r="AF283" s="15"/>
      <c r="AG283" s="14" t="e">
        <v>#N/A</v>
      </c>
      <c r="AH283" s="14" t="e">
        <v>#N/A</v>
      </c>
      <c r="AI283" s="14" t="e">
        <v>#N/A</v>
      </c>
    </row>
    <row r="284" spans="1:35" s="5" customFormat="1" ht="13.25" customHeight="1" x14ac:dyDescent="0.15">
      <c r="A284" s="15" t="s">
        <v>31</v>
      </c>
      <c r="B284" s="15" t="s">
        <v>30</v>
      </c>
      <c r="C284" s="15" t="s">
        <v>32</v>
      </c>
      <c r="D284" s="15" t="s">
        <v>33</v>
      </c>
      <c r="E284" s="15" t="s">
        <v>34</v>
      </c>
      <c r="F284" s="15" t="s">
        <v>35</v>
      </c>
      <c r="G284" s="15" t="s">
        <v>35</v>
      </c>
      <c r="H284" s="14"/>
      <c r="I284" s="14"/>
      <c r="J284" s="15" t="s">
        <v>69</v>
      </c>
      <c r="K284" s="14"/>
      <c r="L284" s="14"/>
      <c r="M284" s="14" t="s">
        <v>205</v>
      </c>
      <c r="N284" s="14" t="s">
        <v>207</v>
      </c>
      <c r="O284" s="14" t="s">
        <v>135</v>
      </c>
      <c r="P284" s="14">
        <v>0</v>
      </c>
      <c r="Q284" s="15" t="s">
        <v>216</v>
      </c>
      <c r="R284" s="16">
        <v>37638</v>
      </c>
      <c r="S284" s="15" t="s">
        <v>166</v>
      </c>
      <c r="T284" s="15" t="s">
        <v>108</v>
      </c>
      <c r="U284" s="15">
        <f t="shared" si="8"/>
        <v>37638</v>
      </c>
      <c r="V284" s="15" t="s">
        <v>108</v>
      </c>
      <c r="W284" s="15" t="s">
        <v>40</v>
      </c>
      <c r="X284" s="15">
        <v>6</v>
      </c>
      <c r="Y284" s="15">
        <v>12</v>
      </c>
      <c r="Z284" s="15" t="s">
        <v>41</v>
      </c>
      <c r="AA284" s="15" t="e">
        <v>#N/A</v>
      </c>
      <c r="AB284" s="15" t="e">
        <v>#N/A</v>
      </c>
      <c r="AC284" s="15" t="e">
        <v>#N/A</v>
      </c>
      <c r="AD284" s="15" t="s">
        <v>731</v>
      </c>
      <c r="AE284" s="14"/>
      <c r="AF284" s="15"/>
      <c r="AG284" s="14" t="e">
        <v>#N/A</v>
      </c>
      <c r="AH284" s="14" t="e">
        <v>#N/A</v>
      </c>
      <c r="AI284" s="14" t="e">
        <v>#N/A</v>
      </c>
    </row>
    <row r="285" spans="1:35" s="10" customFormat="1" ht="13.25" customHeight="1" x14ac:dyDescent="0.15">
      <c r="A285" s="15" t="s">
        <v>31</v>
      </c>
      <c r="B285" s="15" t="s">
        <v>30</v>
      </c>
      <c r="C285" s="15" t="s">
        <v>32</v>
      </c>
      <c r="D285" s="15" t="s">
        <v>33</v>
      </c>
      <c r="E285" s="15" t="s">
        <v>34</v>
      </c>
      <c r="F285" s="15" t="s">
        <v>35</v>
      </c>
      <c r="G285" s="15" t="s">
        <v>35</v>
      </c>
      <c r="H285" s="14"/>
      <c r="I285" s="14"/>
      <c r="J285" s="15" t="s">
        <v>69</v>
      </c>
      <c r="K285" s="14"/>
      <c r="L285" s="14"/>
      <c r="M285" s="14" t="s">
        <v>205</v>
      </c>
      <c r="N285" s="14" t="s">
        <v>207</v>
      </c>
      <c r="O285" s="14" t="s">
        <v>135</v>
      </c>
      <c r="P285" s="14">
        <v>0</v>
      </c>
      <c r="Q285" s="15" t="s">
        <v>218</v>
      </c>
      <c r="R285" s="16">
        <v>20242</v>
      </c>
      <c r="S285" s="15" t="s">
        <v>166</v>
      </c>
      <c r="T285" s="15" t="s">
        <v>108</v>
      </c>
      <c r="U285" s="15">
        <f t="shared" si="8"/>
        <v>20242</v>
      </c>
      <c r="V285" s="15" t="s">
        <v>108</v>
      </c>
      <c r="W285" s="15" t="s">
        <v>40</v>
      </c>
      <c r="X285" s="15">
        <v>6</v>
      </c>
      <c r="Y285" s="15">
        <v>12</v>
      </c>
      <c r="Z285" s="15" t="s">
        <v>41</v>
      </c>
      <c r="AA285" s="15" t="e">
        <v>#N/A</v>
      </c>
      <c r="AB285" s="15" t="e">
        <v>#N/A</v>
      </c>
      <c r="AC285" s="15" t="e">
        <v>#N/A</v>
      </c>
      <c r="AD285" s="15" t="s">
        <v>731</v>
      </c>
      <c r="AE285" s="14"/>
      <c r="AF285" s="15"/>
      <c r="AG285" s="14" t="e">
        <v>#N/A</v>
      </c>
      <c r="AH285" s="14" t="e">
        <v>#N/A</v>
      </c>
      <c r="AI285" s="14" t="e">
        <v>#N/A</v>
      </c>
    </row>
    <row r="286" spans="1:35" s="10" customFormat="1" ht="13.25" customHeight="1" x14ac:dyDescent="0.15">
      <c r="A286" s="15" t="s">
        <v>31</v>
      </c>
      <c r="B286" s="15" t="s">
        <v>30</v>
      </c>
      <c r="C286" s="15" t="s">
        <v>32</v>
      </c>
      <c r="D286" s="15" t="s">
        <v>33</v>
      </c>
      <c r="E286" s="15" t="s">
        <v>34</v>
      </c>
      <c r="F286" s="15" t="s">
        <v>35</v>
      </c>
      <c r="G286" s="15" t="s">
        <v>35</v>
      </c>
      <c r="H286" s="15" t="s">
        <v>80</v>
      </c>
      <c r="I286" s="15"/>
      <c r="J286" s="15" t="s">
        <v>69</v>
      </c>
      <c r="K286" s="14"/>
      <c r="L286" s="14"/>
      <c r="M286" s="14" t="s">
        <v>205</v>
      </c>
      <c r="N286" s="14" t="s">
        <v>207</v>
      </c>
      <c r="O286" s="14" t="s">
        <v>135</v>
      </c>
      <c r="P286" s="14">
        <v>0</v>
      </c>
      <c r="Q286" s="15" t="s">
        <v>210</v>
      </c>
      <c r="R286" s="16">
        <v>13717</v>
      </c>
      <c r="S286" s="15" t="s">
        <v>166</v>
      </c>
      <c r="T286" s="15" t="s">
        <v>108</v>
      </c>
      <c r="U286" s="15">
        <f t="shared" si="8"/>
        <v>13717</v>
      </c>
      <c r="V286" s="15" t="s">
        <v>108</v>
      </c>
      <c r="W286" s="15" t="s">
        <v>40</v>
      </c>
      <c r="X286" s="15">
        <v>6</v>
      </c>
      <c r="Y286" s="15">
        <v>12</v>
      </c>
      <c r="Z286" s="15" t="s">
        <v>41</v>
      </c>
      <c r="AA286" s="15" t="e">
        <v>#N/A</v>
      </c>
      <c r="AB286" s="15" t="e">
        <v>#N/A</v>
      </c>
      <c r="AC286" s="15" t="e">
        <v>#N/A</v>
      </c>
      <c r="AD286" s="15" t="s">
        <v>731</v>
      </c>
      <c r="AE286" s="14"/>
      <c r="AF286" s="15"/>
      <c r="AG286" s="14" t="e">
        <v>#N/A</v>
      </c>
      <c r="AH286" s="14" t="e">
        <v>#N/A</v>
      </c>
      <c r="AI286" s="14" t="e">
        <v>#N/A</v>
      </c>
    </row>
    <row r="287" spans="1:35" s="10" customFormat="1" ht="13.25" customHeight="1" x14ac:dyDescent="0.15">
      <c r="A287" s="15" t="s">
        <v>31</v>
      </c>
      <c r="B287" s="15" t="s">
        <v>30</v>
      </c>
      <c r="C287" s="15" t="s">
        <v>32</v>
      </c>
      <c r="D287" s="15" t="s">
        <v>33</v>
      </c>
      <c r="E287" s="15" t="s">
        <v>34</v>
      </c>
      <c r="F287" s="15" t="s">
        <v>35</v>
      </c>
      <c r="G287" s="15" t="s">
        <v>35</v>
      </c>
      <c r="H287" s="14"/>
      <c r="I287" s="14"/>
      <c r="J287" s="15" t="s">
        <v>69</v>
      </c>
      <c r="K287" s="14"/>
      <c r="L287" s="14"/>
      <c r="M287" s="14" t="s">
        <v>205</v>
      </c>
      <c r="N287" s="14" t="s">
        <v>207</v>
      </c>
      <c r="O287" s="14" t="s">
        <v>135</v>
      </c>
      <c r="P287" s="14">
        <v>0</v>
      </c>
      <c r="Q287" s="15" t="s">
        <v>215</v>
      </c>
      <c r="R287" s="16">
        <v>47853</v>
      </c>
      <c r="S287" s="15" t="s">
        <v>166</v>
      </c>
      <c r="T287" s="15" t="s">
        <v>108</v>
      </c>
      <c r="U287" s="15">
        <f t="shared" si="8"/>
        <v>47853</v>
      </c>
      <c r="V287" s="15" t="s">
        <v>108</v>
      </c>
      <c r="W287" s="15" t="s">
        <v>40</v>
      </c>
      <c r="X287" s="15">
        <v>6</v>
      </c>
      <c r="Y287" s="15">
        <v>12</v>
      </c>
      <c r="Z287" s="15" t="s">
        <v>41</v>
      </c>
      <c r="AA287" s="15" t="e">
        <v>#N/A</v>
      </c>
      <c r="AB287" s="15" t="e">
        <v>#N/A</v>
      </c>
      <c r="AC287" s="15" t="e">
        <v>#N/A</v>
      </c>
      <c r="AD287" s="15" t="s">
        <v>731</v>
      </c>
      <c r="AE287" s="14"/>
      <c r="AF287" s="15"/>
      <c r="AG287" s="14" t="e">
        <v>#N/A</v>
      </c>
      <c r="AH287" s="14" t="e">
        <v>#N/A</v>
      </c>
      <c r="AI287" s="14" t="e">
        <v>#N/A</v>
      </c>
    </row>
    <row r="288" spans="1:35" s="10" customFormat="1" ht="13.25" customHeight="1" x14ac:dyDescent="0.15">
      <c r="A288" s="15" t="s">
        <v>31</v>
      </c>
      <c r="B288" s="15" t="s">
        <v>30</v>
      </c>
      <c r="C288" s="15" t="s">
        <v>32</v>
      </c>
      <c r="D288" s="15" t="s">
        <v>33</v>
      </c>
      <c r="E288" s="15" t="s">
        <v>34</v>
      </c>
      <c r="F288" s="15" t="s">
        <v>35</v>
      </c>
      <c r="G288" s="15" t="s">
        <v>35</v>
      </c>
      <c r="H288" s="14"/>
      <c r="I288" s="14"/>
      <c r="J288" s="15" t="s">
        <v>69</v>
      </c>
      <c r="K288" s="14"/>
      <c r="L288" s="14"/>
      <c r="M288" s="14" t="s">
        <v>205</v>
      </c>
      <c r="N288" s="14" t="s">
        <v>207</v>
      </c>
      <c r="O288" s="14" t="s">
        <v>135</v>
      </c>
      <c r="P288" s="14">
        <v>0</v>
      </c>
      <c r="Q288" s="15" t="s">
        <v>213</v>
      </c>
      <c r="R288" s="16">
        <v>111283</v>
      </c>
      <c r="S288" s="15" t="s">
        <v>166</v>
      </c>
      <c r="T288" s="15" t="s">
        <v>108</v>
      </c>
      <c r="U288" s="15">
        <f t="shared" si="8"/>
        <v>111283</v>
      </c>
      <c r="V288" s="15" t="s">
        <v>108</v>
      </c>
      <c r="W288" s="15" t="s">
        <v>40</v>
      </c>
      <c r="X288" s="15">
        <v>6</v>
      </c>
      <c r="Y288" s="15">
        <v>12</v>
      </c>
      <c r="Z288" s="15" t="s">
        <v>41</v>
      </c>
      <c r="AA288" s="15" t="e">
        <v>#N/A</v>
      </c>
      <c r="AB288" s="15" t="e">
        <v>#N/A</v>
      </c>
      <c r="AC288" s="15" t="e">
        <v>#N/A</v>
      </c>
      <c r="AD288" s="15" t="s">
        <v>731</v>
      </c>
      <c r="AE288" s="14"/>
      <c r="AF288" s="15"/>
      <c r="AG288" s="14" t="e">
        <v>#N/A</v>
      </c>
      <c r="AH288" s="14" t="e">
        <v>#N/A</v>
      </c>
      <c r="AI288" s="14" t="e">
        <v>#N/A</v>
      </c>
    </row>
    <row r="289" spans="1:35" s="10" customFormat="1" ht="13.25" customHeight="1" x14ac:dyDescent="0.15">
      <c r="A289" s="15" t="s">
        <v>31</v>
      </c>
      <c r="B289" s="15" t="s">
        <v>30</v>
      </c>
      <c r="C289" s="15" t="s">
        <v>32</v>
      </c>
      <c r="D289" s="15" t="s">
        <v>33</v>
      </c>
      <c r="E289" s="15" t="s">
        <v>34</v>
      </c>
      <c r="F289" s="15" t="s">
        <v>35</v>
      </c>
      <c r="G289" s="15" t="s">
        <v>35</v>
      </c>
      <c r="H289" s="15" t="s">
        <v>95</v>
      </c>
      <c r="I289" s="15"/>
      <c r="J289" s="15" t="s">
        <v>69</v>
      </c>
      <c r="K289" s="14"/>
      <c r="L289" s="14"/>
      <c r="M289" s="14" t="s">
        <v>205</v>
      </c>
      <c r="N289" s="14" t="s">
        <v>207</v>
      </c>
      <c r="O289" s="14" t="s">
        <v>135</v>
      </c>
      <c r="P289" s="14">
        <v>0</v>
      </c>
      <c r="Q289" s="15" t="s">
        <v>211</v>
      </c>
      <c r="R289" s="16">
        <v>131256</v>
      </c>
      <c r="S289" s="15" t="s">
        <v>166</v>
      </c>
      <c r="T289" s="15" t="s">
        <v>108</v>
      </c>
      <c r="U289" s="15">
        <f t="shared" si="8"/>
        <v>131256</v>
      </c>
      <c r="V289" s="15" t="s">
        <v>108</v>
      </c>
      <c r="W289" s="15" t="s">
        <v>40</v>
      </c>
      <c r="X289" s="15">
        <v>6</v>
      </c>
      <c r="Y289" s="15">
        <v>12</v>
      </c>
      <c r="Z289" s="15" t="s">
        <v>41</v>
      </c>
      <c r="AA289" s="15" t="e">
        <v>#N/A</v>
      </c>
      <c r="AB289" s="15" t="e">
        <v>#N/A</v>
      </c>
      <c r="AC289" s="15" t="e">
        <v>#N/A</v>
      </c>
      <c r="AD289" s="15" t="s">
        <v>731</v>
      </c>
      <c r="AE289" s="14"/>
      <c r="AF289" s="15"/>
      <c r="AG289" s="14" t="e">
        <v>#N/A</v>
      </c>
      <c r="AH289" s="14" t="e">
        <v>#N/A</v>
      </c>
      <c r="AI289" s="14" t="e">
        <v>#N/A</v>
      </c>
    </row>
    <row r="290" spans="1:35" s="10" customFormat="1" ht="13.25" customHeight="1" x14ac:dyDescent="0.15">
      <c r="A290" s="15" t="s">
        <v>31</v>
      </c>
      <c r="B290" s="15" t="s">
        <v>30</v>
      </c>
      <c r="C290" s="15" t="s">
        <v>32</v>
      </c>
      <c r="D290" s="15" t="s">
        <v>33</v>
      </c>
      <c r="E290" s="15" t="s">
        <v>34</v>
      </c>
      <c r="F290" s="15" t="s">
        <v>35</v>
      </c>
      <c r="G290" s="15" t="s">
        <v>35</v>
      </c>
      <c r="H290" s="14"/>
      <c r="I290" s="14"/>
      <c r="J290" s="15" t="s">
        <v>69</v>
      </c>
      <c r="K290" s="14"/>
      <c r="L290" s="14"/>
      <c r="M290" s="14" t="s">
        <v>205</v>
      </c>
      <c r="N290" s="14" t="s">
        <v>207</v>
      </c>
      <c r="O290" s="14" t="s">
        <v>135</v>
      </c>
      <c r="P290" s="14">
        <v>0</v>
      </c>
      <c r="Q290" s="15" t="s">
        <v>219</v>
      </c>
      <c r="R290" s="16">
        <v>410000</v>
      </c>
      <c r="S290" s="14"/>
      <c r="T290" s="15" t="s">
        <v>108</v>
      </c>
      <c r="U290" s="15">
        <f t="shared" si="8"/>
        <v>410000</v>
      </c>
      <c r="V290" s="15" t="s">
        <v>108</v>
      </c>
      <c r="W290" s="15" t="s">
        <v>40</v>
      </c>
      <c r="X290" s="15">
        <v>6</v>
      </c>
      <c r="Y290" s="15">
        <v>12</v>
      </c>
      <c r="Z290" s="15" t="s">
        <v>41</v>
      </c>
      <c r="AA290" s="15" t="e">
        <v>#N/A</v>
      </c>
      <c r="AB290" s="15" t="e">
        <v>#N/A</v>
      </c>
      <c r="AC290" s="15" t="e">
        <v>#N/A</v>
      </c>
      <c r="AD290" s="15" t="s">
        <v>731</v>
      </c>
      <c r="AE290" s="14"/>
      <c r="AF290" s="15"/>
      <c r="AG290" s="14" t="e">
        <v>#N/A</v>
      </c>
      <c r="AH290" s="14" t="e">
        <v>#N/A</v>
      </c>
      <c r="AI290" s="14" t="e">
        <v>#N/A</v>
      </c>
    </row>
    <row r="291" spans="1:35" s="10" customFormat="1" ht="13.25" customHeight="1" x14ac:dyDescent="0.15">
      <c r="A291" s="15" t="s">
        <v>31</v>
      </c>
      <c r="B291" s="15" t="s">
        <v>30</v>
      </c>
      <c r="C291" s="15" t="s">
        <v>32</v>
      </c>
      <c r="D291" s="15" t="s">
        <v>33</v>
      </c>
      <c r="E291" s="15" t="s">
        <v>34</v>
      </c>
      <c r="F291" s="15" t="s">
        <v>35</v>
      </c>
      <c r="G291" s="15" t="s">
        <v>35</v>
      </c>
      <c r="H291" s="15" t="s">
        <v>71</v>
      </c>
      <c r="I291" s="15"/>
      <c r="J291" s="15" t="s">
        <v>69</v>
      </c>
      <c r="K291" s="14"/>
      <c r="L291" s="14"/>
      <c r="M291" s="14" t="s">
        <v>205</v>
      </c>
      <c r="N291" s="14" t="s">
        <v>207</v>
      </c>
      <c r="O291" s="14" t="s">
        <v>135</v>
      </c>
      <c r="P291" s="14">
        <v>0</v>
      </c>
      <c r="Q291" s="15" t="s">
        <v>206</v>
      </c>
      <c r="R291" s="16">
        <v>365306</v>
      </c>
      <c r="S291" s="15" t="s">
        <v>166</v>
      </c>
      <c r="T291" s="15" t="s">
        <v>108</v>
      </c>
      <c r="U291" s="15">
        <f t="shared" si="8"/>
        <v>365306</v>
      </c>
      <c r="V291" s="15" t="s">
        <v>108</v>
      </c>
      <c r="W291" s="15" t="s">
        <v>40</v>
      </c>
      <c r="X291" s="15">
        <v>6</v>
      </c>
      <c r="Y291" s="15">
        <v>12</v>
      </c>
      <c r="Z291" s="15" t="s">
        <v>41</v>
      </c>
      <c r="AA291" s="15" t="e">
        <v>#N/A</v>
      </c>
      <c r="AB291" s="15" t="e">
        <v>#N/A</v>
      </c>
      <c r="AC291" s="15" t="e">
        <v>#N/A</v>
      </c>
      <c r="AD291" s="15" t="s">
        <v>731</v>
      </c>
      <c r="AE291" s="14"/>
      <c r="AF291" s="15"/>
      <c r="AG291" s="14" t="e">
        <v>#N/A</v>
      </c>
      <c r="AH291" s="14" t="e">
        <v>#N/A</v>
      </c>
      <c r="AI291" s="14" t="e">
        <v>#N/A</v>
      </c>
    </row>
    <row r="292" spans="1:35" s="10" customFormat="1" ht="13.25" customHeight="1" x14ac:dyDescent="0.15">
      <c r="A292" s="15" t="s">
        <v>31</v>
      </c>
      <c r="B292" s="15" t="s">
        <v>30</v>
      </c>
      <c r="C292" s="15" t="s">
        <v>32</v>
      </c>
      <c r="D292" s="15" t="s">
        <v>33</v>
      </c>
      <c r="E292" s="15" t="s">
        <v>34</v>
      </c>
      <c r="F292" s="15" t="s">
        <v>35</v>
      </c>
      <c r="G292" s="15" t="s">
        <v>35</v>
      </c>
      <c r="H292" s="14"/>
      <c r="I292" s="14"/>
      <c r="J292" s="15" t="s">
        <v>69</v>
      </c>
      <c r="K292" s="14"/>
      <c r="L292" s="14"/>
      <c r="M292" s="14" t="s">
        <v>133</v>
      </c>
      <c r="N292" s="14" t="s">
        <v>123</v>
      </c>
      <c r="O292" s="14" t="s">
        <v>135</v>
      </c>
      <c r="P292" s="14">
        <v>0</v>
      </c>
      <c r="Q292" s="15" t="s">
        <v>134</v>
      </c>
      <c r="R292" s="16">
        <v>1376</v>
      </c>
      <c r="S292" s="14"/>
      <c r="T292" s="15" t="s">
        <v>785</v>
      </c>
      <c r="U292" s="15"/>
      <c r="V292" s="15"/>
      <c r="W292" s="15" t="s">
        <v>40</v>
      </c>
      <c r="X292" s="15">
        <v>2</v>
      </c>
      <c r="Y292" s="15">
        <v>10</v>
      </c>
      <c r="Z292" s="15" t="s">
        <v>41</v>
      </c>
      <c r="AA292" s="15" t="e">
        <v>#N/A</v>
      </c>
      <c r="AB292" s="15" t="e">
        <v>#N/A</v>
      </c>
      <c r="AC292" s="15" t="e">
        <v>#N/A</v>
      </c>
      <c r="AD292" s="15" t="s">
        <v>731</v>
      </c>
      <c r="AE292" s="14"/>
      <c r="AF292" s="15"/>
      <c r="AG292" s="14" t="e">
        <v>#N/A</v>
      </c>
      <c r="AH292" s="14" t="e">
        <v>#N/A</v>
      </c>
      <c r="AI292" s="14" t="e">
        <v>#N/A</v>
      </c>
    </row>
    <row r="293" spans="1:35" s="10" customFormat="1" ht="13.25" customHeight="1" x14ac:dyDescent="0.15">
      <c r="A293" s="15" t="s">
        <v>31</v>
      </c>
      <c r="B293" s="15" t="s">
        <v>30</v>
      </c>
      <c r="C293" s="15" t="s">
        <v>32</v>
      </c>
      <c r="D293" s="15" t="s">
        <v>33</v>
      </c>
      <c r="E293" s="15" t="s">
        <v>34</v>
      </c>
      <c r="F293" s="15" t="s">
        <v>35</v>
      </c>
      <c r="G293" s="15" t="s">
        <v>35</v>
      </c>
      <c r="H293" s="14"/>
      <c r="I293" s="14"/>
      <c r="J293" s="15" t="s">
        <v>69</v>
      </c>
      <c r="K293" s="14"/>
      <c r="L293" s="14"/>
      <c r="M293" s="14" t="s">
        <v>127</v>
      </c>
      <c r="N293" s="14" t="s">
        <v>123</v>
      </c>
      <c r="O293" s="14">
        <v>1</v>
      </c>
      <c r="P293" s="14">
        <v>1</v>
      </c>
      <c r="Q293" s="15" t="s">
        <v>128</v>
      </c>
      <c r="R293" s="15">
        <v>342</v>
      </c>
      <c r="S293" s="14"/>
      <c r="T293" s="15" t="s">
        <v>785</v>
      </c>
      <c r="U293" s="15"/>
      <c r="V293" s="15"/>
      <c r="W293" s="15" t="s">
        <v>40</v>
      </c>
      <c r="X293" s="15">
        <v>2</v>
      </c>
      <c r="Y293" s="15">
        <v>10</v>
      </c>
      <c r="Z293" s="15" t="s">
        <v>41</v>
      </c>
      <c r="AA293" s="15" t="e">
        <v>#N/A</v>
      </c>
      <c r="AB293" s="15" t="e">
        <v>#N/A</v>
      </c>
      <c r="AC293" s="15" t="e">
        <v>#N/A</v>
      </c>
      <c r="AD293" s="15" t="s">
        <v>731</v>
      </c>
      <c r="AE293" s="14"/>
      <c r="AF293" s="15"/>
      <c r="AG293" s="14" t="e">
        <v>#N/A</v>
      </c>
      <c r="AH293" s="14" t="e">
        <v>#N/A</v>
      </c>
      <c r="AI293" s="14" t="e">
        <v>#N/A</v>
      </c>
    </row>
    <row r="294" spans="1:35" s="10" customFormat="1" ht="13.25" customHeight="1" x14ac:dyDescent="0.15">
      <c r="A294" s="15" t="s">
        <v>31</v>
      </c>
      <c r="B294" s="15" t="s">
        <v>30</v>
      </c>
      <c r="C294" s="15" t="s">
        <v>32</v>
      </c>
      <c r="D294" s="15" t="s">
        <v>33</v>
      </c>
      <c r="E294" s="15" t="s">
        <v>34</v>
      </c>
      <c r="F294" s="15" t="s">
        <v>35</v>
      </c>
      <c r="G294" s="15" t="s">
        <v>35</v>
      </c>
      <c r="H294" s="14"/>
      <c r="I294" s="14"/>
      <c r="J294" s="15" t="s">
        <v>69</v>
      </c>
      <c r="K294" s="14"/>
      <c r="L294" s="14"/>
      <c r="M294" s="14" t="s">
        <v>131</v>
      </c>
      <c r="N294" s="14" t="s">
        <v>123</v>
      </c>
      <c r="O294" s="14">
        <v>1</v>
      </c>
      <c r="P294" s="14">
        <v>2</v>
      </c>
      <c r="Q294" s="15" t="s">
        <v>132</v>
      </c>
      <c r="R294" s="16">
        <v>1405</v>
      </c>
      <c r="S294" s="14"/>
      <c r="T294" s="15" t="s">
        <v>785</v>
      </c>
      <c r="U294" s="15"/>
      <c r="V294" s="15"/>
      <c r="W294" s="15" t="s">
        <v>40</v>
      </c>
      <c r="X294" s="15">
        <v>2</v>
      </c>
      <c r="Y294" s="15">
        <v>10</v>
      </c>
      <c r="Z294" s="15" t="s">
        <v>41</v>
      </c>
      <c r="AA294" s="15" t="e">
        <v>#N/A</v>
      </c>
      <c r="AB294" s="15" t="e">
        <v>#N/A</v>
      </c>
      <c r="AC294" s="15" t="e">
        <v>#N/A</v>
      </c>
      <c r="AD294" s="15" t="s">
        <v>731</v>
      </c>
      <c r="AE294" s="14"/>
      <c r="AF294" s="15"/>
      <c r="AG294" s="14" t="e">
        <v>#N/A</v>
      </c>
      <c r="AH294" s="14" t="e">
        <v>#N/A</v>
      </c>
      <c r="AI294" s="14" t="e">
        <v>#N/A</v>
      </c>
    </row>
    <row r="295" spans="1:35" s="10" customFormat="1" ht="13.25" customHeight="1" x14ac:dyDescent="0.15">
      <c r="A295" s="15" t="s">
        <v>31</v>
      </c>
      <c r="B295" s="15" t="s">
        <v>30</v>
      </c>
      <c r="C295" s="15" t="s">
        <v>32</v>
      </c>
      <c r="D295" s="15" t="s">
        <v>33</v>
      </c>
      <c r="E295" s="15" t="s">
        <v>34</v>
      </c>
      <c r="F295" s="15" t="s">
        <v>35</v>
      </c>
      <c r="G295" s="15" t="s">
        <v>35</v>
      </c>
      <c r="H295" s="14"/>
      <c r="I295" s="14"/>
      <c r="J295" s="15" t="s">
        <v>69</v>
      </c>
      <c r="K295" s="14"/>
      <c r="L295" s="14"/>
      <c r="M295" s="14" t="s">
        <v>125</v>
      </c>
      <c r="N295" s="14" t="s">
        <v>123</v>
      </c>
      <c r="O295" s="14">
        <v>4</v>
      </c>
      <c r="P295" s="14">
        <v>1</v>
      </c>
      <c r="Q295" s="15" t="s">
        <v>126</v>
      </c>
      <c r="R295" s="16">
        <v>11236</v>
      </c>
      <c r="S295" s="14"/>
      <c r="T295" s="15" t="s">
        <v>785</v>
      </c>
      <c r="U295" s="15"/>
      <c r="V295" s="15"/>
      <c r="W295" s="15" t="s">
        <v>40</v>
      </c>
      <c r="X295" s="15">
        <v>2</v>
      </c>
      <c r="Y295" s="15">
        <v>10</v>
      </c>
      <c r="Z295" s="15" t="s">
        <v>41</v>
      </c>
      <c r="AA295" s="15" t="e">
        <v>#N/A</v>
      </c>
      <c r="AB295" s="15" t="e">
        <v>#N/A</v>
      </c>
      <c r="AC295" s="15" t="e">
        <v>#N/A</v>
      </c>
      <c r="AD295" s="15" t="s">
        <v>731</v>
      </c>
      <c r="AE295" s="14"/>
      <c r="AF295" s="15"/>
      <c r="AG295" s="14" t="e">
        <v>#N/A</v>
      </c>
      <c r="AH295" s="14" t="e">
        <v>#N/A</v>
      </c>
      <c r="AI295" s="14" t="e">
        <v>#N/A</v>
      </c>
    </row>
    <row r="296" spans="1:35" s="10" customFormat="1" ht="13.25" customHeight="1" x14ac:dyDescent="0.15">
      <c r="A296" s="15" t="s">
        <v>31</v>
      </c>
      <c r="B296" s="15" t="s">
        <v>30</v>
      </c>
      <c r="C296" s="15" t="s">
        <v>32</v>
      </c>
      <c r="D296" s="15" t="s">
        <v>33</v>
      </c>
      <c r="E296" s="15" t="s">
        <v>34</v>
      </c>
      <c r="F296" s="15" t="s">
        <v>35</v>
      </c>
      <c r="G296" s="15" t="s">
        <v>35</v>
      </c>
      <c r="H296" s="14"/>
      <c r="I296" s="14"/>
      <c r="J296" s="15" t="s">
        <v>69</v>
      </c>
      <c r="K296" s="14"/>
      <c r="L296" s="14"/>
      <c r="M296" s="14" t="s">
        <v>129</v>
      </c>
      <c r="N296" s="14" t="s">
        <v>123</v>
      </c>
      <c r="O296" s="14">
        <v>4</v>
      </c>
      <c r="P296" s="14">
        <v>2</v>
      </c>
      <c r="Q296" s="15" t="s">
        <v>130</v>
      </c>
      <c r="R296" s="16">
        <v>5886</v>
      </c>
      <c r="S296" s="14"/>
      <c r="T296" s="15" t="s">
        <v>785</v>
      </c>
      <c r="U296" s="15"/>
      <c r="V296" s="15"/>
      <c r="W296" s="15" t="s">
        <v>40</v>
      </c>
      <c r="X296" s="15">
        <v>2</v>
      </c>
      <c r="Y296" s="15">
        <v>10</v>
      </c>
      <c r="Z296" s="15" t="s">
        <v>41</v>
      </c>
      <c r="AA296" s="15" t="e">
        <v>#N/A</v>
      </c>
      <c r="AB296" s="15" t="e">
        <v>#N/A</v>
      </c>
      <c r="AC296" s="15" t="e">
        <v>#N/A</v>
      </c>
      <c r="AD296" s="15" t="s">
        <v>731</v>
      </c>
      <c r="AE296" s="14"/>
      <c r="AF296" s="15"/>
      <c r="AG296" s="14" t="e">
        <v>#N/A</v>
      </c>
      <c r="AH296" s="14" t="e">
        <v>#N/A</v>
      </c>
      <c r="AI296" s="14" t="e">
        <v>#N/A</v>
      </c>
    </row>
    <row r="297" spans="1:35" s="10" customFormat="1" ht="13.25" customHeight="1" x14ac:dyDescent="0.15">
      <c r="A297" s="15" t="s">
        <v>31</v>
      </c>
      <c r="B297" s="15" t="s">
        <v>30</v>
      </c>
      <c r="C297" s="15" t="s">
        <v>32</v>
      </c>
      <c r="D297" s="15" t="s">
        <v>33</v>
      </c>
      <c r="E297" s="15" t="s">
        <v>34</v>
      </c>
      <c r="F297" s="15" t="s">
        <v>35</v>
      </c>
      <c r="G297" s="15" t="s">
        <v>35</v>
      </c>
      <c r="H297" s="14"/>
      <c r="I297" s="14"/>
      <c r="J297" s="15" t="s">
        <v>69</v>
      </c>
      <c r="K297" s="14"/>
      <c r="L297" s="14"/>
      <c r="M297" s="14" t="s">
        <v>121</v>
      </c>
      <c r="N297" s="14" t="s">
        <v>123</v>
      </c>
      <c r="O297" s="14" t="s">
        <v>124</v>
      </c>
      <c r="P297" s="14">
        <v>0</v>
      </c>
      <c r="Q297" s="15" t="s">
        <v>122</v>
      </c>
      <c r="R297" s="16">
        <v>1602</v>
      </c>
      <c r="S297" s="14"/>
      <c r="T297" s="15" t="s">
        <v>785</v>
      </c>
      <c r="U297" s="15"/>
      <c r="V297" s="15"/>
      <c r="W297" s="15" t="s">
        <v>40</v>
      </c>
      <c r="X297" s="15">
        <v>2</v>
      </c>
      <c r="Y297" s="15">
        <v>10</v>
      </c>
      <c r="Z297" s="15" t="s">
        <v>41</v>
      </c>
      <c r="AA297" s="15" t="e">
        <v>#N/A</v>
      </c>
      <c r="AB297" s="15" t="e">
        <v>#N/A</v>
      </c>
      <c r="AC297" s="15" t="e">
        <v>#N/A</v>
      </c>
      <c r="AD297" s="15" t="s">
        <v>731</v>
      </c>
      <c r="AE297" s="14"/>
      <c r="AF297" s="15"/>
      <c r="AG297" s="14" t="e">
        <v>#N/A</v>
      </c>
      <c r="AH297" s="14" t="e">
        <v>#N/A</v>
      </c>
      <c r="AI297" s="14" t="e">
        <v>#N/A</v>
      </c>
    </row>
    <row r="298" spans="1:35" s="14" customFormat="1" ht="13.25" customHeight="1" x14ac:dyDescent="0.15">
      <c r="A298" s="15" t="s">
        <v>31</v>
      </c>
      <c r="B298" s="15" t="s">
        <v>30</v>
      </c>
      <c r="C298" s="15" t="s">
        <v>32</v>
      </c>
      <c r="D298" s="15" t="s">
        <v>33</v>
      </c>
      <c r="E298" s="15" t="s">
        <v>34</v>
      </c>
      <c r="F298" s="15" t="s">
        <v>35</v>
      </c>
      <c r="G298" s="15" t="s">
        <v>35</v>
      </c>
      <c r="H298" s="15" t="s">
        <v>71</v>
      </c>
      <c r="I298" s="15"/>
      <c r="J298" s="15" t="s">
        <v>69</v>
      </c>
      <c r="M298" s="14" t="s">
        <v>230</v>
      </c>
      <c r="N298" s="14" t="s">
        <v>222</v>
      </c>
      <c r="O298" s="14">
        <v>1</v>
      </c>
      <c r="P298" s="14">
        <v>0</v>
      </c>
      <c r="Q298" s="15" t="s">
        <v>231</v>
      </c>
      <c r="R298" s="16">
        <v>4757387</v>
      </c>
      <c r="T298" s="15" t="s">
        <v>223</v>
      </c>
      <c r="U298" s="17">
        <f t="shared" ref="U298:U327" si="9">R298/1000</f>
        <v>4757.3869999999997</v>
      </c>
      <c r="V298" s="15" t="s">
        <v>783</v>
      </c>
      <c r="W298" s="15" t="s">
        <v>40</v>
      </c>
      <c r="X298" s="15">
        <v>7</v>
      </c>
      <c r="Y298" s="15">
        <v>13</v>
      </c>
      <c r="Z298" s="15" t="s">
        <v>41</v>
      </c>
      <c r="AA298" s="15" t="e">
        <v>#N/A</v>
      </c>
      <c r="AB298" s="15" t="e">
        <v>#N/A</v>
      </c>
      <c r="AC298" s="15" t="e">
        <v>#N/A</v>
      </c>
      <c r="AD298" s="15" t="s">
        <v>731</v>
      </c>
      <c r="AF298" s="15"/>
      <c r="AG298" s="14" t="e">
        <v>#N/A</v>
      </c>
      <c r="AH298" s="14" t="e">
        <v>#N/A</v>
      </c>
      <c r="AI298" s="14" t="e">
        <v>#N/A</v>
      </c>
    </row>
    <row r="299" spans="1:35" s="14" customFormat="1" ht="13.25" customHeight="1" x14ac:dyDescent="0.15">
      <c r="A299" s="15" t="s">
        <v>31</v>
      </c>
      <c r="B299" s="15" t="s">
        <v>30</v>
      </c>
      <c r="C299" s="15" t="s">
        <v>32</v>
      </c>
      <c r="D299" s="15" t="s">
        <v>33</v>
      </c>
      <c r="E299" s="15" t="s">
        <v>34</v>
      </c>
      <c r="F299" s="15" t="s">
        <v>35</v>
      </c>
      <c r="G299" s="15" t="s">
        <v>35</v>
      </c>
      <c r="H299" s="15" t="s">
        <v>76</v>
      </c>
      <c r="I299" s="15"/>
      <c r="J299" s="15" t="s">
        <v>69</v>
      </c>
      <c r="M299" s="14" t="s">
        <v>230</v>
      </c>
      <c r="N299" s="14" t="s">
        <v>222</v>
      </c>
      <c r="O299" s="14">
        <v>1</v>
      </c>
      <c r="P299" s="14">
        <v>0</v>
      </c>
      <c r="Q299" s="15" t="s">
        <v>244</v>
      </c>
      <c r="R299" s="16">
        <v>1021132</v>
      </c>
      <c r="T299" s="15" t="s">
        <v>223</v>
      </c>
      <c r="U299" s="17">
        <f t="shared" si="9"/>
        <v>1021.1319999999999</v>
      </c>
      <c r="V299" s="15" t="s">
        <v>783</v>
      </c>
      <c r="W299" s="15" t="s">
        <v>40</v>
      </c>
      <c r="X299" s="15">
        <v>7</v>
      </c>
      <c r="Y299" s="15">
        <v>13</v>
      </c>
      <c r="Z299" s="15" t="s">
        <v>41</v>
      </c>
      <c r="AA299" s="15" t="e">
        <v>#N/A</v>
      </c>
      <c r="AB299" s="15" t="e">
        <v>#N/A</v>
      </c>
      <c r="AC299" s="15" t="e">
        <v>#N/A</v>
      </c>
      <c r="AD299" s="15" t="s">
        <v>731</v>
      </c>
      <c r="AF299" s="15"/>
      <c r="AG299" s="14" t="e">
        <v>#N/A</v>
      </c>
      <c r="AH299" s="14" t="e">
        <v>#N/A</v>
      </c>
      <c r="AI299" s="14" t="e">
        <v>#N/A</v>
      </c>
    </row>
    <row r="300" spans="1:35" s="14" customFormat="1" ht="13.25" customHeight="1" x14ac:dyDescent="0.15">
      <c r="A300" s="15" t="s">
        <v>31</v>
      </c>
      <c r="B300" s="15" t="s">
        <v>30</v>
      </c>
      <c r="C300" s="15" t="s">
        <v>32</v>
      </c>
      <c r="D300" s="15" t="s">
        <v>33</v>
      </c>
      <c r="E300" s="15" t="s">
        <v>34</v>
      </c>
      <c r="F300" s="15" t="s">
        <v>35</v>
      </c>
      <c r="G300" s="15" t="s">
        <v>35</v>
      </c>
      <c r="H300" s="15" t="s">
        <v>78</v>
      </c>
      <c r="I300" s="15"/>
      <c r="J300" s="15" t="s">
        <v>69</v>
      </c>
      <c r="M300" s="14" t="s">
        <v>230</v>
      </c>
      <c r="N300" s="14" t="s">
        <v>222</v>
      </c>
      <c r="O300" s="14">
        <v>1</v>
      </c>
      <c r="P300" s="14">
        <v>0</v>
      </c>
      <c r="Q300" s="15" t="s">
        <v>245</v>
      </c>
      <c r="R300" s="16">
        <v>760582</v>
      </c>
      <c r="T300" s="15" t="s">
        <v>223</v>
      </c>
      <c r="U300" s="17">
        <f t="shared" si="9"/>
        <v>760.58199999999999</v>
      </c>
      <c r="V300" s="15" t="s">
        <v>783</v>
      </c>
      <c r="W300" s="15" t="s">
        <v>40</v>
      </c>
      <c r="X300" s="15">
        <v>7</v>
      </c>
      <c r="Y300" s="15">
        <v>13</v>
      </c>
      <c r="Z300" s="15" t="s">
        <v>41</v>
      </c>
      <c r="AA300" s="15" t="e">
        <v>#N/A</v>
      </c>
      <c r="AB300" s="15" t="e">
        <v>#N/A</v>
      </c>
      <c r="AC300" s="15" t="e">
        <v>#N/A</v>
      </c>
      <c r="AD300" s="15" t="s">
        <v>731</v>
      </c>
      <c r="AF300" s="15"/>
      <c r="AG300" s="14" t="e">
        <v>#N/A</v>
      </c>
      <c r="AH300" s="14" t="e">
        <v>#N/A</v>
      </c>
      <c r="AI300" s="14" t="e">
        <v>#N/A</v>
      </c>
    </row>
    <row r="301" spans="1:35" s="14" customFormat="1" ht="13.25" customHeight="1" x14ac:dyDescent="0.15">
      <c r="A301" s="15" t="s">
        <v>31</v>
      </c>
      <c r="B301" s="15" t="s">
        <v>30</v>
      </c>
      <c r="C301" s="15" t="s">
        <v>32</v>
      </c>
      <c r="D301" s="15" t="s">
        <v>33</v>
      </c>
      <c r="E301" s="15" t="s">
        <v>34</v>
      </c>
      <c r="F301" s="15" t="s">
        <v>35</v>
      </c>
      <c r="G301" s="15" t="s">
        <v>35</v>
      </c>
      <c r="H301" s="15" t="s">
        <v>236</v>
      </c>
      <c r="I301" s="15"/>
      <c r="J301" s="15" t="s">
        <v>69</v>
      </c>
      <c r="M301" s="14" t="s">
        <v>230</v>
      </c>
      <c r="N301" s="14" t="s">
        <v>222</v>
      </c>
      <c r="O301" s="14">
        <v>1</v>
      </c>
      <c r="P301" s="14">
        <v>0</v>
      </c>
      <c r="Q301" s="15" t="s">
        <v>237</v>
      </c>
      <c r="R301" s="16">
        <v>45663</v>
      </c>
      <c r="T301" s="15" t="s">
        <v>223</v>
      </c>
      <c r="U301" s="17">
        <f t="shared" si="9"/>
        <v>45.662999999999997</v>
      </c>
      <c r="V301" s="15" t="s">
        <v>783</v>
      </c>
      <c r="W301" s="15" t="s">
        <v>40</v>
      </c>
      <c r="X301" s="15">
        <v>7</v>
      </c>
      <c r="Y301" s="15">
        <v>13</v>
      </c>
      <c r="Z301" s="15" t="s">
        <v>41</v>
      </c>
      <c r="AA301" s="15" t="e">
        <v>#N/A</v>
      </c>
      <c r="AB301" s="15" t="e">
        <v>#N/A</v>
      </c>
      <c r="AC301" s="15" t="e">
        <v>#N/A</v>
      </c>
      <c r="AD301" s="15" t="s">
        <v>731</v>
      </c>
      <c r="AF301" s="15"/>
      <c r="AG301" s="14" t="e">
        <v>#N/A</v>
      </c>
      <c r="AH301" s="14" t="e">
        <v>#N/A</v>
      </c>
      <c r="AI301" s="14" t="e">
        <v>#N/A</v>
      </c>
    </row>
    <row r="302" spans="1:35" s="14" customFormat="1" ht="13.25" customHeight="1" x14ac:dyDescent="0.15">
      <c r="A302" s="15" t="s">
        <v>31</v>
      </c>
      <c r="B302" s="15" t="s">
        <v>30</v>
      </c>
      <c r="C302" s="15" t="s">
        <v>32</v>
      </c>
      <c r="D302" s="15" t="s">
        <v>33</v>
      </c>
      <c r="E302" s="15" t="s">
        <v>34</v>
      </c>
      <c r="F302" s="15" t="s">
        <v>35</v>
      </c>
      <c r="G302" s="15" t="s">
        <v>35</v>
      </c>
      <c r="H302" s="15" t="s">
        <v>80</v>
      </c>
      <c r="I302" s="15"/>
      <c r="J302" s="15" t="s">
        <v>69</v>
      </c>
      <c r="M302" s="14" t="s">
        <v>230</v>
      </c>
      <c r="N302" s="14" t="s">
        <v>222</v>
      </c>
      <c r="O302" s="14">
        <v>1</v>
      </c>
      <c r="P302" s="14">
        <v>0</v>
      </c>
      <c r="Q302" s="15" t="s">
        <v>246</v>
      </c>
      <c r="R302" s="16">
        <v>115667</v>
      </c>
      <c r="T302" s="15" t="s">
        <v>223</v>
      </c>
      <c r="U302" s="17">
        <f t="shared" si="9"/>
        <v>115.667</v>
      </c>
      <c r="V302" s="15" t="s">
        <v>783</v>
      </c>
      <c r="W302" s="15" t="s">
        <v>40</v>
      </c>
      <c r="X302" s="15">
        <v>7</v>
      </c>
      <c r="Y302" s="15">
        <v>13</v>
      </c>
      <c r="Z302" s="15" t="s">
        <v>41</v>
      </c>
      <c r="AA302" s="15" t="e">
        <v>#N/A</v>
      </c>
      <c r="AB302" s="15" t="e">
        <v>#N/A</v>
      </c>
      <c r="AC302" s="15" t="e">
        <v>#N/A</v>
      </c>
      <c r="AD302" s="15" t="s">
        <v>731</v>
      </c>
      <c r="AF302" s="15"/>
      <c r="AG302" s="14" t="e">
        <v>#N/A</v>
      </c>
      <c r="AH302" s="14" t="e">
        <v>#N/A</v>
      </c>
      <c r="AI302" s="14" t="e">
        <v>#N/A</v>
      </c>
    </row>
    <row r="303" spans="1:35" s="14" customFormat="1" ht="13.25" customHeight="1" x14ac:dyDescent="0.15">
      <c r="A303" s="15" t="s">
        <v>31</v>
      </c>
      <c r="B303" s="15" t="s">
        <v>30</v>
      </c>
      <c r="C303" s="15" t="s">
        <v>32</v>
      </c>
      <c r="D303" s="15" t="s">
        <v>33</v>
      </c>
      <c r="E303" s="15" t="s">
        <v>34</v>
      </c>
      <c r="F303" s="15" t="s">
        <v>35</v>
      </c>
      <c r="G303" s="15" t="s">
        <v>35</v>
      </c>
      <c r="H303" s="15" t="s">
        <v>232</v>
      </c>
      <c r="I303" s="15"/>
      <c r="J303" s="15" t="s">
        <v>69</v>
      </c>
      <c r="M303" s="14" t="s">
        <v>230</v>
      </c>
      <c r="N303" s="14" t="s">
        <v>222</v>
      </c>
      <c r="O303" s="14">
        <v>1</v>
      </c>
      <c r="P303" s="14">
        <v>0</v>
      </c>
      <c r="Q303" s="15" t="s">
        <v>233</v>
      </c>
      <c r="R303" s="16">
        <v>4698116</v>
      </c>
      <c r="T303" s="15" t="s">
        <v>223</v>
      </c>
      <c r="U303" s="17">
        <f t="shared" si="9"/>
        <v>4698.116</v>
      </c>
      <c r="V303" s="15" t="s">
        <v>783</v>
      </c>
      <c r="W303" s="15" t="s">
        <v>40</v>
      </c>
      <c r="X303" s="15">
        <v>7</v>
      </c>
      <c r="Y303" s="15">
        <v>13</v>
      </c>
      <c r="Z303" s="15" t="s">
        <v>41</v>
      </c>
      <c r="AA303" s="15" t="e">
        <v>#N/A</v>
      </c>
      <c r="AB303" s="15" t="e">
        <v>#N/A</v>
      </c>
      <c r="AC303" s="15" t="e">
        <v>#N/A</v>
      </c>
      <c r="AD303" s="15" t="s">
        <v>731</v>
      </c>
      <c r="AF303" s="15"/>
      <c r="AG303" s="14" t="e">
        <v>#N/A</v>
      </c>
      <c r="AH303" s="14" t="e">
        <v>#N/A</v>
      </c>
      <c r="AI303" s="14" t="e">
        <v>#N/A</v>
      </c>
    </row>
    <row r="304" spans="1:35" s="14" customFormat="1" ht="13.25" customHeight="1" x14ac:dyDescent="0.15">
      <c r="A304" s="15" t="s">
        <v>31</v>
      </c>
      <c r="B304" s="15" t="s">
        <v>30</v>
      </c>
      <c r="C304" s="15" t="s">
        <v>32</v>
      </c>
      <c r="D304" s="15" t="s">
        <v>33</v>
      </c>
      <c r="E304" s="15" t="s">
        <v>34</v>
      </c>
      <c r="F304" s="15" t="s">
        <v>35</v>
      </c>
      <c r="G304" s="15" t="s">
        <v>35</v>
      </c>
      <c r="H304" s="15" t="s">
        <v>95</v>
      </c>
      <c r="I304" s="15"/>
      <c r="J304" s="15" t="s">
        <v>69</v>
      </c>
      <c r="M304" s="14" t="s">
        <v>230</v>
      </c>
      <c r="N304" s="14" t="s">
        <v>222</v>
      </c>
      <c r="O304" s="14">
        <v>1</v>
      </c>
      <c r="P304" s="14">
        <v>0</v>
      </c>
      <c r="Q304" s="15" t="s">
        <v>247</v>
      </c>
      <c r="R304" s="16">
        <v>2860006</v>
      </c>
      <c r="T304" s="15" t="s">
        <v>223</v>
      </c>
      <c r="U304" s="17">
        <f t="shared" si="9"/>
        <v>2860.0059999999999</v>
      </c>
      <c r="V304" s="15" t="s">
        <v>783</v>
      </c>
      <c r="W304" s="15" t="s">
        <v>40</v>
      </c>
      <c r="X304" s="15">
        <v>7</v>
      </c>
      <c r="Y304" s="15">
        <v>13</v>
      </c>
      <c r="Z304" s="15" t="s">
        <v>41</v>
      </c>
      <c r="AA304" s="15" t="e">
        <v>#N/A</v>
      </c>
      <c r="AB304" s="15" t="e">
        <v>#N/A</v>
      </c>
      <c r="AC304" s="15" t="e">
        <v>#N/A</v>
      </c>
      <c r="AD304" s="15" t="s">
        <v>731</v>
      </c>
      <c r="AF304" s="15"/>
      <c r="AG304" s="14" t="e">
        <v>#N/A</v>
      </c>
      <c r="AH304" s="14" t="e">
        <v>#N/A</v>
      </c>
      <c r="AI304" s="14" t="e">
        <v>#N/A</v>
      </c>
    </row>
    <row r="305" spans="1:35" s="14" customFormat="1" ht="13.25" customHeight="1" x14ac:dyDescent="0.15">
      <c r="A305" s="15" t="s">
        <v>31</v>
      </c>
      <c r="B305" s="15" t="s">
        <v>30</v>
      </c>
      <c r="C305" s="15" t="s">
        <v>32</v>
      </c>
      <c r="D305" s="15" t="s">
        <v>33</v>
      </c>
      <c r="E305" s="15" t="s">
        <v>34</v>
      </c>
      <c r="F305" s="15" t="s">
        <v>35</v>
      </c>
      <c r="G305" s="15" t="s">
        <v>35</v>
      </c>
      <c r="H305" s="15" t="s">
        <v>242</v>
      </c>
      <c r="I305" s="15"/>
      <c r="J305" s="15" t="s">
        <v>69</v>
      </c>
      <c r="M305" s="14" t="s">
        <v>230</v>
      </c>
      <c r="N305" s="14" t="s">
        <v>222</v>
      </c>
      <c r="O305" s="14">
        <v>1</v>
      </c>
      <c r="P305" s="14">
        <v>0</v>
      </c>
      <c r="Q305" s="15" t="s">
        <v>243</v>
      </c>
      <c r="R305" s="16">
        <v>12672</v>
      </c>
      <c r="T305" s="15" t="s">
        <v>223</v>
      </c>
      <c r="U305" s="17">
        <f t="shared" si="9"/>
        <v>12.672000000000001</v>
      </c>
      <c r="V305" s="15" t="s">
        <v>783</v>
      </c>
      <c r="W305" s="15" t="s">
        <v>40</v>
      </c>
      <c r="X305" s="15">
        <v>7</v>
      </c>
      <c r="Y305" s="15">
        <v>13</v>
      </c>
      <c r="Z305" s="15" t="s">
        <v>41</v>
      </c>
      <c r="AA305" s="15" t="e">
        <v>#N/A</v>
      </c>
      <c r="AB305" s="15" t="e">
        <v>#N/A</v>
      </c>
      <c r="AC305" s="15" t="e">
        <v>#N/A</v>
      </c>
      <c r="AD305" s="15" t="s">
        <v>731</v>
      </c>
      <c r="AF305" s="15"/>
      <c r="AG305" s="14" t="e">
        <v>#N/A</v>
      </c>
      <c r="AH305" s="14" t="e">
        <v>#N/A</v>
      </c>
      <c r="AI305" s="14" t="e">
        <v>#N/A</v>
      </c>
    </row>
    <row r="306" spans="1:35" s="14" customFormat="1" ht="13.25" customHeight="1" x14ac:dyDescent="0.15">
      <c r="A306" s="15" t="s">
        <v>31</v>
      </c>
      <c r="B306" s="15" t="s">
        <v>30</v>
      </c>
      <c r="C306" s="15" t="s">
        <v>32</v>
      </c>
      <c r="D306" s="15" t="s">
        <v>33</v>
      </c>
      <c r="E306" s="15" t="s">
        <v>34</v>
      </c>
      <c r="F306" s="15" t="s">
        <v>35</v>
      </c>
      <c r="G306" s="15" t="s">
        <v>35</v>
      </c>
      <c r="H306" s="15" t="s">
        <v>240</v>
      </c>
      <c r="I306" s="15"/>
      <c r="J306" s="15" t="s">
        <v>69</v>
      </c>
      <c r="M306" s="14" t="s">
        <v>230</v>
      </c>
      <c r="N306" s="14" t="s">
        <v>222</v>
      </c>
      <c r="O306" s="14">
        <v>1</v>
      </c>
      <c r="P306" s="14">
        <v>0</v>
      </c>
      <c r="Q306" s="15" t="s">
        <v>241</v>
      </c>
      <c r="R306" s="15">
        <v>937</v>
      </c>
      <c r="T306" s="15" t="s">
        <v>223</v>
      </c>
      <c r="U306" s="17">
        <f t="shared" si="9"/>
        <v>0.93700000000000006</v>
      </c>
      <c r="V306" s="15" t="s">
        <v>783</v>
      </c>
      <c r="W306" s="15" t="s">
        <v>40</v>
      </c>
      <c r="X306" s="15">
        <v>7</v>
      </c>
      <c r="Y306" s="15">
        <v>13</v>
      </c>
      <c r="Z306" s="15" t="s">
        <v>41</v>
      </c>
      <c r="AA306" s="15" t="e">
        <v>#N/A</v>
      </c>
      <c r="AB306" s="15" t="e">
        <v>#N/A</v>
      </c>
      <c r="AC306" s="15" t="e">
        <v>#N/A</v>
      </c>
      <c r="AD306" s="15" t="s">
        <v>731</v>
      </c>
      <c r="AF306" s="15"/>
      <c r="AG306" s="14" t="e">
        <v>#N/A</v>
      </c>
      <c r="AH306" s="14" t="e">
        <v>#N/A</v>
      </c>
      <c r="AI306" s="14" t="e">
        <v>#N/A</v>
      </c>
    </row>
    <row r="307" spans="1:35" s="14" customFormat="1" ht="13.25" customHeight="1" x14ac:dyDescent="0.15">
      <c r="A307" s="15" t="s">
        <v>31</v>
      </c>
      <c r="B307" s="15" t="s">
        <v>30</v>
      </c>
      <c r="C307" s="15" t="s">
        <v>32</v>
      </c>
      <c r="D307" s="15" t="s">
        <v>33</v>
      </c>
      <c r="E307" s="15" t="s">
        <v>34</v>
      </c>
      <c r="F307" s="15" t="s">
        <v>35</v>
      </c>
      <c r="G307" s="15" t="s">
        <v>35</v>
      </c>
      <c r="H307" s="15" t="s">
        <v>238</v>
      </c>
      <c r="I307" s="15"/>
      <c r="J307" s="15" t="s">
        <v>69</v>
      </c>
      <c r="M307" s="14" t="s">
        <v>230</v>
      </c>
      <c r="N307" s="14" t="s">
        <v>222</v>
      </c>
      <c r="O307" s="14">
        <v>1</v>
      </c>
      <c r="P307" s="14">
        <v>0</v>
      </c>
      <c r="Q307" s="15" t="s">
        <v>239</v>
      </c>
      <c r="R307" s="15">
        <v>0</v>
      </c>
      <c r="T307" s="15" t="s">
        <v>223</v>
      </c>
      <c r="U307" s="17">
        <f t="shared" si="9"/>
        <v>0</v>
      </c>
      <c r="V307" s="15" t="s">
        <v>783</v>
      </c>
      <c r="W307" s="15" t="s">
        <v>40</v>
      </c>
      <c r="X307" s="15">
        <v>7</v>
      </c>
      <c r="Y307" s="15">
        <v>13</v>
      </c>
      <c r="Z307" s="15" t="s">
        <v>41</v>
      </c>
      <c r="AA307" s="15" t="e">
        <v>#N/A</v>
      </c>
      <c r="AB307" s="15" t="e">
        <v>#N/A</v>
      </c>
      <c r="AC307" s="15" t="e">
        <v>#N/A</v>
      </c>
      <c r="AD307" s="15" t="s">
        <v>731</v>
      </c>
      <c r="AF307" s="15"/>
      <c r="AG307" s="14" t="e">
        <v>#N/A</v>
      </c>
      <c r="AH307" s="14" t="e">
        <v>#N/A</v>
      </c>
      <c r="AI307" s="14" t="e">
        <v>#N/A</v>
      </c>
    </row>
    <row r="308" spans="1:35" s="14" customFormat="1" ht="13.25" customHeight="1" x14ac:dyDescent="0.15">
      <c r="A308" s="15" t="s">
        <v>31</v>
      </c>
      <c r="B308" s="15" t="s">
        <v>30</v>
      </c>
      <c r="C308" s="15" t="s">
        <v>32</v>
      </c>
      <c r="D308" s="15" t="s">
        <v>33</v>
      </c>
      <c r="E308" s="15" t="s">
        <v>34</v>
      </c>
      <c r="F308" s="15" t="s">
        <v>35</v>
      </c>
      <c r="G308" s="15" t="s">
        <v>35</v>
      </c>
      <c r="H308" s="15" t="s">
        <v>234</v>
      </c>
      <c r="I308" s="15"/>
      <c r="J308" s="15" t="s">
        <v>69</v>
      </c>
      <c r="M308" s="14" t="s">
        <v>230</v>
      </c>
      <c r="N308" s="14" t="s">
        <v>222</v>
      </c>
      <c r="O308" s="14">
        <v>1</v>
      </c>
      <c r="P308" s="14">
        <v>0</v>
      </c>
      <c r="Q308" s="15" t="s">
        <v>235</v>
      </c>
      <c r="R308" s="15">
        <v>0</v>
      </c>
      <c r="T308" s="15" t="s">
        <v>223</v>
      </c>
      <c r="U308" s="17">
        <f t="shared" si="9"/>
        <v>0</v>
      </c>
      <c r="V308" s="15" t="s">
        <v>783</v>
      </c>
      <c r="W308" s="15" t="s">
        <v>40</v>
      </c>
      <c r="X308" s="15">
        <v>7</v>
      </c>
      <c r="Y308" s="15">
        <v>13</v>
      </c>
      <c r="Z308" s="15" t="s">
        <v>41</v>
      </c>
      <c r="AA308" s="15" t="e">
        <v>#N/A</v>
      </c>
      <c r="AB308" s="15" t="e">
        <v>#N/A</v>
      </c>
      <c r="AC308" s="15" t="e">
        <v>#N/A</v>
      </c>
      <c r="AD308" s="15" t="s">
        <v>731</v>
      </c>
      <c r="AF308" s="15"/>
      <c r="AG308" s="14" t="e">
        <v>#N/A</v>
      </c>
      <c r="AH308" s="14" t="e">
        <v>#N/A</v>
      </c>
      <c r="AI308" s="14" t="e">
        <v>#N/A</v>
      </c>
    </row>
    <row r="309" spans="1:35" s="14" customFormat="1" ht="13.25" customHeight="1" x14ac:dyDescent="0.15">
      <c r="A309" s="15" t="s">
        <v>31</v>
      </c>
      <c r="B309" s="15" t="s">
        <v>30</v>
      </c>
      <c r="C309" s="15" t="s">
        <v>32</v>
      </c>
      <c r="D309" s="15" t="s">
        <v>33</v>
      </c>
      <c r="E309" s="15" t="s">
        <v>34</v>
      </c>
      <c r="F309" s="15" t="s">
        <v>35</v>
      </c>
      <c r="G309" s="15" t="s">
        <v>35</v>
      </c>
      <c r="J309" s="15" t="s">
        <v>69</v>
      </c>
      <c r="M309" s="14" t="s">
        <v>225</v>
      </c>
      <c r="N309" s="14" t="s">
        <v>222</v>
      </c>
      <c r="O309" s="14">
        <v>1</v>
      </c>
      <c r="P309" s="14">
        <v>1</v>
      </c>
      <c r="Q309" s="15" t="s">
        <v>226</v>
      </c>
      <c r="R309" s="16">
        <v>1929342</v>
      </c>
      <c r="T309" s="15" t="s">
        <v>223</v>
      </c>
      <c r="U309" s="17">
        <f t="shared" si="9"/>
        <v>1929.3420000000001</v>
      </c>
      <c r="V309" s="15" t="s">
        <v>783</v>
      </c>
      <c r="W309" s="15" t="s">
        <v>40</v>
      </c>
      <c r="X309" s="15">
        <v>2</v>
      </c>
      <c r="Y309" s="15">
        <v>9</v>
      </c>
      <c r="Z309" s="15" t="s">
        <v>41</v>
      </c>
      <c r="AA309" s="15" t="s">
        <v>395</v>
      </c>
      <c r="AB309" s="15" t="s">
        <v>226</v>
      </c>
      <c r="AC309" s="15" t="s">
        <v>396</v>
      </c>
      <c r="AD309" s="15" t="s">
        <v>731</v>
      </c>
      <c r="AE309" s="14" t="s">
        <v>227</v>
      </c>
      <c r="AF309" s="9" t="s">
        <v>734</v>
      </c>
      <c r="AG309" s="14" t="s">
        <v>321</v>
      </c>
      <c r="AH309" s="14" t="s">
        <v>321</v>
      </c>
      <c r="AI309" s="14" t="s">
        <v>321</v>
      </c>
    </row>
    <row r="310" spans="1:35" s="14" customFormat="1" ht="13.25" customHeight="1" x14ac:dyDescent="0.15">
      <c r="A310" s="15" t="s">
        <v>31</v>
      </c>
      <c r="B310" s="15" t="s">
        <v>30</v>
      </c>
      <c r="C310" s="15" t="s">
        <v>32</v>
      </c>
      <c r="D310" s="15" t="s">
        <v>33</v>
      </c>
      <c r="E310" s="15" t="s">
        <v>34</v>
      </c>
      <c r="F310" s="15" t="s">
        <v>35</v>
      </c>
      <c r="G310" s="15" t="s">
        <v>35</v>
      </c>
      <c r="H310" s="15" t="s">
        <v>71</v>
      </c>
      <c r="I310" s="15"/>
      <c r="J310" s="15" t="s">
        <v>69</v>
      </c>
      <c r="M310" s="14" t="s">
        <v>228</v>
      </c>
      <c r="N310" s="14" t="s">
        <v>222</v>
      </c>
      <c r="O310" s="14">
        <v>14</v>
      </c>
      <c r="P310" s="14">
        <v>0</v>
      </c>
      <c r="Q310" s="15" t="s">
        <v>260</v>
      </c>
      <c r="R310" s="16">
        <v>4757387</v>
      </c>
      <c r="T310" s="15" t="s">
        <v>223</v>
      </c>
      <c r="U310" s="17">
        <f t="shared" si="9"/>
        <v>4757.3869999999997</v>
      </c>
      <c r="V310" s="15" t="s">
        <v>783</v>
      </c>
      <c r="W310" s="15" t="s">
        <v>40</v>
      </c>
      <c r="X310" s="15">
        <v>7</v>
      </c>
      <c r="Y310" s="15">
        <v>13</v>
      </c>
      <c r="Z310" s="15" t="s">
        <v>41</v>
      </c>
      <c r="AA310" s="15" t="e">
        <v>#N/A</v>
      </c>
      <c r="AB310" s="15" t="e">
        <v>#N/A</v>
      </c>
      <c r="AC310" s="15" t="e">
        <v>#N/A</v>
      </c>
      <c r="AD310" s="15" t="s">
        <v>731</v>
      </c>
      <c r="AF310" s="15"/>
      <c r="AG310" s="14" t="e">
        <v>#N/A</v>
      </c>
      <c r="AH310" s="14" t="e">
        <v>#N/A</v>
      </c>
      <c r="AI310" s="14" t="e">
        <v>#N/A</v>
      </c>
    </row>
    <row r="311" spans="1:35" s="5" customFormat="1" ht="13.25" customHeight="1" x14ac:dyDescent="0.15">
      <c r="A311" s="15" t="s">
        <v>31</v>
      </c>
      <c r="B311" s="15" t="s">
        <v>30</v>
      </c>
      <c r="C311" s="15" t="s">
        <v>32</v>
      </c>
      <c r="D311" s="15" t="s">
        <v>33</v>
      </c>
      <c r="E311" s="15" t="s">
        <v>34</v>
      </c>
      <c r="F311" s="15" t="s">
        <v>35</v>
      </c>
      <c r="G311" s="15" t="s">
        <v>35</v>
      </c>
      <c r="H311" s="14"/>
      <c r="I311" s="14"/>
      <c r="J311" s="15" t="s">
        <v>69</v>
      </c>
      <c r="K311" s="14"/>
      <c r="L311" s="14"/>
      <c r="M311" s="14" t="s">
        <v>228</v>
      </c>
      <c r="N311" s="14" t="s">
        <v>222</v>
      </c>
      <c r="O311" s="14">
        <v>14</v>
      </c>
      <c r="P311" s="14">
        <v>0</v>
      </c>
      <c r="Q311" s="15" t="s">
        <v>229</v>
      </c>
      <c r="R311" s="16">
        <v>3200373</v>
      </c>
      <c r="S311" s="14"/>
      <c r="T311" s="15" t="s">
        <v>223</v>
      </c>
      <c r="U311" s="17">
        <f t="shared" si="9"/>
        <v>3200.373</v>
      </c>
      <c r="V311" s="15" t="s">
        <v>783</v>
      </c>
      <c r="W311" s="15" t="s">
        <v>40</v>
      </c>
      <c r="X311" s="15">
        <v>2</v>
      </c>
      <c r="Y311" s="15">
        <v>9</v>
      </c>
      <c r="Z311" s="15" t="s">
        <v>41</v>
      </c>
      <c r="AA311" s="15" t="e">
        <v>#N/A</v>
      </c>
      <c r="AB311" s="15" t="e">
        <v>#N/A</v>
      </c>
      <c r="AC311" s="15" t="e">
        <v>#N/A</v>
      </c>
      <c r="AD311" s="15" t="s">
        <v>731</v>
      </c>
      <c r="AE311" s="14"/>
      <c r="AF311" s="15"/>
      <c r="AG311" s="14" t="e">
        <v>#N/A</v>
      </c>
      <c r="AH311" s="14" t="e">
        <v>#N/A</v>
      </c>
      <c r="AI311" s="14" t="e">
        <v>#N/A</v>
      </c>
    </row>
    <row r="312" spans="1:35" s="5" customFormat="1" ht="13.25" customHeight="1" x14ac:dyDescent="0.15">
      <c r="A312" s="15" t="s">
        <v>31</v>
      </c>
      <c r="B312" s="15" t="s">
        <v>30</v>
      </c>
      <c r="C312" s="15" t="s">
        <v>32</v>
      </c>
      <c r="D312" s="15" t="s">
        <v>33</v>
      </c>
      <c r="E312" s="15" t="s">
        <v>34</v>
      </c>
      <c r="F312" s="15" t="s">
        <v>35</v>
      </c>
      <c r="G312" s="15" t="s">
        <v>35</v>
      </c>
      <c r="H312" s="15" t="s">
        <v>76</v>
      </c>
      <c r="I312" s="15"/>
      <c r="J312" s="15" t="s">
        <v>69</v>
      </c>
      <c r="K312" s="14"/>
      <c r="L312" s="14"/>
      <c r="M312" s="14" t="s">
        <v>228</v>
      </c>
      <c r="N312" s="14" t="s">
        <v>222</v>
      </c>
      <c r="O312" s="14">
        <v>14</v>
      </c>
      <c r="P312" s="14">
        <v>0</v>
      </c>
      <c r="Q312" s="15" t="s">
        <v>261</v>
      </c>
      <c r="R312" s="16">
        <v>1021132</v>
      </c>
      <c r="S312" s="14"/>
      <c r="T312" s="15" t="s">
        <v>223</v>
      </c>
      <c r="U312" s="17">
        <f t="shared" si="9"/>
        <v>1021.1319999999999</v>
      </c>
      <c r="V312" s="15" t="s">
        <v>783</v>
      </c>
      <c r="W312" s="15" t="s">
        <v>40</v>
      </c>
      <c r="X312" s="15">
        <v>7</v>
      </c>
      <c r="Y312" s="15">
        <v>13</v>
      </c>
      <c r="Z312" s="15" t="s">
        <v>41</v>
      </c>
      <c r="AA312" s="15" t="e">
        <v>#N/A</v>
      </c>
      <c r="AB312" s="15" t="e">
        <v>#N/A</v>
      </c>
      <c r="AC312" s="15" t="e">
        <v>#N/A</v>
      </c>
      <c r="AD312" s="15" t="s">
        <v>731</v>
      </c>
      <c r="AE312" s="14"/>
      <c r="AF312" s="15"/>
      <c r="AG312" s="14" t="e">
        <v>#N/A</v>
      </c>
      <c r="AH312" s="14" t="e">
        <v>#N/A</v>
      </c>
      <c r="AI312" s="14" t="e">
        <v>#N/A</v>
      </c>
    </row>
    <row r="313" spans="1:35" s="5" customFormat="1" ht="13.25" customHeight="1" x14ac:dyDescent="0.15">
      <c r="A313" s="15" t="s">
        <v>31</v>
      </c>
      <c r="B313" s="15" t="s">
        <v>30</v>
      </c>
      <c r="C313" s="15" t="s">
        <v>32</v>
      </c>
      <c r="D313" s="15" t="s">
        <v>33</v>
      </c>
      <c r="E313" s="15" t="s">
        <v>34</v>
      </c>
      <c r="F313" s="15" t="s">
        <v>35</v>
      </c>
      <c r="G313" s="15" t="s">
        <v>35</v>
      </c>
      <c r="H313" s="15" t="s">
        <v>78</v>
      </c>
      <c r="I313" s="15"/>
      <c r="J313" s="15" t="s">
        <v>69</v>
      </c>
      <c r="K313" s="14"/>
      <c r="L313" s="14"/>
      <c r="M313" s="14" t="s">
        <v>228</v>
      </c>
      <c r="N313" s="14" t="s">
        <v>222</v>
      </c>
      <c r="O313" s="14">
        <v>14</v>
      </c>
      <c r="P313" s="14">
        <v>0</v>
      </c>
      <c r="Q313" s="15" t="s">
        <v>262</v>
      </c>
      <c r="R313" s="16">
        <v>760582</v>
      </c>
      <c r="S313" s="14"/>
      <c r="T313" s="15" t="s">
        <v>223</v>
      </c>
      <c r="U313" s="17">
        <f t="shared" si="9"/>
        <v>760.58199999999999</v>
      </c>
      <c r="V313" s="15" t="s">
        <v>783</v>
      </c>
      <c r="W313" s="15" t="s">
        <v>40</v>
      </c>
      <c r="X313" s="15">
        <v>7</v>
      </c>
      <c r="Y313" s="15">
        <v>13</v>
      </c>
      <c r="Z313" s="15" t="s">
        <v>41</v>
      </c>
      <c r="AA313" s="15" t="e">
        <v>#N/A</v>
      </c>
      <c r="AB313" s="15" t="e">
        <v>#N/A</v>
      </c>
      <c r="AC313" s="15" t="e">
        <v>#N/A</v>
      </c>
      <c r="AD313" s="15" t="s">
        <v>731</v>
      </c>
      <c r="AE313" s="14"/>
      <c r="AF313" s="15"/>
      <c r="AG313" s="14" t="e">
        <v>#N/A</v>
      </c>
      <c r="AH313" s="14" t="e">
        <v>#N/A</v>
      </c>
      <c r="AI313" s="14" t="e">
        <v>#N/A</v>
      </c>
    </row>
    <row r="314" spans="1:35" s="5" customFormat="1" ht="13.25" customHeight="1" x14ac:dyDescent="0.15">
      <c r="A314" s="15" t="s">
        <v>31</v>
      </c>
      <c r="B314" s="15" t="s">
        <v>30</v>
      </c>
      <c r="C314" s="15" t="s">
        <v>32</v>
      </c>
      <c r="D314" s="15" t="s">
        <v>33</v>
      </c>
      <c r="E314" s="15" t="s">
        <v>34</v>
      </c>
      <c r="F314" s="15" t="s">
        <v>35</v>
      </c>
      <c r="G314" s="15" t="s">
        <v>35</v>
      </c>
      <c r="H314" s="15" t="s">
        <v>80</v>
      </c>
      <c r="I314" s="15"/>
      <c r="J314" s="15" t="s">
        <v>69</v>
      </c>
      <c r="K314" s="14"/>
      <c r="L314" s="14"/>
      <c r="M314" s="14" t="s">
        <v>228</v>
      </c>
      <c r="N314" s="14" t="s">
        <v>222</v>
      </c>
      <c r="O314" s="14">
        <v>14</v>
      </c>
      <c r="P314" s="14">
        <v>0</v>
      </c>
      <c r="Q314" s="15" t="s">
        <v>263</v>
      </c>
      <c r="R314" s="16">
        <v>115667</v>
      </c>
      <c r="S314" s="14"/>
      <c r="T314" s="15" t="s">
        <v>223</v>
      </c>
      <c r="U314" s="17">
        <f t="shared" si="9"/>
        <v>115.667</v>
      </c>
      <c r="V314" s="15" t="s">
        <v>783</v>
      </c>
      <c r="W314" s="15" t="s">
        <v>40</v>
      </c>
      <c r="X314" s="15">
        <v>7</v>
      </c>
      <c r="Y314" s="15">
        <v>13</v>
      </c>
      <c r="Z314" s="15" t="s">
        <v>41</v>
      </c>
      <c r="AA314" s="15" t="e">
        <v>#N/A</v>
      </c>
      <c r="AB314" s="15" t="e">
        <v>#N/A</v>
      </c>
      <c r="AC314" s="15" t="e">
        <v>#N/A</v>
      </c>
      <c r="AD314" s="15" t="s">
        <v>731</v>
      </c>
      <c r="AE314" s="14"/>
      <c r="AF314" s="15"/>
      <c r="AG314" s="14" t="e">
        <v>#N/A</v>
      </c>
      <c r="AH314" s="14" t="e">
        <v>#N/A</v>
      </c>
      <c r="AI314" s="14" t="e">
        <v>#N/A</v>
      </c>
    </row>
    <row r="315" spans="1:35" s="5" customFormat="1" ht="13.25" customHeight="1" x14ac:dyDescent="0.15">
      <c r="A315" s="15" t="s">
        <v>31</v>
      </c>
      <c r="B315" s="15" t="s">
        <v>30</v>
      </c>
      <c r="C315" s="15" t="s">
        <v>32</v>
      </c>
      <c r="D315" s="15" t="s">
        <v>33</v>
      </c>
      <c r="E315" s="15" t="s">
        <v>34</v>
      </c>
      <c r="F315" s="15" t="s">
        <v>35</v>
      </c>
      <c r="G315" s="15" t="s">
        <v>35</v>
      </c>
      <c r="H315" s="15" t="s">
        <v>95</v>
      </c>
      <c r="I315" s="15"/>
      <c r="J315" s="15" t="s">
        <v>69</v>
      </c>
      <c r="K315" s="14"/>
      <c r="L315" s="14"/>
      <c r="M315" s="14" t="s">
        <v>228</v>
      </c>
      <c r="N315" s="14" t="s">
        <v>222</v>
      </c>
      <c r="O315" s="14">
        <v>14</v>
      </c>
      <c r="P315" s="14">
        <v>0</v>
      </c>
      <c r="Q315" s="15" t="s">
        <v>264</v>
      </c>
      <c r="R315" s="16">
        <v>2860006</v>
      </c>
      <c r="S315" s="14"/>
      <c r="T315" s="15" t="s">
        <v>223</v>
      </c>
      <c r="U315" s="17">
        <f t="shared" si="9"/>
        <v>2860.0059999999999</v>
      </c>
      <c r="V315" s="15" t="s">
        <v>783</v>
      </c>
      <c r="W315" s="15" t="s">
        <v>40</v>
      </c>
      <c r="X315" s="15">
        <v>7</v>
      </c>
      <c r="Y315" s="15">
        <v>13</v>
      </c>
      <c r="Z315" s="15" t="s">
        <v>41</v>
      </c>
      <c r="AA315" s="15" t="e">
        <v>#N/A</v>
      </c>
      <c r="AB315" s="15" t="e">
        <v>#N/A</v>
      </c>
      <c r="AC315" s="15" t="e">
        <v>#N/A</v>
      </c>
      <c r="AD315" s="15" t="s">
        <v>731</v>
      </c>
      <c r="AE315" s="14"/>
      <c r="AF315" s="15"/>
      <c r="AG315" s="14" t="e">
        <v>#N/A</v>
      </c>
      <c r="AH315" s="14" t="e">
        <v>#N/A</v>
      </c>
      <c r="AI315" s="14" t="e">
        <v>#N/A</v>
      </c>
    </row>
    <row r="316" spans="1:35" s="5" customFormat="1" ht="13.25" customHeight="1" x14ac:dyDescent="0.15">
      <c r="A316" s="15" t="s">
        <v>31</v>
      </c>
      <c r="B316" s="15" t="s">
        <v>30</v>
      </c>
      <c r="C316" s="15" t="s">
        <v>32</v>
      </c>
      <c r="D316" s="15" t="s">
        <v>33</v>
      </c>
      <c r="E316" s="15" t="s">
        <v>34</v>
      </c>
      <c r="F316" s="15" t="s">
        <v>35</v>
      </c>
      <c r="G316" s="15" t="s">
        <v>35</v>
      </c>
      <c r="H316" s="15" t="s">
        <v>71</v>
      </c>
      <c r="I316" s="15"/>
      <c r="J316" s="15" t="s">
        <v>69</v>
      </c>
      <c r="K316" s="14"/>
      <c r="L316" s="14"/>
      <c r="M316" s="14" t="s">
        <v>248</v>
      </c>
      <c r="N316" s="14" t="s">
        <v>222</v>
      </c>
      <c r="O316" s="14">
        <v>2</v>
      </c>
      <c r="P316" s="14">
        <v>0</v>
      </c>
      <c r="Q316" s="15" t="s">
        <v>249</v>
      </c>
      <c r="R316" s="15">
        <v>0</v>
      </c>
      <c r="S316" s="14"/>
      <c r="T316" s="15" t="s">
        <v>223</v>
      </c>
      <c r="U316" s="17">
        <f t="shared" si="9"/>
        <v>0</v>
      </c>
      <c r="V316" s="15" t="s">
        <v>783</v>
      </c>
      <c r="W316" s="15" t="s">
        <v>40</v>
      </c>
      <c r="X316" s="15">
        <v>7</v>
      </c>
      <c r="Y316" s="15">
        <v>13</v>
      </c>
      <c r="Z316" s="15" t="s">
        <v>41</v>
      </c>
      <c r="AA316" s="15" t="e">
        <v>#N/A</v>
      </c>
      <c r="AB316" s="15" t="e">
        <v>#N/A</v>
      </c>
      <c r="AC316" s="15" t="e">
        <v>#N/A</v>
      </c>
      <c r="AD316" s="15" t="s">
        <v>731</v>
      </c>
      <c r="AE316" s="14"/>
      <c r="AF316" s="15"/>
      <c r="AG316" s="14" t="e">
        <v>#N/A</v>
      </c>
      <c r="AH316" s="14" t="e">
        <v>#N/A</v>
      </c>
      <c r="AI316" s="14" t="e">
        <v>#N/A</v>
      </c>
    </row>
    <row r="317" spans="1:35" s="5" customFormat="1" ht="13.25" customHeight="1" x14ac:dyDescent="0.15">
      <c r="A317" s="15" t="s">
        <v>31</v>
      </c>
      <c r="B317" s="15" t="s">
        <v>30</v>
      </c>
      <c r="C317" s="15" t="s">
        <v>32</v>
      </c>
      <c r="D317" s="15" t="s">
        <v>33</v>
      </c>
      <c r="E317" s="15" t="s">
        <v>34</v>
      </c>
      <c r="F317" s="15" t="s">
        <v>35</v>
      </c>
      <c r="G317" s="15" t="s">
        <v>35</v>
      </c>
      <c r="H317" s="15" t="s">
        <v>76</v>
      </c>
      <c r="I317" s="15"/>
      <c r="J317" s="15" t="s">
        <v>69</v>
      </c>
      <c r="K317" s="14"/>
      <c r="L317" s="14"/>
      <c r="M317" s="14" t="s">
        <v>248</v>
      </c>
      <c r="N317" s="14" t="s">
        <v>222</v>
      </c>
      <c r="O317" s="14">
        <v>2</v>
      </c>
      <c r="P317" s="14">
        <v>0</v>
      </c>
      <c r="Q317" s="15" t="s">
        <v>256</v>
      </c>
      <c r="R317" s="15">
        <v>0</v>
      </c>
      <c r="S317" s="14"/>
      <c r="T317" s="15" t="s">
        <v>223</v>
      </c>
      <c r="U317" s="17">
        <f t="shared" si="9"/>
        <v>0</v>
      </c>
      <c r="V317" s="15" t="s">
        <v>783</v>
      </c>
      <c r="W317" s="15" t="s">
        <v>40</v>
      </c>
      <c r="X317" s="15">
        <v>7</v>
      </c>
      <c r="Y317" s="15">
        <v>13</v>
      </c>
      <c r="Z317" s="15" t="s">
        <v>41</v>
      </c>
      <c r="AA317" s="15" t="e">
        <v>#N/A</v>
      </c>
      <c r="AB317" s="15" t="e">
        <v>#N/A</v>
      </c>
      <c r="AC317" s="15" t="e">
        <v>#N/A</v>
      </c>
      <c r="AD317" s="15" t="s">
        <v>731</v>
      </c>
      <c r="AE317" s="14"/>
      <c r="AF317" s="15"/>
      <c r="AG317" s="14" t="e">
        <v>#N/A</v>
      </c>
      <c r="AH317" s="14" t="e">
        <v>#N/A</v>
      </c>
      <c r="AI317" s="14" t="e">
        <v>#N/A</v>
      </c>
    </row>
    <row r="318" spans="1:35" s="5" customFormat="1" ht="13.25" customHeight="1" x14ac:dyDescent="0.15">
      <c r="A318" s="15" t="s">
        <v>31</v>
      </c>
      <c r="B318" s="15" t="s">
        <v>30</v>
      </c>
      <c r="C318" s="15" t="s">
        <v>32</v>
      </c>
      <c r="D318" s="15" t="s">
        <v>33</v>
      </c>
      <c r="E318" s="15" t="s">
        <v>34</v>
      </c>
      <c r="F318" s="15" t="s">
        <v>35</v>
      </c>
      <c r="G318" s="15" t="s">
        <v>35</v>
      </c>
      <c r="H318" s="15" t="s">
        <v>78</v>
      </c>
      <c r="I318" s="15"/>
      <c r="J318" s="15" t="s">
        <v>69</v>
      </c>
      <c r="K318" s="14"/>
      <c r="L318" s="14"/>
      <c r="M318" s="14" t="s">
        <v>248</v>
      </c>
      <c r="N318" s="14" t="s">
        <v>222</v>
      </c>
      <c r="O318" s="14">
        <v>2</v>
      </c>
      <c r="P318" s="14">
        <v>0</v>
      </c>
      <c r="Q318" s="15" t="s">
        <v>257</v>
      </c>
      <c r="R318" s="15">
        <v>0</v>
      </c>
      <c r="S318" s="14"/>
      <c r="T318" s="15" t="s">
        <v>223</v>
      </c>
      <c r="U318" s="17">
        <f t="shared" si="9"/>
        <v>0</v>
      </c>
      <c r="V318" s="15" t="s">
        <v>783</v>
      </c>
      <c r="W318" s="15" t="s">
        <v>40</v>
      </c>
      <c r="X318" s="15">
        <v>7</v>
      </c>
      <c r="Y318" s="15">
        <v>13</v>
      </c>
      <c r="Z318" s="15" t="s">
        <v>41</v>
      </c>
      <c r="AA318" s="15" t="e">
        <v>#N/A</v>
      </c>
      <c r="AB318" s="15" t="e">
        <v>#N/A</v>
      </c>
      <c r="AC318" s="15" t="e">
        <v>#N/A</v>
      </c>
      <c r="AD318" s="15" t="s">
        <v>731</v>
      </c>
      <c r="AE318" s="14"/>
      <c r="AF318" s="15"/>
      <c r="AG318" s="14" t="e">
        <v>#N/A</v>
      </c>
      <c r="AH318" s="14" t="e">
        <v>#N/A</v>
      </c>
      <c r="AI318" s="14" t="e">
        <v>#N/A</v>
      </c>
    </row>
    <row r="319" spans="1:35" s="5" customFormat="1" ht="13.25" customHeight="1" x14ac:dyDescent="0.15">
      <c r="A319" s="15" t="s">
        <v>31</v>
      </c>
      <c r="B319" s="15" t="s">
        <v>30</v>
      </c>
      <c r="C319" s="15" t="s">
        <v>32</v>
      </c>
      <c r="D319" s="15" t="s">
        <v>33</v>
      </c>
      <c r="E319" s="15" t="s">
        <v>34</v>
      </c>
      <c r="F319" s="15" t="s">
        <v>35</v>
      </c>
      <c r="G319" s="15" t="s">
        <v>35</v>
      </c>
      <c r="H319" s="15" t="s">
        <v>236</v>
      </c>
      <c r="I319" s="15"/>
      <c r="J319" s="15" t="s">
        <v>69</v>
      </c>
      <c r="K319" s="14"/>
      <c r="L319" s="14"/>
      <c r="M319" s="14" t="s">
        <v>248</v>
      </c>
      <c r="N319" s="14" t="s">
        <v>222</v>
      </c>
      <c r="O319" s="14">
        <v>2</v>
      </c>
      <c r="P319" s="14">
        <v>0</v>
      </c>
      <c r="Q319" s="15" t="s">
        <v>252</v>
      </c>
      <c r="R319" s="15">
        <v>0</v>
      </c>
      <c r="S319" s="14"/>
      <c r="T319" s="15" t="s">
        <v>223</v>
      </c>
      <c r="U319" s="17">
        <f t="shared" si="9"/>
        <v>0</v>
      </c>
      <c r="V319" s="15" t="s">
        <v>783</v>
      </c>
      <c r="W319" s="15" t="s">
        <v>40</v>
      </c>
      <c r="X319" s="15">
        <v>7</v>
      </c>
      <c r="Y319" s="15">
        <v>13</v>
      </c>
      <c r="Z319" s="15" t="s">
        <v>41</v>
      </c>
      <c r="AA319" s="15" t="e">
        <v>#N/A</v>
      </c>
      <c r="AB319" s="15" t="e">
        <v>#N/A</v>
      </c>
      <c r="AC319" s="15" t="e">
        <v>#N/A</v>
      </c>
      <c r="AD319" s="15" t="s">
        <v>731</v>
      </c>
      <c r="AE319" s="14"/>
      <c r="AF319" s="15"/>
      <c r="AG319" s="14" t="e">
        <v>#N/A</v>
      </c>
      <c r="AH319" s="14" t="e">
        <v>#N/A</v>
      </c>
      <c r="AI319" s="14" t="e">
        <v>#N/A</v>
      </c>
    </row>
    <row r="320" spans="1:35" s="5" customFormat="1" ht="13.25" customHeight="1" x14ac:dyDescent="0.15">
      <c r="A320" s="15" t="s">
        <v>31</v>
      </c>
      <c r="B320" s="15" t="s">
        <v>30</v>
      </c>
      <c r="C320" s="15" t="s">
        <v>32</v>
      </c>
      <c r="D320" s="15" t="s">
        <v>33</v>
      </c>
      <c r="E320" s="15" t="s">
        <v>34</v>
      </c>
      <c r="F320" s="15" t="s">
        <v>35</v>
      </c>
      <c r="G320" s="15" t="s">
        <v>35</v>
      </c>
      <c r="H320" s="15" t="s">
        <v>80</v>
      </c>
      <c r="I320" s="15"/>
      <c r="J320" s="15" t="s">
        <v>69</v>
      </c>
      <c r="K320" s="14"/>
      <c r="L320" s="14"/>
      <c r="M320" s="14" t="s">
        <v>248</v>
      </c>
      <c r="N320" s="14" t="s">
        <v>222</v>
      </c>
      <c r="O320" s="14">
        <v>2</v>
      </c>
      <c r="P320" s="14">
        <v>0</v>
      </c>
      <c r="Q320" s="15" t="s">
        <v>258</v>
      </c>
      <c r="R320" s="15">
        <v>0</v>
      </c>
      <c r="S320" s="14"/>
      <c r="T320" s="15" t="s">
        <v>223</v>
      </c>
      <c r="U320" s="17">
        <f t="shared" si="9"/>
        <v>0</v>
      </c>
      <c r="V320" s="15" t="s">
        <v>783</v>
      </c>
      <c r="W320" s="15" t="s">
        <v>40</v>
      </c>
      <c r="X320" s="15">
        <v>7</v>
      </c>
      <c r="Y320" s="15">
        <v>13</v>
      </c>
      <c r="Z320" s="15" t="s">
        <v>41</v>
      </c>
      <c r="AA320" s="15" t="e">
        <v>#N/A</v>
      </c>
      <c r="AB320" s="15" t="e">
        <v>#N/A</v>
      </c>
      <c r="AC320" s="15" t="e">
        <v>#N/A</v>
      </c>
      <c r="AD320" s="15" t="s">
        <v>731</v>
      </c>
      <c r="AE320" s="14"/>
      <c r="AF320" s="15"/>
      <c r="AG320" s="14" t="e">
        <v>#N/A</v>
      </c>
      <c r="AH320" s="14" t="e">
        <v>#N/A</v>
      </c>
      <c r="AI320" s="14" t="e">
        <v>#N/A</v>
      </c>
    </row>
    <row r="321" spans="1:35" s="5" customFormat="1" ht="13.25" customHeight="1" x14ac:dyDescent="0.15">
      <c r="A321" s="15" t="s">
        <v>31</v>
      </c>
      <c r="B321" s="15" t="s">
        <v>30</v>
      </c>
      <c r="C321" s="15" t="s">
        <v>32</v>
      </c>
      <c r="D321" s="15" t="s">
        <v>33</v>
      </c>
      <c r="E321" s="15" t="s">
        <v>34</v>
      </c>
      <c r="F321" s="15" t="s">
        <v>35</v>
      </c>
      <c r="G321" s="15" t="s">
        <v>35</v>
      </c>
      <c r="H321" s="15" t="s">
        <v>232</v>
      </c>
      <c r="I321" s="15"/>
      <c r="J321" s="15" t="s">
        <v>69</v>
      </c>
      <c r="K321" s="14"/>
      <c r="L321" s="14"/>
      <c r="M321" s="14" t="s">
        <v>248</v>
      </c>
      <c r="N321" s="14" t="s">
        <v>222</v>
      </c>
      <c r="O321" s="14">
        <v>2</v>
      </c>
      <c r="P321" s="14">
        <v>0</v>
      </c>
      <c r="Q321" s="15" t="s">
        <v>250</v>
      </c>
      <c r="R321" s="15">
        <v>0</v>
      </c>
      <c r="S321" s="14"/>
      <c r="T321" s="15" t="s">
        <v>223</v>
      </c>
      <c r="U321" s="17">
        <f t="shared" si="9"/>
        <v>0</v>
      </c>
      <c r="V321" s="15" t="s">
        <v>783</v>
      </c>
      <c r="W321" s="15" t="s">
        <v>40</v>
      </c>
      <c r="X321" s="15">
        <v>7</v>
      </c>
      <c r="Y321" s="15">
        <v>13</v>
      </c>
      <c r="Z321" s="15" t="s">
        <v>41</v>
      </c>
      <c r="AA321" s="15" t="e">
        <v>#N/A</v>
      </c>
      <c r="AB321" s="15" t="e">
        <v>#N/A</v>
      </c>
      <c r="AC321" s="15" t="e">
        <v>#N/A</v>
      </c>
      <c r="AD321" s="15" t="s">
        <v>731</v>
      </c>
      <c r="AE321" s="14"/>
      <c r="AF321" s="15"/>
      <c r="AG321" s="14" t="e">
        <v>#N/A</v>
      </c>
      <c r="AH321" s="14" t="e">
        <v>#N/A</v>
      </c>
      <c r="AI321" s="14" t="e">
        <v>#N/A</v>
      </c>
    </row>
    <row r="322" spans="1:35" s="5" customFormat="1" ht="13.25" customHeight="1" x14ac:dyDescent="0.15">
      <c r="A322" s="15" t="s">
        <v>31</v>
      </c>
      <c r="B322" s="15" t="s">
        <v>30</v>
      </c>
      <c r="C322" s="15" t="s">
        <v>32</v>
      </c>
      <c r="D322" s="15" t="s">
        <v>33</v>
      </c>
      <c r="E322" s="15" t="s">
        <v>34</v>
      </c>
      <c r="F322" s="15" t="s">
        <v>35</v>
      </c>
      <c r="G322" s="15" t="s">
        <v>35</v>
      </c>
      <c r="H322" s="15" t="s">
        <v>95</v>
      </c>
      <c r="I322" s="15"/>
      <c r="J322" s="15" t="s">
        <v>69</v>
      </c>
      <c r="K322" s="14"/>
      <c r="L322" s="14"/>
      <c r="M322" s="14" t="s">
        <v>248</v>
      </c>
      <c r="N322" s="14" t="s">
        <v>222</v>
      </c>
      <c r="O322" s="14">
        <v>2</v>
      </c>
      <c r="P322" s="14">
        <v>0</v>
      </c>
      <c r="Q322" s="15" t="s">
        <v>259</v>
      </c>
      <c r="R322" s="15">
        <v>0</v>
      </c>
      <c r="S322" s="14"/>
      <c r="T322" s="15" t="s">
        <v>223</v>
      </c>
      <c r="U322" s="17">
        <f t="shared" si="9"/>
        <v>0</v>
      </c>
      <c r="V322" s="15" t="s">
        <v>783</v>
      </c>
      <c r="W322" s="15" t="s">
        <v>40</v>
      </c>
      <c r="X322" s="15">
        <v>7</v>
      </c>
      <c r="Y322" s="15">
        <v>13</v>
      </c>
      <c r="Z322" s="15" t="s">
        <v>41</v>
      </c>
      <c r="AA322" s="15" t="e">
        <v>#N/A</v>
      </c>
      <c r="AB322" s="15" t="e">
        <v>#N/A</v>
      </c>
      <c r="AC322" s="15" t="e">
        <v>#N/A</v>
      </c>
      <c r="AD322" s="15" t="s">
        <v>731</v>
      </c>
      <c r="AE322" s="14"/>
      <c r="AF322" s="15"/>
      <c r="AG322" s="14" t="e">
        <v>#N/A</v>
      </c>
      <c r="AH322" s="14" t="e">
        <v>#N/A</v>
      </c>
      <c r="AI322" s="14" t="e">
        <v>#N/A</v>
      </c>
    </row>
    <row r="323" spans="1:35" s="5" customFormat="1" ht="13.25" customHeight="1" x14ac:dyDescent="0.15">
      <c r="A323" s="15" t="s">
        <v>31</v>
      </c>
      <c r="B323" s="15" t="s">
        <v>30</v>
      </c>
      <c r="C323" s="15" t="s">
        <v>32</v>
      </c>
      <c r="D323" s="15" t="s">
        <v>33</v>
      </c>
      <c r="E323" s="15" t="s">
        <v>34</v>
      </c>
      <c r="F323" s="15" t="s">
        <v>35</v>
      </c>
      <c r="G323" s="15" t="s">
        <v>35</v>
      </c>
      <c r="H323" s="15" t="s">
        <v>242</v>
      </c>
      <c r="I323" s="15"/>
      <c r="J323" s="15" t="s">
        <v>69</v>
      </c>
      <c r="K323" s="14"/>
      <c r="L323" s="14"/>
      <c r="M323" s="14" t="s">
        <v>248</v>
      </c>
      <c r="N323" s="14" t="s">
        <v>222</v>
      </c>
      <c r="O323" s="14">
        <v>2</v>
      </c>
      <c r="P323" s="14">
        <v>0</v>
      </c>
      <c r="Q323" s="15" t="s">
        <v>255</v>
      </c>
      <c r="R323" s="15">
        <v>0</v>
      </c>
      <c r="S323" s="14"/>
      <c r="T323" s="15" t="s">
        <v>223</v>
      </c>
      <c r="U323" s="17">
        <f t="shared" si="9"/>
        <v>0</v>
      </c>
      <c r="V323" s="15" t="s">
        <v>783</v>
      </c>
      <c r="W323" s="15" t="s">
        <v>40</v>
      </c>
      <c r="X323" s="15">
        <v>7</v>
      </c>
      <c r="Y323" s="15">
        <v>13</v>
      </c>
      <c r="Z323" s="15" t="s">
        <v>41</v>
      </c>
      <c r="AA323" s="15" t="e">
        <v>#N/A</v>
      </c>
      <c r="AB323" s="15" t="e">
        <v>#N/A</v>
      </c>
      <c r="AC323" s="15" t="e">
        <v>#N/A</v>
      </c>
      <c r="AD323" s="15" t="s">
        <v>731</v>
      </c>
      <c r="AE323" s="14"/>
      <c r="AF323" s="15"/>
      <c r="AG323" s="14" t="e">
        <v>#N/A</v>
      </c>
      <c r="AH323" s="14" t="e">
        <v>#N/A</v>
      </c>
      <c r="AI323" s="14" t="e">
        <v>#N/A</v>
      </c>
    </row>
    <row r="324" spans="1:35" s="5" customFormat="1" ht="13.25" customHeight="1" x14ac:dyDescent="0.15">
      <c r="A324" s="15" t="s">
        <v>31</v>
      </c>
      <c r="B324" s="15" t="s">
        <v>30</v>
      </c>
      <c r="C324" s="15" t="s">
        <v>32</v>
      </c>
      <c r="D324" s="15" t="s">
        <v>33</v>
      </c>
      <c r="E324" s="15" t="s">
        <v>34</v>
      </c>
      <c r="F324" s="15" t="s">
        <v>35</v>
      </c>
      <c r="G324" s="15" t="s">
        <v>35</v>
      </c>
      <c r="H324" s="15" t="s">
        <v>240</v>
      </c>
      <c r="I324" s="15"/>
      <c r="J324" s="15" t="s">
        <v>69</v>
      </c>
      <c r="K324" s="14"/>
      <c r="L324" s="14"/>
      <c r="M324" s="14" t="s">
        <v>248</v>
      </c>
      <c r="N324" s="14" t="s">
        <v>222</v>
      </c>
      <c r="O324" s="14">
        <v>2</v>
      </c>
      <c r="P324" s="14">
        <v>0</v>
      </c>
      <c r="Q324" s="15" t="s">
        <v>254</v>
      </c>
      <c r="R324" s="15">
        <v>0</v>
      </c>
      <c r="S324" s="14"/>
      <c r="T324" s="15" t="s">
        <v>223</v>
      </c>
      <c r="U324" s="17">
        <f t="shared" si="9"/>
        <v>0</v>
      </c>
      <c r="V324" s="15" t="s">
        <v>783</v>
      </c>
      <c r="W324" s="15" t="s">
        <v>40</v>
      </c>
      <c r="X324" s="15">
        <v>7</v>
      </c>
      <c r="Y324" s="15">
        <v>13</v>
      </c>
      <c r="Z324" s="15" t="s">
        <v>41</v>
      </c>
      <c r="AA324" s="15" t="e">
        <v>#N/A</v>
      </c>
      <c r="AB324" s="15" t="e">
        <v>#N/A</v>
      </c>
      <c r="AC324" s="15" t="e">
        <v>#N/A</v>
      </c>
      <c r="AD324" s="15" t="s">
        <v>731</v>
      </c>
      <c r="AE324" s="14"/>
      <c r="AF324" s="15"/>
      <c r="AG324" s="14" t="e">
        <v>#N/A</v>
      </c>
      <c r="AH324" s="14" t="e">
        <v>#N/A</v>
      </c>
      <c r="AI324" s="14" t="e">
        <v>#N/A</v>
      </c>
    </row>
    <row r="325" spans="1:35" s="5" customFormat="1" ht="13.25" customHeight="1" x14ac:dyDescent="0.15">
      <c r="A325" s="15" t="s">
        <v>31</v>
      </c>
      <c r="B325" s="15" t="s">
        <v>30</v>
      </c>
      <c r="C325" s="15" t="s">
        <v>32</v>
      </c>
      <c r="D325" s="15" t="s">
        <v>33</v>
      </c>
      <c r="E325" s="15" t="s">
        <v>34</v>
      </c>
      <c r="F325" s="15" t="s">
        <v>35</v>
      </c>
      <c r="G325" s="15" t="s">
        <v>35</v>
      </c>
      <c r="H325" s="15" t="s">
        <v>238</v>
      </c>
      <c r="I325" s="15"/>
      <c r="J325" s="15" t="s">
        <v>69</v>
      </c>
      <c r="K325" s="14"/>
      <c r="L325" s="14"/>
      <c r="M325" s="14" t="s">
        <v>248</v>
      </c>
      <c r="N325" s="14" t="s">
        <v>222</v>
      </c>
      <c r="O325" s="14">
        <v>2</v>
      </c>
      <c r="P325" s="14">
        <v>0</v>
      </c>
      <c r="Q325" s="15" t="s">
        <v>253</v>
      </c>
      <c r="R325" s="15">
        <v>0</v>
      </c>
      <c r="S325" s="14"/>
      <c r="T325" s="15" t="s">
        <v>223</v>
      </c>
      <c r="U325" s="17">
        <f t="shared" si="9"/>
        <v>0</v>
      </c>
      <c r="V325" s="15" t="s">
        <v>783</v>
      </c>
      <c r="W325" s="15" t="s">
        <v>40</v>
      </c>
      <c r="X325" s="15">
        <v>7</v>
      </c>
      <c r="Y325" s="15">
        <v>13</v>
      </c>
      <c r="Z325" s="15" t="s">
        <v>41</v>
      </c>
      <c r="AA325" s="15" t="e">
        <v>#N/A</v>
      </c>
      <c r="AB325" s="15" t="e">
        <v>#N/A</v>
      </c>
      <c r="AC325" s="15" t="e">
        <v>#N/A</v>
      </c>
      <c r="AD325" s="15" t="s">
        <v>731</v>
      </c>
      <c r="AE325" s="14"/>
      <c r="AF325" s="15"/>
      <c r="AG325" s="14" t="e">
        <v>#N/A</v>
      </c>
      <c r="AH325" s="14" t="e">
        <v>#N/A</v>
      </c>
      <c r="AI325" s="14" t="e">
        <v>#N/A</v>
      </c>
    </row>
    <row r="326" spans="1:35" s="5" customFormat="1" ht="13.25" customHeight="1" x14ac:dyDescent="0.15">
      <c r="A326" s="15" t="s">
        <v>31</v>
      </c>
      <c r="B326" s="15" t="s">
        <v>30</v>
      </c>
      <c r="C326" s="15" t="s">
        <v>32</v>
      </c>
      <c r="D326" s="15" t="s">
        <v>33</v>
      </c>
      <c r="E326" s="15" t="s">
        <v>34</v>
      </c>
      <c r="F326" s="15" t="s">
        <v>35</v>
      </c>
      <c r="G326" s="15" t="s">
        <v>35</v>
      </c>
      <c r="H326" s="15" t="s">
        <v>234</v>
      </c>
      <c r="I326" s="15"/>
      <c r="J326" s="15" t="s">
        <v>69</v>
      </c>
      <c r="K326" s="14"/>
      <c r="L326" s="14"/>
      <c r="M326" s="14" t="s">
        <v>248</v>
      </c>
      <c r="N326" s="14" t="s">
        <v>222</v>
      </c>
      <c r="O326" s="14">
        <v>2</v>
      </c>
      <c r="P326" s="14">
        <v>0</v>
      </c>
      <c r="Q326" s="15" t="s">
        <v>251</v>
      </c>
      <c r="R326" s="15">
        <v>0</v>
      </c>
      <c r="S326" s="14"/>
      <c r="T326" s="15" t="s">
        <v>223</v>
      </c>
      <c r="U326" s="17">
        <f t="shared" si="9"/>
        <v>0</v>
      </c>
      <c r="V326" s="15" t="s">
        <v>783</v>
      </c>
      <c r="W326" s="15" t="s">
        <v>40</v>
      </c>
      <c r="X326" s="15">
        <v>7</v>
      </c>
      <c r="Y326" s="15">
        <v>13</v>
      </c>
      <c r="Z326" s="15" t="s">
        <v>41</v>
      </c>
      <c r="AA326" s="15" t="e">
        <v>#N/A</v>
      </c>
      <c r="AB326" s="15" t="e">
        <v>#N/A</v>
      </c>
      <c r="AC326" s="15" t="e">
        <v>#N/A</v>
      </c>
      <c r="AD326" s="15" t="s">
        <v>731</v>
      </c>
      <c r="AE326" s="14"/>
      <c r="AF326" s="15"/>
      <c r="AG326" s="14" t="e">
        <v>#N/A</v>
      </c>
      <c r="AH326" s="14" t="e">
        <v>#N/A</v>
      </c>
      <c r="AI326" s="14" t="e">
        <v>#N/A</v>
      </c>
    </row>
    <row r="327" spans="1:35" s="5" customFormat="1" ht="13.25" customHeight="1" x14ac:dyDescent="0.15">
      <c r="A327" s="15" t="s">
        <v>31</v>
      </c>
      <c r="B327" s="15" t="s">
        <v>30</v>
      </c>
      <c r="C327" s="15" t="s">
        <v>32</v>
      </c>
      <c r="D327" s="15" t="s">
        <v>33</v>
      </c>
      <c r="E327" s="15" t="s">
        <v>34</v>
      </c>
      <c r="F327" s="15" t="s">
        <v>35</v>
      </c>
      <c r="G327" s="15" t="s">
        <v>35</v>
      </c>
      <c r="H327" s="14"/>
      <c r="I327" s="14"/>
      <c r="J327" s="15" t="s">
        <v>69</v>
      </c>
      <c r="K327" s="14"/>
      <c r="L327" s="14"/>
      <c r="M327" s="14" t="s">
        <v>220</v>
      </c>
      <c r="N327" s="14" t="s">
        <v>222</v>
      </c>
      <c r="O327" s="14">
        <v>2</v>
      </c>
      <c r="P327" s="14">
        <v>1</v>
      </c>
      <c r="Q327" s="15" t="s">
        <v>221</v>
      </c>
      <c r="R327" s="16">
        <v>5129715</v>
      </c>
      <c r="S327" s="14"/>
      <c r="T327" s="15" t="s">
        <v>223</v>
      </c>
      <c r="U327" s="17">
        <f t="shared" si="9"/>
        <v>5129.7150000000001</v>
      </c>
      <c r="V327" s="15" t="s">
        <v>783</v>
      </c>
      <c r="W327" s="15" t="s">
        <v>40</v>
      </c>
      <c r="X327" s="15">
        <v>2</v>
      </c>
      <c r="Y327" s="15">
        <v>9</v>
      </c>
      <c r="Z327" s="15" t="s">
        <v>41</v>
      </c>
      <c r="AA327" s="15" t="s">
        <v>395</v>
      </c>
      <c r="AB327" s="15" t="s">
        <v>402</v>
      </c>
      <c r="AC327" s="15" t="s">
        <v>321</v>
      </c>
      <c r="AD327" s="15" t="s">
        <v>731</v>
      </c>
      <c r="AE327" s="14" t="s">
        <v>224</v>
      </c>
      <c r="AF327" s="9" t="s">
        <v>734</v>
      </c>
      <c r="AG327" s="14" t="s">
        <v>321</v>
      </c>
      <c r="AH327" s="14" t="s">
        <v>321</v>
      </c>
      <c r="AI327" s="14" t="s">
        <v>321</v>
      </c>
    </row>
    <row r="328" spans="1:35" s="5" customFormat="1" ht="13.25" customHeight="1" x14ac:dyDescent="0.15">
      <c r="A328" s="11" t="s">
        <v>31</v>
      </c>
      <c r="B328" s="11" t="s">
        <v>30</v>
      </c>
      <c r="C328" s="11" t="s">
        <v>32</v>
      </c>
      <c r="D328" s="11" t="s">
        <v>33</v>
      </c>
      <c r="E328" s="11" t="s">
        <v>34</v>
      </c>
      <c r="F328" s="11" t="s">
        <v>35</v>
      </c>
      <c r="G328" s="11" t="s">
        <v>35</v>
      </c>
      <c r="H328" s="11" t="s">
        <v>71</v>
      </c>
      <c r="I328" s="11"/>
      <c r="J328" s="11" t="s">
        <v>68</v>
      </c>
      <c r="K328" s="10"/>
      <c r="L328" s="10"/>
      <c r="M328" s="10" t="s">
        <v>105</v>
      </c>
      <c r="N328" s="10" t="s">
        <v>107</v>
      </c>
      <c r="O328" s="10">
        <v>1</v>
      </c>
      <c r="P328" s="10">
        <v>1</v>
      </c>
      <c r="Q328" s="11" t="s">
        <v>159</v>
      </c>
      <c r="R328" s="12">
        <v>6344479</v>
      </c>
      <c r="S328" s="10"/>
      <c r="T328" s="11" t="s">
        <v>108</v>
      </c>
      <c r="U328" s="11">
        <f t="shared" ref="U328:U359" si="10">R328</f>
        <v>6344479</v>
      </c>
      <c r="V328" s="11" t="s">
        <v>108</v>
      </c>
      <c r="W328" s="11" t="s">
        <v>40</v>
      </c>
      <c r="X328" s="11">
        <v>5</v>
      </c>
      <c r="Y328" s="10"/>
      <c r="Z328" s="11" t="s">
        <v>41</v>
      </c>
      <c r="AA328" s="11" t="s">
        <v>566</v>
      </c>
      <c r="AB328" s="11" t="s">
        <v>658</v>
      </c>
      <c r="AC328" s="11" t="s">
        <v>321</v>
      </c>
      <c r="AD328" s="11" t="s">
        <v>731</v>
      </c>
      <c r="AE328" s="10"/>
      <c r="AF328" s="11"/>
      <c r="AG328" s="10" t="s">
        <v>321</v>
      </c>
      <c r="AH328" s="10" t="s">
        <v>321</v>
      </c>
      <c r="AI328" s="10" t="s">
        <v>321</v>
      </c>
    </row>
    <row r="329" spans="1:35" s="5" customFormat="1" ht="13.25" customHeight="1" x14ac:dyDescent="0.15">
      <c r="A329" s="11" t="s">
        <v>31</v>
      </c>
      <c r="B329" s="11" t="s">
        <v>30</v>
      </c>
      <c r="C329" s="11" t="s">
        <v>32</v>
      </c>
      <c r="D329" s="11" t="s">
        <v>33</v>
      </c>
      <c r="E329" s="11" t="s">
        <v>34</v>
      </c>
      <c r="F329" s="11" t="s">
        <v>35</v>
      </c>
      <c r="G329" s="11" t="s">
        <v>35</v>
      </c>
      <c r="H329" s="10"/>
      <c r="I329" s="10"/>
      <c r="J329" s="11" t="s">
        <v>68</v>
      </c>
      <c r="K329" s="10"/>
      <c r="L329" s="10"/>
      <c r="M329" s="10" t="s">
        <v>105</v>
      </c>
      <c r="N329" s="10" t="s">
        <v>107</v>
      </c>
      <c r="O329" s="10">
        <v>1</v>
      </c>
      <c r="P329" s="10">
        <v>1</v>
      </c>
      <c r="Q329" s="11" t="s">
        <v>106</v>
      </c>
      <c r="R329" s="12">
        <v>6718944</v>
      </c>
      <c r="S329" s="10"/>
      <c r="T329" s="11" t="s">
        <v>108</v>
      </c>
      <c r="U329" s="11">
        <f t="shared" si="10"/>
        <v>6718944</v>
      </c>
      <c r="V329" s="11" t="s">
        <v>108</v>
      </c>
      <c r="W329" s="11" t="s">
        <v>40</v>
      </c>
      <c r="X329" s="11">
        <v>2</v>
      </c>
      <c r="Y329" s="10"/>
      <c r="Z329" s="11" t="s">
        <v>41</v>
      </c>
      <c r="AA329" s="11" t="s">
        <v>566</v>
      </c>
      <c r="AB329" s="11" t="s">
        <v>658</v>
      </c>
      <c r="AC329" s="11" t="s">
        <v>321</v>
      </c>
      <c r="AD329" s="11" t="s">
        <v>731</v>
      </c>
      <c r="AE329" s="10" t="s">
        <v>659</v>
      </c>
      <c r="AF329" s="9" t="s">
        <v>733</v>
      </c>
      <c r="AG329" s="10" t="s">
        <v>321</v>
      </c>
      <c r="AH329" s="10" t="s">
        <v>321</v>
      </c>
      <c r="AI329" s="10" t="s">
        <v>321</v>
      </c>
    </row>
    <row r="330" spans="1:35" s="5" customFormat="1" ht="13.25" customHeight="1" x14ac:dyDescent="0.15">
      <c r="A330" s="11" t="s">
        <v>31</v>
      </c>
      <c r="B330" s="11" t="s">
        <v>30</v>
      </c>
      <c r="C330" s="11" t="s">
        <v>32</v>
      </c>
      <c r="D330" s="11" t="s">
        <v>33</v>
      </c>
      <c r="E330" s="11" t="s">
        <v>34</v>
      </c>
      <c r="F330" s="11" t="s">
        <v>35</v>
      </c>
      <c r="G330" s="11" t="s">
        <v>35</v>
      </c>
      <c r="H330" s="10"/>
      <c r="I330" s="10"/>
      <c r="J330" s="11" t="s">
        <v>68</v>
      </c>
      <c r="K330" s="10"/>
      <c r="L330" s="10"/>
      <c r="M330" s="10" t="s">
        <v>111</v>
      </c>
      <c r="N330" s="10" t="s">
        <v>107</v>
      </c>
      <c r="O330" s="10">
        <v>1</v>
      </c>
      <c r="P330" s="10">
        <v>10</v>
      </c>
      <c r="Q330" s="11" t="s">
        <v>112</v>
      </c>
      <c r="R330" s="12">
        <v>374465</v>
      </c>
      <c r="S330" s="10"/>
      <c r="T330" s="11" t="s">
        <v>108</v>
      </c>
      <c r="U330" s="11">
        <f t="shared" si="10"/>
        <v>374465</v>
      </c>
      <c r="V330" s="11" t="s">
        <v>108</v>
      </c>
      <c r="W330" s="11" t="s">
        <v>40</v>
      </c>
      <c r="X330" s="11">
        <v>2</v>
      </c>
      <c r="Y330" s="19">
        <v>6</v>
      </c>
      <c r="Z330" s="11" t="s">
        <v>41</v>
      </c>
      <c r="AA330" s="11" t="s">
        <v>566</v>
      </c>
      <c r="AB330" s="11" t="s">
        <v>658</v>
      </c>
      <c r="AC330" s="11" t="s">
        <v>661</v>
      </c>
      <c r="AD330" s="11" t="s">
        <v>731</v>
      </c>
      <c r="AE330" s="10"/>
      <c r="AF330" s="11"/>
      <c r="AG330" s="10" t="s">
        <v>321</v>
      </c>
      <c r="AH330" s="10" t="s">
        <v>321</v>
      </c>
      <c r="AI330" s="10" t="s">
        <v>321</v>
      </c>
    </row>
    <row r="331" spans="1:35" s="5" customFormat="1" ht="13.25" customHeight="1" x14ac:dyDescent="0.15">
      <c r="A331" s="11" t="s">
        <v>31</v>
      </c>
      <c r="B331" s="11" t="s">
        <v>30</v>
      </c>
      <c r="C331" s="11" t="s">
        <v>32</v>
      </c>
      <c r="D331" s="11" t="s">
        <v>33</v>
      </c>
      <c r="E331" s="11" t="s">
        <v>34</v>
      </c>
      <c r="F331" s="11" t="s">
        <v>35</v>
      </c>
      <c r="G331" s="11" t="s">
        <v>35</v>
      </c>
      <c r="H331" s="10"/>
      <c r="I331" s="10"/>
      <c r="J331" s="11" t="s">
        <v>68</v>
      </c>
      <c r="K331" s="10"/>
      <c r="L331" s="10"/>
      <c r="M331" s="10" t="s">
        <v>115</v>
      </c>
      <c r="N331" s="10" t="s">
        <v>107</v>
      </c>
      <c r="O331" s="10">
        <v>1</v>
      </c>
      <c r="P331" s="10">
        <v>11</v>
      </c>
      <c r="Q331" s="11" t="s">
        <v>116</v>
      </c>
      <c r="R331" s="12">
        <v>5119876</v>
      </c>
      <c r="S331" s="10"/>
      <c r="T331" s="11" t="s">
        <v>108</v>
      </c>
      <c r="U331" s="11">
        <f t="shared" si="10"/>
        <v>5119876</v>
      </c>
      <c r="V331" s="11" t="s">
        <v>108</v>
      </c>
      <c r="W331" s="11" t="s">
        <v>40</v>
      </c>
      <c r="X331" s="11">
        <v>2</v>
      </c>
      <c r="Y331" s="10"/>
      <c r="Z331" s="11" t="s">
        <v>41</v>
      </c>
      <c r="AA331" s="11" t="s">
        <v>566</v>
      </c>
      <c r="AB331" s="11" t="s">
        <v>658</v>
      </c>
      <c r="AC331" s="11" t="s">
        <v>116</v>
      </c>
      <c r="AD331" s="11" t="s">
        <v>731</v>
      </c>
      <c r="AE331" s="10"/>
      <c r="AF331" s="11"/>
      <c r="AG331" s="10" t="s">
        <v>321</v>
      </c>
      <c r="AH331" s="10" t="s">
        <v>321</v>
      </c>
      <c r="AI331" s="10" t="s">
        <v>321</v>
      </c>
    </row>
    <row r="332" spans="1:35" s="5" customFormat="1" ht="13.25" customHeight="1" x14ac:dyDescent="0.15">
      <c r="A332" s="11" t="s">
        <v>31</v>
      </c>
      <c r="B332" s="11" t="s">
        <v>30</v>
      </c>
      <c r="C332" s="11" t="s">
        <v>32</v>
      </c>
      <c r="D332" s="11" t="s">
        <v>33</v>
      </c>
      <c r="E332" s="11" t="s">
        <v>34</v>
      </c>
      <c r="F332" s="11" t="s">
        <v>35</v>
      </c>
      <c r="G332" s="11" t="s">
        <v>35</v>
      </c>
      <c r="H332" s="10"/>
      <c r="I332" s="10"/>
      <c r="J332" s="11" t="s">
        <v>68</v>
      </c>
      <c r="K332" s="10"/>
      <c r="L332" s="10"/>
      <c r="M332" s="10" t="s">
        <v>117</v>
      </c>
      <c r="N332" s="10" t="s">
        <v>107</v>
      </c>
      <c r="O332" s="10">
        <v>1</v>
      </c>
      <c r="P332" s="10">
        <v>12</v>
      </c>
      <c r="Q332" s="11" t="s">
        <v>118</v>
      </c>
      <c r="R332" s="12">
        <v>984464</v>
      </c>
      <c r="S332" s="10"/>
      <c r="T332" s="11" t="s">
        <v>108</v>
      </c>
      <c r="U332" s="11">
        <f t="shared" si="10"/>
        <v>984464</v>
      </c>
      <c r="V332" s="11" t="s">
        <v>108</v>
      </c>
      <c r="W332" s="11" t="s">
        <v>40</v>
      </c>
      <c r="X332" s="11">
        <v>2</v>
      </c>
      <c r="Y332" s="10"/>
      <c r="Z332" s="11" t="s">
        <v>41</v>
      </c>
      <c r="AA332" s="11" t="s">
        <v>566</v>
      </c>
      <c r="AB332" s="11" t="s">
        <v>658</v>
      </c>
      <c r="AC332" s="11" t="s">
        <v>118</v>
      </c>
      <c r="AD332" s="11" t="s">
        <v>731</v>
      </c>
      <c r="AE332" s="10"/>
      <c r="AF332" s="11"/>
      <c r="AG332" s="10" t="s">
        <v>321</v>
      </c>
      <c r="AH332" s="10" t="s">
        <v>321</v>
      </c>
      <c r="AI332" s="10" t="s">
        <v>321</v>
      </c>
    </row>
    <row r="333" spans="1:35" s="5" customFormat="1" ht="13.25" customHeight="1" x14ac:dyDescent="0.15">
      <c r="A333" s="11" t="s">
        <v>31</v>
      </c>
      <c r="B333" s="11" t="s">
        <v>30</v>
      </c>
      <c r="C333" s="11" t="s">
        <v>32</v>
      </c>
      <c r="D333" s="11" t="s">
        <v>33</v>
      </c>
      <c r="E333" s="11" t="s">
        <v>34</v>
      </c>
      <c r="F333" s="11" t="s">
        <v>35</v>
      </c>
      <c r="G333" s="11" t="s">
        <v>35</v>
      </c>
      <c r="H333" s="10"/>
      <c r="I333" s="10"/>
      <c r="J333" s="11" t="s">
        <v>68</v>
      </c>
      <c r="K333" s="10"/>
      <c r="L333" s="10"/>
      <c r="M333" s="10" t="s">
        <v>119</v>
      </c>
      <c r="N333" s="10" t="s">
        <v>107</v>
      </c>
      <c r="O333" s="10">
        <v>1</v>
      </c>
      <c r="P333" s="10">
        <v>13</v>
      </c>
      <c r="Q333" s="11" t="s">
        <v>120</v>
      </c>
      <c r="R333" s="11">
        <v>418</v>
      </c>
      <c r="S333" s="10"/>
      <c r="T333" s="11" t="s">
        <v>108</v>
      </c>
      <c r="U333" s="11">
        <f t="shared" si="10"/>
        <v>418</v>
      </c>
      <c r="V333" s="11" t="s">
        <v>108</v>
      </c>
      <c r="W333" s="11" t="s">
        <v>40</v>
      </c>
      <c r="X333" s="11">
        <v>2</v>
      </c>
      <c r="Y333" s="10"/>
      <c r="Z333" s="11" t="s">
        <v>41</v>
      </c>
      <c r="AA333" s="11" t="s">
        <v>566</v>
      </c>
      <c r="AB333" s="11" t="s">
        <v>658</v>
      </c>
      <c r="AC333" s="11" t="s">
        <v>120</v>
      </c>
      <c r="AD333" s="11" t="s">
        <v>731</v>
      </c>
      <c r="AE333" s="10"/>
      <c r="AF333" s="11"/>
      <c r="AG333" s="10" t="s">
        <v>321</v>
      </c>
      <c r="AH333" s="10" t="s">
        <v>321</v>
      </c>
      <c r="AI333" s="10" t="s">
        <v>321</v>
      </c>
    </row>
    <row r="334" spans="1:35" s="5" customFormat="1" ht="13.25" customHeight="1" x14ac:dyDescent="0.15">
      <c r="A334" s="11" t="s">
        <v>31</v>
      </c>
      <c r="B334" s="11" t="s">
        <v>30</v>
      </c>
      <c r="C334" s="11" t="s">
        <v>32</v>
      </c>
      <c r="D334" s="11" t="s">
        <v>33</v>
      </c>
      <c r="E334" s="11" t="s">
        <v>34</v>
      </c>
      <c r="F334" s="11" t="s">
        <v>35</v>
      </c>
      <c r="G334" s="11" t="s">
        <v>35</v>
      </c>
      <c r="H334" s="11" t="s">
        <v>76</v>
      </c>
      <c r="I334" s="11"/>
      <c r="J334" s="11" t="s">
        <v>68</v>
      </c>
      <c r="K334" s="10"/>
      <c r="L334" s="10"/>
      <c r="M334" s="10" t="s">
        <v>164</v>
      </c>
      <c r="N334" s="10" t="s">
        <v>107</v>
      </c>
      <c r="O334" s="10">
        <v>1</v>
      </c>
      <c r="P334" s="10">
        <v>14</v>
      </c>
      <c r="Q334" s="11" t="s">
        <v>165</v>
      </c>
      <c r="R334" s="12">
        <v>204937</v>
      </c>
      <c r="S334" s="11" t="s">
        <v>166</v>
      </c>
      <c r="T334" s="11" t="s">
        <v>108</v>
      </c>
      <c r="U334" s="11">
        <f t="shared" si="10"/>
        <v>204937</v>
      </c>
      <c r="V334" s="11" t="s">
        <v>108</v>
      </c>
      <c r="W334" s="11" t="s">
        <v>40</v>
      </c>
      <c r="X334" s="11">
        <v>5</v>
      </c>
      <c r="Y334" s="10"/>
      <c r="Z334" s="11" t="s">
        <v>41</v>
      </c>
      <c r="AA334" s="11" t="s">
        <v>566</v>
      </c>
      <c r="AB334" s="11" t="s">
        <v>658</v>
      </c>
      <c r="AC334" s="11" t="s">
        <v>667</v>
      </c>
      <c r="AD334" s="11" t="s">
        <v>731</v>
      </c>
      <c r="AE334" s="10"/>
      <c r="AF334" s="11"/>
      <c r="AG334" s="10" t="s">
        <v>321</v>
      </c>
      <c r="AH334" s="10" t="s">
        <v>321</v>
      </c>
      <c r="AI334" s="10" t="s">
        <v>321</v>
      </c>
    </row>
    <row r="335" spans="1:35" s="5" customFormat="1" ht="13.25" customHeight="1" x14ac:dyDescent="0.15">
      <c r="A335" s="11" t="s">
        <v>31</v>
      </c>
      <c r="B335" s="11" t="s">
        <v>30</v>
      </c>
      <c r="C335" s="11" t="s">
        <v>32</v>
      </c>
      <c r="D335" s="11" t="s">
        <v>33</v>
      </c>
      <c r="E335" s="11" t="s">
        <v>34</v>
      </c>
      <c r="F335" s="11" t="s">
        <v>35</v>
      </c>
      <c r="G335" s="11" t="s">
        <v>35</v>
      </c>
      <c r="H335" s="11" t="s">
        <v>78</v>
      </c>
      <c r="I335" s="11"/>
      <c r="J335" s="11" t="s">
        <v>68</v>
      </c>
      <c r="K335" s="10"/>
      <c r="L335" s="10"/>
      <c r="M335" s="10" t="s">
        <v>164</v>
      </c>
      <c r="N335" s="10" t="s">
        <v>107</v>
      </c>
      <c r="O335" s="10">
        <v>1</v>
      </c>
      <c r="P335" s="10">
        <v>14</v>
      </c>
      <c r="Q335" s="11" t="s">
        <v>167</v>
      </c>
      <c r="R335" s="12">
        <v>17391</v>
      </c>
      <c r="S335" s="11" t="s">
        <v>166</v>
      </c>
      <c r="T335" s="11" t="s">
        <v>108</v>
      </c>
      <c r="U335" s="11">
        <f t="shared" si="10"/>
        <v>17391</v>
      </c>
      <c r="V335" s="11" t="s">
        <v>108</v>
      </c>
      <c r="W335" s="11" t="s">
        <v>40</v>
      </c>
      <c r="X335" s="11">
        <v>5</v>
      </c>
      <c r="Y335" s="10"/>
      <c r="Z335" s="11" t="s">
        <v>41</v>
      </c>
      <c r="AA335" s="11" t="s">
        <v>566</v>
      </c>
      <c r="AB335" s="11" t="s">
        <v>658</v>
      </c>
      <c r="AC335" s="11" t="s">
        <v>667</v>
      </c>
      <c r="AD335" s="11" t="s">
        <v>731</v>
      </c>
      <c r="AE335" s="10"/>
      <c r="AF335" s="11"/>
      <c r="AG335" s="10" t="s">
        <v>321</v>
      </c>
      <c r="AH335" s="10" t="s">
        <v>321</v>
      </c>
      <c r="AI335" s="10" t="s">
        <v>321</v>
      </c>
    </row>
    <row r="336" spans="1:35" s="5" customFormat="1" ht="13.25" customHeight="1" x14ac:dyDescent="0.15">
      <c r="A336" s="11" t="s">
        <v>31</v>
      </c>
      <c r="B336" s="11" t="s">
        <v>30</v>
      </c>
      <c r="C336" s="11" t="s">
        <v>32</v>
      </c>
      <c r="D336" s="11" t="s">
        <v>33</v>
      </c>
      <c r="E336" s="11" t="s">
        <v>34</v>
      </c>
      <c r="F336" s="11" t="s">
        <v>35</v>
      </c>
      <c r="G336" s="11" t="s">
        <v>35</v>
      </c>
      <c r="H336" s="11" t="s">
        <v>80</v>
      </c>
      <c r="I336" s="11"/>
      <c r="J336" s="11" t="s">
        <v>68</v>
      </c>
      <c r="K336" s="10"/>
      <c r="L336" s="10"/>
      <c r="M336" s="10" t="s">
        <v>164</v>
      </c>
      <c r="N336" s="10" t="s">
        <v>107</v>
      </c>
      <c r="O336" s="10">
        <v>1</v>
      </c>
      <c r="P336" s="10">
        <v>14</v>
      </c>
      <c r="Q336" s="11" t="s">
        <v>168</v>
      </c>
      <c r="R336" s="12">
        <v>3681</v>
      </c>
      <c r="S336" s="11" t="s">
        <v>166</v>
      </c>
      <c r="T336" s="11" t="s">
        <v>108</v>
      </c>
      <c r="U336" s="11">
        <f t="shared" si="10"/>
        <v>3681</v>
      </c>
      <c r="V336" s="11" t="s">
        <v>108</v>
      </c>
      <c r="W336" s="11" t="s">
        <v>40</v>
      </c>
      <c r="X336" s="11">
        <v>5</v>
      </c>
      <c r="Y336" s="10"/>
      <c r="Z336" s="11" t="s">
        <v>41</v>
      </c>
      <c r="AA336" s="11" t="s">
        <v>566</v>
      </c>
      <c r="AB336" s="11" t="s">
        <v>658</v>
      </c>
      <c r="AC336" s="11" t="s">
        <v>667</v>
      </c>
      <c r="AD336" s="11" t="s">
        <v>731</v>
      </c>
      <c r="AE336" s="10"/>
      <c r="AF336" s="11"/>
      <c r="AG336" s="10" t="s">
        <v>321</v>
      </c>
      <c r="AH336" s="10" t="s">
        <v>321</v>
      </c>
      <c r="AI336" s="10" t="s">
        <v>321</v>
      </c>
    </row>
    <row r="337" spans="1:35" s="5" customFormat="1" ht="13.25" customHeight="1" x14ac:dyDescent="0.15">
      <c r="A337" s="11" t="s">
        <v>31</v>
      </c>
      <c r="B337" s="11" t="s">
        <v>30</v>
      </c>
      <c r="C337" s="11" t="s">
        <v>32</v>
      </c>
      <c r="D337" s="11" t="s">
        <v>33</v>
      </c>
      <c r="E337" s="11" t="s">
        <v>34</v>
      </c>
      <c r="F337" s="11" t="s">
        <v>35</v>
      </c>
      <c r="G337" s="11" t="s">
        <v>35</v>
      </c>
      <c r="H337" s="11" t="s">
        <v>95</v>
      </c>
      <c r="I337" s="11"/>
      <c r="J337" s="11" t="s">
        <v>68</v>
      </c>
      <c r="K337" s="10"/>
      <c r="L337" s="10"/>
      <c r="M337" s="10" t="s">
        <v>164</v>
      </c>
      <c r="N337" s="10" t="s">
        <v>107</v>
      </c>
      <c r="O337" s="10">
        <v>1</v>
      </c>
      <c r="P337" s="10">
        <v>14</v>
      </c>
      <c r="Q337" s="11" t="s">
        <v>169</v>
      </c>
      <c r="R337" s="11">
        <v>0</v>
      </c>
      <c r="S337" s="11" t="s">
        <v>166</v>
      </c>
      <c r="T337" s="11" t="s">
        <v>108</v>
      </c>
      <c r="U337" s="11">
        <f t="shared" si="10"/>
        <v>0</v>
      </c>
      <c r="V337" s="11" t="s">
        <v>108</v>
      </c>
      <c r="W337" s="11" t="s">
        <v>40</v>
      </c>
      <c r="X337" s="11">
        <v>5</v>
      </c>
      <c r="Y337" s="10"/>
      <c r="Z337" s="11" t="s">
        <v>41</v>
      </c>
      <c r="AA337" s="11" t="s">
        <v>566</v>
      </c>
      <c r="AB337" s="11" t="s">
        <v>658</v>
      </c>
      <c r="AC337" s="11" t="s">
        <v>667</v>
      </c>
      <c r="AD337" s="11" t="s">
        <v>731</v>
      </c>
      <c r="AE337" s="10"/>
      <c r="AF337" s="11"/>
      <c r="AG337" s="10" t="s">
        <v>321</v>
      </c>
      <c r="AH337" s="10" t="s">
        <v>321</v>
      </c>
      <c r="AI337" s="10" t="s">
        <v>321</v>
      </c>
    </row>
    <row r="338" spans="1:35" s="5" customFormat="1" ht="13.25" customHeight="1" x14ac:dyDescent="0.15">
      <c r="A338" s="11" t="s">
        <v>31</v>
      </c>
      <c r="B338" s="11" t="s">
        <v>30</v>
      </c>
      <c r="C338" s="11" t="s">
        <v>32</v>
      </c>
      <c r="D338" s="11" t="s">
        <v>33</v>
      </c>
      <c r="E338" s="11" t="s">
        <v>34</v>
      </c>
      <c r="F338" s="11" t="s">
        <v>35</v>
      </c>
      <c r="G338" s="11" t="s">
        <v>35</v>
      </c>
      <c r="H338" s="10"/>
      <c r="I338" s="10"/>
      <c r="J338" s="11" t="s">
        <v>68</v>
      </c>
      <c r="K338" s="10"/>
      <c r="L338" s="10"/>
      <c r="M338" s="10" t="s">
        <v>170</v>
      </c>
      <c r="N338" s="10" t="s">
        <v>107</v>
      </c>
      <c r="O338" s="10">
        <v>1</v>
      </c>
      <c r="P338" s="10">
        <v>15</v>
      </c>
      <c r="Q338" s="11" t="s">
        <v>171</v>
      </c>
      <c r="R338" s="12">
        <v>42757</v>
      </c>
      <c r="S338" s="11" t="s">
        <v>166</v>
      </c>
      <c r="T338" s="11" t="s">
        <v>108</v>
      </c>
      <c r="U338" s="11">
        <f t="shared" si="10"/>
        <v>42757</v>
      </c>
      <c r="V338" s="11" t="s">
        <v>108</v>
      </c>
      <c r="W338" s="11" t="s">
        <v>40</v>
      </c>
      <c r="X338" s="11">
        <v>5</v>
      </c>
      <c r="Y338" s="10"/>
      <c r="Z338" s="11" t="s">
        <v>41</v>
      </c>
      <c r="AA338" s="11" t="s">
        <v>566</v>
      </c>
      <c r="AB338" s="11" t="s">
        <v>658</v>
      </c>
      <c r="AC338" s="11" t="s">
        <v>171</v>
      </c>
      <c r="AD338" s="11" t="s">
        <v>731</v>
      </c>
      <c r="AE338" s="10"/>
      <c r="AF338" s="11"/>
      <c r="AG338" s="10" t="s">
        <v>321</v>
      </c>
      <c r="AH338" s="10" t="s">
        <v>321</v>
      </c>
      <c r="AI338" s="10" t="s">
        <v>321</v>
      </c>
    </row>
    <row r="339" spans="1:35" s="5" customFormat="1" ht="13.25" customHeight="1" x14ac:dyDescent="0.15">
      <c r="A339" s="11" t="s">
        <v>31</v>
      </c>
      <c r="B339" s="11" t="s">
        <v>30</v>
      </c>
      <c r="C339" s="11" t="s">
        <v>32</v>
      </c>
      <c r="D339" s="11" t="s">
        <v>33</v>
      </c>
      <c r="E339" s="11" t="s">
        <v>34</v>
      </c>
      <c r="F339" s="11" t="s">
        <v>35</v>
      </c>
      <c r="G339" s="11" t="s">
        <v>35</v>
      </c>
      <c r="H339" s="10"/>
      <c r="I339" s="10"/>
      <c r="J339" s="11" t="s">
        <v>68</v>
      </c>
      <c r="K339" s="10"/>
      <c r="L339" s="10"/>
      <c r="M339" s="10" t="s">
        <v>173</v>
      </c>
      <c r="N339" s="10" t="s">
        <v>107</v>
      </c>
      <c r="O339" s="10">
        <v>1</v>
      </c>
      <c r="P339" s="10">
        <v>16</v>
      </c>
      <c r="Q339" s="11" t="s">
        <v>174</v>
      </c>
      <c r="R339" s="12">
        <v>34073</v>
      </c>
      <c r="S339" s="11" t="s">
        <v>166</v>
      </c>
      <c r="T339" s="11" t="s">
        <v>108</v>
      </c>
      <c r="U339" s="11">
        <f t="shared" si="10"/>
        <v>34073</v>
      </c>
      <c r="V339" s="11" t="s">
        <v>108</v>
      </c>
      <c r="W339" s="11" t="s">
        <v>40</v>
      </c>
      <c r="X339" s="11">
        <v>5</v>
      </c>
      <c r="Y339" s="10"/>
      <c r="Z339" s="11" t="s">
        <v>41</v>
      </c>
      <c r="AA339" s="11" t="s">
        <v>566</v>
      </c>
      <c r="AB339" s="11" t="s">
        <v>658</v>
      </c>
      <c r="AC339" s="11" t="s">
        <v>174</v>
      </c>
      <c r="AD339" s="11" t="s">
        <v>731</v>
      </c>
      <c r="AE339" s="10"/>
      <c r="AF339" s="11"/>
      <c r="AG339" s="10" t="s">
        <v>321</v>
      </c>
      <c r="AH339" s="10" t="s">
        <v>321</v>
      </c>
      <c r="AI339" s="10" t="s">
        <v>321</v>
      </c>
    </row>
    <row r="340" spans="1:35" s="5" customFormat="1" ht="13.25" customHeight="1" x14ac:dyDescent="0.15">
      <c r="A340" s="11" t="s">
        <v>31</v>
      </c>
      <c r="B340" s="11" t="s">
        <v>30</v>
      </c>
      <c r="C340" s="11" t="s">
        <v>32</v>
      </c>
      <c r="D340" s="11" t="s">
        <v>33</v>
      </c>
      <c r="E340" s="11" t="s">
        <v>34</v>
      </c>
      <c r="F340" s="11" t="s">
        <v>35</v>
      </c>
      <c r="G340" s="11" t="s">
        <v>35</v>
      </c>
      <c r="H340" s="10"/>
      <c r="I340" s="10"/>
      <c r="J340" s="11" t="s">
        <v>68</v>
      </c>
      <c r="K340" s="10"/>
      <c r="L340" s="10"/>
      <c r="M340" s="10" t="s">
        <v>176</v>
      </c>
      <c r="N340" s="10" t="s">
        <v>107</v>
      </c>
      <c r="O340" s="10">
        <v>1</v>
      </c>
      <c r="P340" s="10">
        <v>17</v>
      </c>
      <c r="Q340" s="11" t="s">
        <v>177</v>
      </c>
      <c r="R340" s="12">
        <v>148692</v>
      </c>
      <c r="S340" s="11" t="s">
        <v>166</v>
      </c>
      <c r="T340" s="11" t="s">
        <v>108</v>
      </c>
      <c r="U340" s="11">
        <f t="shared" si="10"/>
        <v>148692</v>
      </c>
      <c r="V340" s="11" t="s">
        <v>108</v>
      </c>
      <c r="W340" s="11" t="s">
        <v>40</v>
      </c>
      <c r="X340" s="11">
        <v>5</v>
      </c>
      <c r="Y340" s="10"/>
      <c r="Z340" s="11" t="s">
        <v>41</v>
      </c>
      <c r="AA340" s="11" t="s">
        <v>566</v>
      </c>
      <c r="AB340" s="11" t="s">
        <v>658</v>
      </c>
      <c r="AC340" s="11" t="s">
        <v>177</v>
      </c>
      <c r="AD340" s="11" t="s">
        <v>731</v>
      </c>
      <c r="AE340" s="10"/>
      <c r="AF340" s="11"/>
      <c r="AG340" s="10" t="s">
        <v>321</v>
      </c>
      <c r="AH340" s="10" t="s">
        <v>321</v>
      </c>
      <c r="AI340" s="10" t="s">
        <v>321</v>
      </c>
    </row>
    <row r="341" spans="1:35" s="10" customFormat="1" ht="13.25" customHeight="1" x14ac:dyDescent="0.15">
      <c r="A341" s="11" t="s">
        <v>31</v>
      </c>
      <c r="B341" s="11" t="s">
        <v>30</v>
      </c>
      <c r="C341" s="11" t="s">
        <v>32</v>
      </c>
      <c r="D341" s="11" t="s">
        <v>33</v>
      </c>
      <c r="E341" s="11" t="s">
        <v>34</v>
      </c>
      <c r="F341" s="11" t="s">
        <v>35</v>
      </c>
      <c r="G341" s="11" t="s">
        <v>35</v>
      </c>
      <c r="J341" s="11" t="s">
        <v>68</v>
      </c>
      <c r="M341" s="10" t="s">
        <v>179</v>
      </c>
      <c r="N341" s="10" t="s">
        <v>107</v>
      </c>
      <c r="O341" s="10">
        <v>1</v>
      </c>
      <c r="P341" s="10">
        <v>18</v>
      </c>
      <c r="Q341" s="11" t="s">
        <v>180</v>
      </c>
      <c r="R341" s="11">
        <v>487</v>
      </c>
      <c r="S341" s="11" t="s">
        <v>166</v>
      </c>
      <c r="T341" s="11" t="s">
        <v>108</v>
      </c>
      <c r="U341" s="11">
        <f t="shared" si="10"/>
        <v>487</v>
      </c>
      <c r="V341" s="11" t="s">
        <v>108</v>
      </c>
      <c r="W341" s="11" t="s">
        <v>40</v>
      </c>
      <c r="X341" s="11">
        <v>5</v>
      </c>
      <c r="Z341" s="11" t="s">
        <v>41</v>
      </c>
      <c r="AA341" s="11" t="s">
        <v>566</v>
      </c>
      <c r="AB341" s="11" t="s">
        <v>658</v>
      </c>
      <c r="AC341" s="11" t="s">
        <v>180</v>
      </c>
      <c r="AD341" s="11" t="s">
        <v>731</v>
      </c>
      <c r="AF341" s="11"/>
      <c r="AG341" s="10" t="s">
        <v>321</v>
      </c>
      <c r="AH341" s="10" t="s">
        <v>321</v>
      </c>
      <c r="AI341" s="10" t="s">
        <v>321</v>
      </c>
    </row>
    <row r="342" spans="1:35" s="10" customFormat="1" ht="13.25" customHeight="1" x14ac:dyDescent="0.15">
      <c r="A342" s="11" t="s">
        <v>31</v>
      </c>
      <c r="B342" s="11" t="s">
        <v>30</v>
      </c>
      <c r="C342" s="11" t="s">
        <v>32</v>
      </c>
      <c r="D342" s="11" t="s">
        <v>33</v>
      </c>
      <c r="E342" s="11" t="s">
        <v>34</v>
      </c>
      <c r="F342" s="11" t="s">
        <v>35</v>
      </c>
      <c r="G342" s="11" t="s">
        <v>35</v>
      </c>
      <c r="H342" s="11" t="s">
        <v>76</v>
      </c>
      <c r="I342" s="11"/>
      <c r="J342" s="11" t="s">
        <v>68</v>
      </c>
      <c r="M342" s="10" t="s">
        <v>182</v>
      </c>
      <c r="N342" s="10" t="s">
        <v>107</v>
      </c>
      <c r="O342" s="10">
        <v>1</v>
      </c>
      <c r="P342" s="10">
        <v>19</v>
      </c>
      <c r="Q342" s="11" t="s">
        <v>183</v>
      </c>
      <c r="R342" s="12">
        <v>466243</v>
      </c>
      <c r="T342" s="11" t="s">
        <v>108</v>
      </c>
      <c r="U342" s="11">
        <f t="shared" si="10"/>
        <v>466243</v>
      </c>
      <c r="V342" s="11" t="s">
        <v>108</v>
      </c>
      <c r="W342" s="11" t="s">
        <v>40</v>
      </c>
      <c r="X342" s="11">
        <v>6</v>
      </c>
      <c r="Z342" s="11" t="s">
        <v>41</v>
      </c>
      <c r="AA342" s="11" t="s">
        <v>566</v>
      </c>
      <c r="AB342" s="11" t="s">
        <v>658</v>
      </c>
      <c r="AC342" s="11" t="s">
        <v>668</v>
      </c>
      <c r="AD342" s="11" t="s">
        <v>731</v>
      </c>
      <c r="AF342" s="11"/>
      <c r="AG342" s="10" t="s">
        <v>321</v>
      </c>
      <c r="AH342" s="10" t="s">
        <v>321</v>
      </c>
      <c r="AI342" s="10" t="s">
        <v>321</v>
      </c>
    </row>
    <row r="343" spans="1:35" s="10" customFormat="1" ht="13.25" customHeight="1" x14ac:dyDescent="0.15">
      <c r="A343" s="11" t="s">
        <v>31</v>
      </c>
      <c r="B343" s="11" t="s">
        <v>30</v>
      </c>
      <c r="C343" s="11" t="s">
        <v>32</v>
      </c>
      <c r="D343" s="11" t="s">
        <v>33</v>
      </c>
      <c r="E343" s="11" t="s">
        <v>34</v>
      </c>
      <c r="F343" s="11" t="s">
        <v>35</v>
      </c>
      <c r="G343" s="11" t="s">
        <v>35</v>
      </c>
      <c r="H343" s="11" t="s">
        <v>78</v>
      </c>
      <c r="I343" s="11"/>
      <c r="J343" s="11" t="s">
        <v>68</v>
      </c>
      <c r="M343" s="10" t="s">
        <v>182</v>
      </c>
      <c r="N343" s="10" t="s">
        <v>107</v>
      </c>
      <c r="O343" s="10">
        <v>1</v>
      </c>
      <c r="P343" s="10">
        <v>19</v>
      </c>
      <c r="Q343" s="11" t="s">
        <v>184</v>
      </c>
      <c r="R343" s="12">
        <v>941343</v>
      </c>
      <c r="T343" s="11" t="s">
        <v>108</v>
      </c>
      <c r="U343" s="11">
        <f t="shared" si="10"/>
        <v>941343</v>
      </c>
      <c r="V343" s="11" t="s">
        <v>108</v>
      </c>
      <c r="W343" s="11" t="s">
        <v>40</v>
      </c>
      <c r="X343" s="11">
        <v>6</v>
      </c>
      <c r="Z343" s="11" t="s">
        <v>41</v>
      </c>
      <c r="AA343" s="11" t="s">
        <v>566</v>
      </c>
      <c r="AB343" s="11" t="s">
        <v>658</v>
      </c>
      <c r="AC343" s="11" t="s">
        <v>668</v>
      </c>
      <c r="AD343" s="11" t="s">
        <v>731</v>
      </c>
      <c r="AF343" s="11"/>
      <c r="AG343" s="10" t="s">
        <v>321</v>
      </c>
      <c r="AH343" s="10" t="s">
        <v>321</v>
      </c>
      <c r="AI343" s="10" t="s">
        <v>321</v>
      </c>
    </row>
    <row r="344" spans="1:35" s="10" customFormat="1" ht="13.25" customHeight="1" x14ac:dyDescent="0.15">
      <c r="A344" s="11" t="s">
        <v>31</v>
      </c>
      <c r="B344" s="11" t="s">
        <v>30</v>
      </c>
      <c r="C344" s="11" t="s">
        <v>32</v>
      </c>
      <c r="D344" s="11" t="s">
        <v>33</v>
      </c>
      <c r="E344" s="11" t="s">
        <v>34</v>
      </c>
      <c r="F344" s="11" t="s">
        <v>35</v>
      </c>
      <c r="G344" s="11" t="s">
        <v>35</v>
      </c>
      <c r="H344" s="11" t="s">
        <v>80</v>
      </c>
      <c r="I344" s="11"/>
      <c r="J344" s="11" t="s">
        <v>68</v>
      </c>
      <c r="M344" s="10" t="s">
        <v>182</v>
      </c>
      <c r="N344" s="10" t="s">
        <v>107</v>
      </c>
      <c r="O344" s="10">
        <v>1</v>
      </c>
      <c r="P344" s="10">
        <v>19</v>
      </c>
      <c r="Q344" s="11" t="s">
        <v>185</v>
      </c>
      <c r="R344" s="12">
        <v>85935</v>
      </c>
      <c r="T344" s="11" t="s">
        <v>108</v>
      </c>
      <c r="U344" s="11">
        <f t="shared" si="10"/>
        <v>85935</v>
      </c>
      <c r="V344" s="11" t="s">
        <v>108</v>
      </c>
      <c r="W344" s="11" t="s">
        <v>40</v>
      </c>
      <c r="X344" s="11">
        <v>6</v>
      </c>
      <c r="Z344" s="11" t="s">
        <v>41</v>
      </c>
      <c r="AA344" s="11" t="s">
        <v>566</v>
      </c>
      <c r="AB344" s="11" t="s">
        <v>658</v>
      </c>
      <c r="AC344" s="11" t="s">
        <v>668</v>
      </c>
      <c r="AD344" s="11" t="s">
        <v>731</v>
      </c>
      <c r="AF344" s="11"/>
      <c r="AG344" s="10" t="s">
        <v>321</v>
      </c>
      <c r="AH344" s="10" t="s">
        <v>321</v>
      </c>
      <c r="AI344" s="10" t="s">
        <v>321</v>
      </c>
    </row>
    <row r="345" spans="1:35" s="10" customFormat="1" ht="13.25" customHeight="1" x14ac:dyDescent="0.15">
      <c r="A345" s="11" t="s">
        <v>31</v>
      </c>
      <c r="B345" s="11" t="s">
        <v>30</v>
      </c>
      <c r="C345" s="11" t="s">
        <v>32</v>
      </c>
      <c r="D345" s="11" t="s">
        <v>33</v>
      </c>
      <c r="E345" s="11" t="s">
        <v>34</v>
      </c>
      <c r="F345" s="11" t="s">
        <v>35</v>
      </c>
      <c r="G345" s="11" t="s">
        <v>35</v>
      </c>
      <c r="H345" s="11" t="s">
        <v>95</v>
      </c>
      <c r="I345" s="11"/>
      <c r="J345" s="11" t="s">
        <v>68</v>
      </c>
      <c r="M345" s="10" t="s">
        <v>182</v>
      </c>
      <c r="N345" s="10" t="s">
        <v>107</v>
      </c>
      <c r="O345" s="10">
        <v>1</v>
      </c>
      <c r="P345" s="10">
        <v>19</v>
      </c>
      <c r="Q345" s="11" t="s">
        <v>186</v>
      </c>
      <c r="R345" s="12">
        <v>4611239</v>
      </c>
      <c r="T345" s="11" t="s">
        <v>108</v>
      </c>
      <c r="U345" s="11">
        <f t="shared" si="10"/>
        <v>4611239</v>
      </c>
      <c r="V345" s="11" t="s">
        <v>108</v>
      </c>
      <c r="W345" s="11" t="s">
        <v>40</v>
      </c>
      <c r="X345" s="11">
        <v>6</v>
      </c>
      <c r="Z345" s="11" t="s">
        <v>41</v>
      </c>
      <c r="AA345" s="11" t="s">
        <v>566</v>
      </c>
      <c r="AB345" s="11" t="s">
        <v>658</v>
      </c>
      <c r="AC345" s="11" t="s">
        <v>668</v>
      </c>
      <c r="AD345" s="11" t="s">
        <v>731</v>
      </c>
      <c r="AF345" s="11"/>
      <c r="AG345" s="10" t="s">
        <v>321</v>
      </c>
      <c r="AH345" s="10" t="s">
        <v>321</v>
      </c>
      <c r="AI345" s="10" t="s">
        <v>321</v>
      </c>
    </row>
    <row r="346" spans="1:35" s="10" customFormat="1" ht="13.25" customHeight="1" x14ac:dyDescent="0.15">
      <c r="A346" s="11" t="s">
        <v>31</v>
      </c>
      <c r="B346" s="11" t="s">
        <v>30</v>
      </c>
      <c r="C346" s="11" t="s">
        <v>32</v>
      </c>
      <c r="D346" s="11" t="s">
        <v>33</v>
      </c>
      <c r="E346" s="11" t="s">
        <v>34</v>
      </c>
      <c r="F346" s="11" t="s">
        <v>35</v>
      </c>
      <c r="G346" s="11" t="s">
        <v>35</v>
      </c>
      <c r="J346" s="11" t="s">
        <v>68</v>
      </c>
      <c r="M346" s="10" t="s">
        <v>187</v>
      </c>
      <c r="N346" s="10" t="s">
        <v>107</v>
      </c>
      <c r="O346" s="10">
        <v>1</v>
      </c>
      <c r="P346" s="10">
        <v>20</v>
      </c>
      <c r="Q346" s="11" t="s">
        <v>188</v>
      </c>
      <c r="R346" s="12">
        <v>6004378</v>
      </c>
      <c r="T346" s="11" t="s">
        <v>108</v>
      </c>
      <c r="U346" s="11">
        <f t="shared" si="10"/>
        <v>6004378</v>
      </c>
      <c r="V346" s="11" t="s">
        <v>108</v>
      </c>
      <c r="W346" s="11" t="s">
        <v>40</v>
      </c>
      <c r="X346" s="11">
        <v>6</v>
      </c>
      <c r="Y346" s="11" t="s">
        <v>189</v>
      </c>
      <c r="Z346" s="11" t="s">
        <v>41</v>
      </c>
      <c r="AA346" s="11" t="s">
        <v>566</v>
      </c>
      <c r="AB346" s="11" t="s">
        <v>658</v>
      </c>
      <c r="AC346" s="11" t="s">
        <v>188</v>
      </c>
      <c r="AD346" s="11" t="s">
        <v>731</v>
      </c>
      <c r="AF346" s="11"/>
      <c r="AG346" s="10" t="s">
        <v>321</v>
      </c>
      <c r="AH346" s="10" t="s">
        <v>321</v>
      </c>
      <c r="AI346" s="10" t="s">
        <v>321</v>
      </c>
    </row>
    <row r="347" spans="1:35" s="10" customFormat="1" ht="13.25" customHeight="1" x14ac:dyDescent="0.15">
      <c r="A347" s="11" t="s">
        <v>31</v>
      </c>
      <c r="B347" s="11" t="s">
        <v>30</v>
      </c>
      <c r="C347" s="11" t="s">
        <v>32</v>
      </c>
      <c r="D347" s="11" t="s">
        <v>33</v>
      </c>
      <c r="E347" s="11" t="s">
        <v>34</v>
      </c>
      <c r="F347" s="11" t="s">
        <v>35</v>
      </c>
      <c r="G347" s="11" t="s">
        <v>35</v>
      </c>
      <c r="J347" s="11" t="s">
        <v>68</v>
      </c>
      <c r="M347" s="10" t="s">
        <v>190</v>
      </c>
      <c r="N347" s="10" t="s">
        <v>107</v>
      </c>
      <c r="O347" s="10">
        <v>1</v>
      </c>
      <c r="P347" s="10">
        <v>21</v>
      </c>
      <c r="Q347" s="11" t="s">
        <v>191</v>
      </c>
      <c r="R347" s="11">
        <v>0</v>
      </c>
      <c r="T347" s="11" t="s">
        <v>108</v>
      </c>
      <c r="U347" s="11">
        <f t="shared" si="10"/>
        <v>0</v>
      </c>
      <c r="V347" s="11" t="s">
        <v>108</v>
      </c>
      <c r="W347" s="11" t="s">
        <v>40</v>
      </c>
      <c r="X347" s="11">
        <v>6</v>
      </c>
      <c r="Y347" s="11" t="s">
        <v>192</v>
      </c>
      <c r="Z347" s="11" t="s">
        <v>41</v>
      </c>
      <c r="AA347" s="11" t="s">
        <v>566</v>
      </c>
      <c r="AB347" s="11" t="s">
        <v>658</v>
      </c>
      <c r="AC347" s="11" t="s">
        <v>191</v>
      </c>
      <c r="AD347" s="11" t="s">
        <v>731</v>
      </c>
      <c r="AF347" s="11"/>
      <c r="AG347" s="10" t="s">
        <v>321</v>
      </c>
      <c r="AH347" s="10" t="s">
        <v>321</v>
      </c>
      <c r="AI347" s="10" t="s">
        <v>321</v>
      </c>
    </row>
    <row r="348" spans="1:35" s="10" customFormat="1" ht="13.25" customHeight="1" x14ac:dyDescent="0.15">
      <c r="A348" s="11" t="s">
        <v>31</v>
      </c>
      <c r="B348" s="11" t="s">
        <v>30</v>
      </c>
      <c r="C348" s="11" t="s">
        <v>32</v>
      </c>
      <c r="D348" s="11" t="s">
        <v>33</v>
      </c>
      <c r="E348" s="11" t="s">
        <v>34</v>
      </c>
      <c r="F348" s="11" t="s">
        <v>35</v>
      </c>
      <c r="G348" s="11" t="s">
        <v>35</v>
      </c>
      <c r="J348" s="11" t="s">
        <v>68</v>
      </c>
      <c r="M348" s="10" t="s">
        <v>193</v>
      </c>
      <c r="N348" s="10" t="s">
        <v>107</v>
      </c>
      <c r="O348" s="10">
        <v>1</v>
      </c>
      <c r="P348" s="10">
        <v>22</v>
      </c>
      <c r="Q348" s="11" t="s">
        <v>194</v>
      </c>
      <c r="R348" s="12">
        <v>61029</v>
      </c>
      <c r="T348" s="11" t="s">
        <v>108</v>
      </c>
      <c r="U348" s="11">
        <f t="shared" si="10"/>
        <v>61029</v>
      </c>
      <c r="V348" s="11" t="s">
        <v>108</v>
      </c>
      <c r="W348" s="11" t="s">
        <v>40</v>
      </c>
      <c r="X348" s="11">
        <v>6</v>
      </c>
      <c r="Y348" s="11" t="s">
        <v>195</v>
      </c>
      <c r="Z348" s="11" t="s">
        <v>41</v>
      </c>
      <c r="AA348" s="11" t="s">
        <v>566</v>
      </c>
      <c r="AB348" s="11" t="s">
        <v>658</v>
      </c>
      <c r="AC348" s="11" t="s">
        <v>194</v>
      </c>
      <c r="AD348" s="11" t="s">
        <v>731</v>
      </c>
      <c r="AF348" s="11"/>
      <c r="AG348" s="10" t="s">
        <v>321</v>
      </c>
      <c r="AH348" s="10" t="s">
        <v>321</v>
      </c>
      <c r="AI348" s="10" t="s">
        <v>321</v>
      </c>
    </row>
    <row r="349" spans="1:35" s="10" customFormat="1" ht="13.25" customHeight="1" x14ac:dyDescent="0.15">
      <c r="A349" s="11" t="s">
        <v>31</v>
      </c>
      <c r="B349" s="11" t="s">
        <v>30</v>
      </c>
      <c r="C349" s="11" t="s">
        <v>32</v>
      </c>
      <c r="D349" s="11" t="s">
        <v>33</v>
      </c>
      <c r="E349" s="11" t="s">
        <v>34</v>
      </c>
      <c r="F349" s="11" t="s">
        <v>35</v>
      </c>
      <c r="G349" s="11" t="s">
        <v>35</v>
      </c>
      <c r="J349" s="11" t="s">
        <v>68</v>
      </c>
      <c r="M349" s="10" t="s">
        <v>196</v>
      </c>
      <c r="N349" s="10" t="s">
        <v>107</v>
      </c>
      <c r="O349" s="10">
        <v>1</v>
      </c>
      <c r="P349" s="10">
        <v>23</v>
      </c>
      <c r="Q349" s="11" t="s">
        <v>197</v>
      </c>
      <c r="R349" s="12">
        <v>33174</v>
      </c>
      <c r="T349" s="11" t="s">
        <v>108</v>
      </c>
      <c r="U349" s="11">
        <f t="shared" si="10"/>
        <v>33174</v>
      </c>
      <c r="V349" s="11" t="s">
        <v>108</v>
      </c>
      <c r="W349" s="11" t="s">
        <v>40</v>
      </c>
      <c r="X349" s="11">
        <v>6</v>
      </c>
      <c r="Y349" s="11" t="s">
        <v>198</v>
      </c>
      <c r="Z349" s="11" t="s">
        <v>41</v>
      </c>
      <c r="AA349" s="11" t="s">
        <v>566</v>
      </c>
      <c r="AB349" s="11" t="s">
        <v>658</v>
      </c>
      <c r="AC349" s="11" t="s">
        <v>197</v>
      </c>
      <c r="AD349" s="11" t="s">
        <v>731</v>
      </c>
      <c r="AF349" s="11"/>
      <c r="AG349" s="10" t="s">
        <v>321</v>
      </c>
      <c r="AH349" s="10" t="s">
        <v>321</v>
      </c>
      <c r="AI349" s="10" t="s">
        <v>321</v>
      </c>
    </row>
    <row r="350" spans="1:35" s="10" customFormat="1" ht="13.25" customHeight="1" x14ac:dyDescent="0.15">
      <c r="A350" s="11" t="s">
        <v>31</v>
      </c>
      <c r="B350" s="11" t="s">
        <v>30</v>
      </c>
      <c r="C350" s="11" t="s">
        <v>32</v>
      </c>
      <c r="D350" s="11" t="s">
        <v>33</v>
      </c>
      <c r="E350" s="11" t="s">
        <v>34</v>
      </c>
      <c r="F350" s="11" t="s">
        <v>35</v>
      </c>
      <c r="G350" s="11" t="s">
        <v>35</v>
      </c>
      <c r="J350" s="11" t="s">
        <v>68</v>
      </c>
      <c r="M350" s="10" t="s">
        <v>199</v>
      </c>
      <c r="N350" s="10" t="s">
        <v>107</v>
      </c>
      <c r="O350" s="10">
        <v>1</v>
      </c>
      <c r="P350" s="10">
        <v>24</v>
      </c>
      <c r="Q350" s="11" t="s">
        <v>200</v>
      </c>
      <c r="R350" s="11">
        <v>0</v>
      </c>
      <c r="T350" s="11" t="s">
        <v>108</v>
      </c>
      <c r="U350" s="11">
        <f t="shared" si="10"/>
        <v>0</v>
      </c>
      <c r="V350" s="11" t="s">
        <v>108</v>
      </c>
      <c r="W350" s="11" t="s">
        <v>40</v>
      </c>
      <c r="X350" s="11">
        <v>6</v>
      </c>
      <c r="Y350" s="11" t="s">
        <v>201</v>
      </c>
      <c r="Z350" s="11" t="s">
        <v>41</v>
      </c>
      <c r="AA350" s="11" t="s">
        <v>566</v>
      </c>
      <c r="AB350" s="11" t="s">
        <v>658</v>
      </c>
      <c r="AC350" s="11" t="s">
        <v>200</v>
      </c>
      <c r="AD350" s="11" t="s">
        <v>731</v>
      </c>
      <c r="AF350" s="11"/>
      <c r="AG350" s="10" t="s">
        <v>321</v>
      </c>
      <c r="AH350" s="10" t="s">
        <v>321</v>
      </c>
      <c r="AI350" s="10" t="s">
        <v>321</v>
      </c>
    </row>
    <row r="351" spans="1:35" s="10" customFormat="1" ht="13.25" customHeight="1" x14ac:dyDescent="0.15">
      <c r="A351" s="11" t="s">
        <v>31</v>
      </c>
      <c r="B351" s="11" t="s">
        <v>30</v>
      </c>
      <c r="C351" s="11" t="s">
        <v>32</v>
      </c>
      <c r="D351" s="11" t="s">
        <v>33</v>
      </c>
      <c r="E351" s="11" t="s">
        <v>34</v>
      </c>
      <c r="F351" s="11" t="s">
        <v>35</v>
      </c>
      <c r="G351" s="11" t="s">
        <v>35</v>
      </c>
      <c r="J351" s="11" t="s">
        <v>68</v>
      </c>
      <c r="M351" s="10" t="s">
        <v>202</v>
      </c>
      <c r="N351" s="10" t="s">
        <v>107</v>
      </c>
      <c r="O351" s="10">
        <v>1</v>
      </c>
      <c r="P351" s="10">
        <v>25</v>
      </c>
      <c r="Q351" s="11" t="s">
        <v>203</v>
      </c>
      <c r="R351" s="12">
        <v>6177</v>
      </c>
      <c r="T351" s="11" t="s">
        <v>108</v>
      </c>
      <c r="U351" s="11">
        <f t="shared" si="10"/>
        <v>6177</v>
      </c>
      <c r="V351" s="11" t="s">
        <v>108</v>
      </c>
      <c r="W351" s="11" t="s">
        <v>40</v>
      </c>
      <c r="X351" s="11">
        <v>6</v>
      </c>
      <c r="Y351" s="11" t="s">
        <v>204</v>
      </c>
      <c r="Z351" s="11" t="s">
        <v>41</v>
      </c>
      <c r="AA351" s="11" t="s">
        <v>566</v>
      </c>
      <c r="AB351" s="11" t="s">
        <v>658</v>
      </c>
      <c r="AC351" s="11" t="s">
        <v>203</v>
      </c>
      <c r="AD351" s="11" t="s">
        <v>731</v>
      </c>
      <c r="AF351" s="11"/>
      <c r="AG351" s="10" t="s">
        <v>321</v>
      </c>
      <c r="AH351" s="10" t="s">
        <v>321</v>
      </c>
      <c r="AI351" s="10" t="s">
        <v>321</v>
      </c>
    </row>
    <row r="352" spans="1:35" s="10" customFormat="1" ht="13.25" customHeight="1" x14ac:dyDescent="0.15">
      <c r="A352" s="11" t="s">
        <v>31</v>
      </c>
      <c r="B352" s="11" t="s">
        <v>30</v>
      </c>
      <c r="C352" s="11" t="s">
        <v>32</v>
      </c>
      <c r="D352" s="11" t="s">
        <v>33</v>
      </c>
      <c r="E352" s="11" t="s">
        <v>34</v>
      </c>
      <c r="F352" s="11" t="s">
        <v>35</v>
      </c>
      <c r="G352" s="11" t="s">
        <v>35</v>
      </c>
      <c r="J352" s="11" t="s">
        <v>68</v>
      </c>
      <c r="M352" s="10" t="s">
        <v>109</v>
      </c>
      <c r="N352" s="10" t="s">
        <v>107</v>
      </c>
      <c r="O352" s="10">
        <v>1</v>
      </c>
      <c r="P352" s="10">
        <v>4</v>
      </c>
      <c r="Q352" s="11" t="s">
        <v>110</v>
      </c>
      <c r="R352" s="12">
        <v>6344479</v>
      </c>
      <c r="T352" s="11" t="s">
        <v>108</v>
      </c>
      <c r="U352" s="11">
        <f t="shared" si="10"/>
        <v>6344479</v>
      </c>
      <c r="V352" s="11" t="s">
        <v>108</v>
      </c>
      <c r="W352" s="11" t="s">
        <v>40</v>
      </c>
      <c r="X352" s="11">
        <v>2</v>
      </c>
      <c r="Z352" s="11" t="s">
        <v>41</v>
      </c>
      <c r="AA352" s="11" t="s">
        <v>566</v>
      </c>
      <c r="AB352" s="11" t="s">
        <v>658</v>
      </c>
      <c r="AC352" s="11" t="s">
        <v>660</v>
      </c>
      <c r="AD352" s="11" t="s">
        <v>731</v>
      </c>
      <c r="AF352" s="11"/>
      <c r="AG352" s="10" t="s">
        <v>321</v>
      </c>
      <c r="AH352" s="10" t="s">
        <v>321</v>
      </c>
      <c r="AI352" s="10" t="s">
        <v>321</v>
      </c>
    </row>
    <row r="353" spans="1:35" s="10" customFormat="1" ht="13.25" customHeight="1" x14ac:dyDescent="0.15">
      <c r="A353" s="11" t="s">
        <v>31</v>
      </c>
      <c r="B353" s="11" t="s">
        <v>30</v>
      </c>
      <c r="C353" s="11" t="s">
        <v>32</v>
      </c>
      <c r="D353" s="11" t="s">
        <v>33</v>
      </c>
      <c r="E353" s="11" t="s">
        <v>34</v>
      </c>
      <c r="F353" s="11" t="s">
        <v>35</v>
      </c>
      <c r="G353" s="11" t="s">
        <v>35</v>
      </c>
      <c r="H353" s="11" t="s">
        <v>76</v>
      </c>
      <c r="I353" s="11"/>
      <c r="J353" s="11" t="s">
        <v>68</v>
      </c>
      <c r="M353" s="10" t="s">
        <v>109</v>
      </c>
      <c r="N353" s="10" t="s">
        <v>107</v>
      </c>
      <c r="O353" s="10">
        <v>1</v>
      </c>
      <c r="P353" s="10">
        <v>4</v>
      </c>
      <c r="Q353" s="11" t="s">
        <v>160</v>
      </c>
      <c r="R353" s="12">
        <v>682710</v>
      </c>
      <c r="T353" s="11" t="s">
        <v>108</v>
      </c>
      <c r="U353" s="11">
        <f t="shared" si="10"/>
        <v>682710</v>
      </c>
      <c r="V353" s="11" t="s">
        <v>108</v>
      </c>
      <c r="W353" s="11" t="s">
        <v>40</v>
      </c>
      <c r="X353" s="11">
        <v>5</v>
      </c>
      <c r="Z353" s="11" t="s">
        <v>41</v>
      </c>
      <c r="AA353" s="11" t="s">
        <v>566</v>
      </c>
      <c r="AB353" s="11" t="s">
        <v>658</v>
      </c>
      <c r="AC353" s="11" t="s">
        <v>660</v>
      </c>
      <c r="AD353" s="11" t="s">
        <v>731</v>
      </c>
      <c r="AF353" s="11"/>
      <c r="AG353" s="10" t="s">
        <v>321</v>
      </c>
      <c r="AH353" s="10" t="s">
        <v>321</v>
      </c>
      <c r="AI353" s="10" t="s">
        <v>321</v>
      </c>
    </row>
    <row r="354" spans="1:35" s="10" customFormat="1" ht="13.25" customHeight="1" x14ac:dyDescent="0.15">
      <c r="A354" s="11" t="s">
        <v>31</v>
      </c>
      <c r="B354" s="11" t="s">
        <v>30</v>
      </c>
      <c r="C354" s="11" t="s">
        <v>32</v>
      </c>
      <c r="D354" s="11" t="s">
        <v>33</v>
      </c>
      <c r="E354" s="11" t="s">
        <v>34</v>
      </c>
      <c r="F354" s="11" t="s">
        <v>35</v>
      </c>
      <c r="G354" s="11" t="s">
        <v>35</v>
      </c>
      <c r="H354" s="11" t="s">
        <v>78</v>
      </c>
      <c r="I354" s="11"/>
      <c r="J354" s="11" t="s">
        <v>68</v>
      </c>
      <c r="M354" s="10" t="s">
        <v>109</v>
      </c>
      <c r="N354" s="10" t="s">
        <v>107</v>
      </c>
      <c r="O354" s="10">
        <v>1</v>
      </c>
      <c r="P354" s="10">
        <v>4</v>
      </c>
      <c r="Q354" s="11" t="s">
        <v>161</v>
      </c>
      <c r="R354" s="12">
        <v>970755</v>
      </c>
      <c r="T354" s="11" t="s">
        <v>108</v>
      </c>
      <c r="U354" s="11">
        <f t="shared" si="10"/>
        <v>970755</v>
      </c>
      <c r="V354" s="11" t="s">
        <v>108</v>
      </c>
      <c r="W354" s="11" t="s">
        <v>40</v>
      </c>
      <c r="X354" s="11">
        <v>5</v>
      </c>
      <c r="Z354" s="11" t="s">
        <v>41</v>
      </c>
      <c r="AA354" s="11" t="s">
        <v>566</v>
      </c>
      <c r="AB354" s="11" t="s">
        <v>658</v>
      </c>
      <c r="AC354" s="11" t="s">
        <v>660</v>
      </c>
      <c r="AD354" s="11" t="s">
        <v>731</v>
      </c>
      <c r="AF354" s="11"/>
      <c r="AG354" s="10" t="s">
        <v>321</v>
      </c>
      <c r="AH354" s="10" t="s">
        <v>321</v>
      </c>
      <c r="AI354" s="10" t="s">
        <v>321</v>
      </c>
    </row>
    <row r="355" spans="1:35" s="10" customFormat="1" ht="13.25" customHeight="1" x14ac:dyDescent="0.15">
      <c r="A355" s="11" t="s">
        <v>31</v>
      </c>
      <c r="B355" s="11" t="s">
        <v>30</v>
      </c>
      <c r="C355" s="11" t="s">
        <v>32</v>
      </c>
      <c r="D355" s="11" t="s">
        <v>33</v>
      </c>
      <c r="E355" s="11" t="s">
        <v>34</v>
      </c>
      <c r="F355" s="11" t="s">
        <v>35</v>
      </c>
      <c r="G355" s="11" t="s">
        <v>35</v>
      </c>
      <c r="H355" s="11" t="s">
        <v>80</v>
      </c>
      <c r="I355" s="11"/>
      <c r="J355" s="11" t="s">
        <v>68</v>
      </c>
      <c r="M355" s="10" t="s">
        <v>109</v>
      </c>
      <c r="N355" s="10" t="s">
        <v>107</v>
      </c>
      <c r="O355" s="10">
        <v>1</v>
      </c>
      <c r="P355" s="10">
        <v>4</v>
      </c>
      <c r="Q355" s="11" t="s">
        <v>162</v>
      </c>
      <c r="R355" s="12">
        <v>91029</v>
      </c>
      <c r="T355" s="11" t="s">
        <v>108</v>
      </c>
      <c r="U355" s="11">
        <f t="shared" si="10"/>
        <v>91029</v>
      </c>
      <c r="V355" s="11" t="s">
        <v>108</v>
      </c>
      <c r="W355" s="11" t="s">
        <v>40</v>
      </c>
      <c r="X355" s="11">
        <v>5</v>
      </c>
      <c r="Z355" s="11" t="s">
        <v>41</v>
      </c>
      <c r="AA355" s="11" t="s">
        <v>566</v>
      </c>
      <c r="AB355" s="11" t="s">
        <v>658</v>
      </c>
      <c r="AC355" s="11" t="s">
        <v>660</v>
      </c>
      <c r="AD355" s="11" t="s">
        <v>731</v>
      </c>
      <c r="AF355" s="11"/>
      <c r="AG355" s="10" t="s">
        <v>321</v>
      </c>
      <c r="AH355" s="10" t="s">
        <v>321</v>
      </c>
      <c r="AI355" s="10" t="s">
        <v>321</v>
      </c>
    </row>
    <row r="356" spans="1:35" s="10" customFormat="1" ht="13.25" customHeight="1" x14ac:dyDescent="0.15">
      <c r="A356" s="11" t="s">
        <v>31</v>
      </c>
      <c r="B356" s="11" t="s">
        <v>30</v>
      </c>
      <c r="C356" s="11" t="s">
        <v>32</v>
      </c>
      <c r="D356" s="11" t="s">
        <v>33</v>
      </c>
      <c r="E356" s="11" t="s">
        <v>34</v>
      </c>
      <c r="F356" s="11" t="s">
        <v>35</v>
      </c>
      <c r="G356" s="11" t="s">
        <v>35</v>
      </c>
      <c r="H356" s="11" t="s">
        <v>95</v>
      </c>
      <c r="I356" s="11"/>
      <c r="J356" s="11" t="s">
        <v>68</v>
      </c>
      <c r="M356" s="10" t="s">
        <v>109</v>
      </c>
      <c r="N356" s="10" t="s">
        <v>107</v>
      </c>
      <c r="O356" s="10">
        <v>1</v>
      </c>
      <c r="P356" s="10">
        <v>4</v>
      </c>
      <c r="Q356" s="11" t="s">
        <v>163</v>
      </c>
      <c r="R356" s="12">
        <v>4599985</v>
      </c>
      <c r="T356" s="11" t="s">
        <v>108</v>
      </c>
      <c r="U356" s="11">
        <f t="shared" si="10"/>
        <v>4599985</v>
      </c>
      <c r="V356" s="11" t="s">
        <v>108</v>
      </c>
      <c r="W356" s="11" t="s">
        <v>40</v>
      </c>
      <c r="X356" s="11">
        <v>5</v>
      </c>
      <c r="Z356" s="11" t="s">
        <v>41</v>
      </c>
      <c r="AA356" s="11" t="s">
        <v>566</v>
      </c>
      <c r="AB356" s="11" t="s">
        <v>658</v>
      </c>
      <c r="AC356" s="11" t="s">
        <v>660</v>
      </c>
      <c r="AD356" s="11" t="s">
        <v>731</v>
      </c>
      <c r="AF356" s="11"/>
      <c r="AG356" s="10" t="s">
        <v>321</v>
      </c>
      <c r="AH356" s="10" t="s">
        <v>321</v>
      </c>
      <c r="AI356" s="10" t="s">
        <v>321</v>
      </c>
    </row>
    <row r="357" spans="1:35" s="10" customFormat="1" ht="13.25" customHeight="1" x14ac:dyDescent="0.15">
      <c r="A357" s="11" t="s">
        <v>31</v>
      </c>
      <c r="B357" s="11" t="s">
        <v>30</v>
      </c>
      <c r="C357" s="11" t="s">
        <v>32</v>
      </c>
      <c r="D357" s="11" t="s">
        <v>33</v>
      </c>
      <c r="E357" s="11" t="s">
        <v>34</v>
      </c>
      <c r="F357" s="11" t="s">
        <v>35</v>
      </c>
      <c r="G357" s="11" t="s">
        <v>35</v>
      </c>
      <c r="J357" s="11" t="s">
        <v>68</v>
      </c>
      <c r="M357" s="10" t="s">
        <v>113</v>
      </c>
      <c r="N357" s="10" t="s">
        <v>107</v>
      </c>
      <c r="O357" s="10">
        <v>1</v>
      </c>
      <c r="P357" s="10">
        <v>8</v>
      </c>
      <c r="Q357" s="11" t="s">
        <v>114</v>
      </c>
      <c r="R357" s="12">
        <v>6104758</v>
      </c>
      <c r="T357" s="11" t="s">
        <v>108</v>
      </c>
      <c r="U357" s="11">
        <f t="shared" si="10"/>
        <v>6104758</v>
      </c>
      <c r="V357" s="11" t="s">
        <v>108</v>
      </c>
      <c r="W357" s="11" t="s">
        <v>40</v>
      </c>
      <c r="X357" s="11">
        <v>2</v>
      </c>
      <c r="Y357" s="11">
        <v>6</v>
      </c>
      <c r="Z357" s="11" t="s">
        <v>41</v>
      </c>
      <c r="AA357" s="11" t="s">
        <v>566</v>
      </c>
      <c r="AB357" s="11" t="s">
        <v>658</v>
      </c>
      <c r="AC357" s="11" t="s">
        <v>662</v>
      </c>
      <c r="AD357" s="11" t="s">
        <v>731</v>
      </c>
      <c r="AF357" s="11"/>
      <c r="AG357" s="10" t="s">
        <v>321</v>
      </c>
      <c r="AH357" s="10" t="s">
        <v>321</v>
      </c>
      <c r="AI357" s="10" t="s">
        <v>321</v>
      </c>
    </row>
    <row r="358" spans="1:35" s="10" customFormat="1" ht="13.25" customHeight="1" x14ac:dyDescent="0.15">
      <c r="A358" s="11" t="s">
        <v>31</v>
      </c>
      <c r="B358" s="11" t="s">
        <v>30</v>
      </c>
      <c r="C358" s="11" t="s">
        <v>32</v>
      </c>
      <c r="D358" s="11" t="s">
        <v>33</v>
      </c>
      <c r="E358" s="11" t="s">
        <v>34</v>
      </c>
      <c r="F358" s="11" t="s">
        <v>35</v>
      </c>
      <c r="G358" s="11" t="s">
        <v>35</v>
      </c>
      <c r="J358" s="11" t="s">
        <v>68</v>
      </c>
      <c r="M358" s="10" t="s">
        <v>29</v>
      </c>
      <c r="N358" s="10" t="s">
        <v>38</v>
      </c>
      <c r="O358" s="10">
        <v>1</v>
      </c>
      <c r="P358" s="10">
        <v>1</v>
      </c>
      <c r="Q358" s="11" t="s">
        <v>37</v>
      </c>
      <c r="R358" s="12">
        <v>97639</v>
      </c>
      <c r="T358" s="11" t="s">
        <v>39</v>
      </c>
      <c r="U358" s="13">
        <f t="shared" si="10"/>
        <v>97639</v>
      </c>
      <c r="V358" s="11" t="s">
        <v>39</v>
      </c>
      <c r="W358" s="11" t="s">
        <v>40</v>
      </c>
      <c r="X358" s="11">
        <v>1</v>
      </c>
      <c r="Y358" s="11">
        <v>1</v>
      </c>
      <c r="Z358" s="11" t="s">
        <v>41</v>
      </c>
      <c r="AA358" s="11" t="s">
        <v>319</v>
      </c>
      <c r="AB358" s="11" t="s">
        <v>320</v>
      </c>
      <c r="AC358" s="11" t="s">
        <v>321</v>
      </c>
      <c r="AD358" s="11" t="s">
        <v>731</v>
      </c>
      <c r="AF358" s="11"/>
      <c r="AG358" s="10" t="s">
        <v>323</v>
      </c>
      <c r="AH358" s="10" t="s">
        <v>324</v>
      </c>
      <c r="AI358" s="10" t="s">
        <v>784</v>
      </c>
    </row>
    <row r="359" spans="1:35" s="10" customFormat="1" ht="13.25" customHeight="1" x14ac:dyDescent="0.15">
      <c r="A359" s="11" t="s">
        <v>31</v>
      </c>
      <c r="B359" s="11" t="s">
        <v>30</v>
      </c>
      <c r="C359" s="11" t="s">
        <v>32</v>
      </c>
      <c r="D359" s="11" t="s">
        <v>33</v>
      </c>
      <c r="E359" s="11" t="s">
        <v>34</v>
      </c>
      <c r="F359" s="11" t="s">
        <v>35</v>
      </c>
      <c r="G359" s="11" t="s">
        <v>35</v>
      </c>
      <c r="J359" s="11" t="s">
        <v>68</v>
      </c>
      <c r="M359" s="10" t="s">
        <v>60</v>
      </c>
      <c r="N359" s="10" t="s">
        <v>38</v>
      </c>
      <c r="O359" s="10">
        <v>11</v>
      </c>
      <c r="P359" s="10">
        <v>11</v>
      </c>
      <c r="Q359" s="11" t="s">
        <v>61</v>
      </c>
      <c r="R359" s="12">
        <v>4274000</v>
      </c>
      <c r="T359" s="11" t="s">
        <v>39</v>
      </c>
      <c r="U359" s="13">
        <f t="shared" si="10"/>
        <v>4274000</v>
      </c>
      <c r="V359" s="11" t="s">
        <v>39</v>
      </c>
      <c r="W359" s="11" t="s">
        <v>40</v>
      </c>
      <c r="X359" s="11">
        <v>1</v>
      </c>
      <c r="Y359" s="11">
        <v>3</v>
      </c>
      <c r="Z359" s="11" t="s">
        <v>41</v>
      </c>
      <c r="AA359" s="11" t="s">
        <v>319</v>
      </c>
      <c r="AB359" s="11" t="s">
        <v>631</v>
      </c>
      <c r="AC359" s="11" t="s">
        <v>646</v>
      </c>
      <c r="AD359" s="11" t="s">
        <v>731</v>
      </c>
      <c r="AF359" s="11"/>
      <c r="AG359" s="10" t="s">
        <v>634</v>
      </c>
      <c r="AH359" s="10" t="s">
        <v>647</v>
      </c>
      <c r="AI359" s="10" t="s">
        <v>646</v>
      </c>
    </row>
    <row r="360" spans="1:35" s="10" customFormat="1" ht="13.25" customHeight="1" x14ac:dyDescent="0.15">
      <c r="A360" s="11" t="s">
        <v>31</v>
      </c>
      <c r="B360" s="11" t="s">
        <v>30</v>
      </c>
      <c r="C360" s="11" t="s">
        <v>32</v>
      </c>
      <c r="D360" s="11" t="s">
        <v>33</v>
      </c>
      <c r="E360" s="11" t="s">
        <v>34</v>
      </c>
      <c r="F360" s="11" t="s">
        <v>35</v>
      </c>
      <c r="G360" s="11" t="s">
        <v>35</v>
      </c>
      <c r="J360" s="11" t="s">
        <v>68</v>
      </c>
      <c r="M360" s="10" t="s">
        <v>62</v>
      </c>
      <c r="N360" s="10" t="s">
        <v>38</v>
      </c>
      <c r="O360" s="10">
        <v>11</v>
      </c>
      <c r="P360" s="10">
        <v>12</v>
      </c>
      <c r="Q360" s="11" t="s">
        <v>63</v>
      </c>
      <c r="R360" s="12">
        <v>106000</v>
      </c>
      <c r="T360" s="11" t="s">
        <v>39</v>
      </c>
      <c r="U360" s="13">
        <f t="shared" ref="U360:U391" si="11">R360</f>
        <v>106000</v>
      </c>
      <c r="V360" s="11" t="s">
        <v>39</v>
      </c>
      <c r="W360" s="11" t="s">
        <v>40</v>
      </c>
      <c r="X360" s="11">
        <v>1</v>
      </c>
      <c r="Z360" s="11" t="s">
        <v>41</v>
      </c>
      <c r="AA360" s="11" t="s">
        <v>319</v>
      </c>
      <c r="AB360" s="11" t="s">
        <v>631</v>
      </c>
      <c r="AC360" s="11" t="s">
        <v>648</v>
      </c>
      <c r="AD360" s="11" t="s">
        <v>731</v>
      </c>
      <c r="AF360" s="11"/>
      <c r="AG360" s="10" t="s">
        <v>634</v>
      </c>
      <c r="AH360" s="10" t="s">
        <v>649</v>
      </c>
      <c r="AI360" s="10" t="s">
        <v>648</v>
      </c>
    </row>
    <row r="361" spans="1:35" s="10" customFormat="1" ht="13.25" customHeight="1" x14ac:dyDescent="0.15">
      <c r="A361" s="11" t="s">
        <v>31</v>
      </c>
      <c r="B361" s="11" t="s">
        <v>30</v>
      </c>
      <c r="C361" s="11" t="s">
        <v>32</v>
      </c>
      <c r="D361" s="11" t="s">
        <v>33</v>
      </c>
      <c r="E361" s="11" t="s">
        <v>34</v>
      </c>
      <c r="F361" s="11" t="s">
        <v>35</v>
      </c>
      <c r="G361" s="11" t="s">
        <v>35</v>
      </c>
      <c r="J361" s="11" t="s">
        <v>68</v>
      </c>
      <c r="M361" s="10" t="s">
        <v>64</v>
      </c>
      <c r="N361" s="10" t="s">
        <v>38</v>
      </c>
      <c r="O361" s="10">
        <v>11</v>
      </c>
      <c r="P361" s="10">
        <v>13</v>
      </c>
      <c r="Q361" s="11" t="s">
        <v>65</v>
      </c>
      <c r="R361" s="11">
        <v>700</v>
      </c>
      <c r="T361" s="11" t="s">
        <v>39</v>
      </c>
      <c r="U361" s="13">
        <f t="shared" si="11"/>
        <v>700</v>
      </c>
      <c r="V361" s="11" t="s">
        <v>39</v>
      </c>
      <c r="W361" s="11" t="s">
        <v>40</v>
      </c>
      <c r="X361" s="11">
        <v>1</v>
      </c>
      <c r="Z361" s="11" t="s">
        <v>41</v>
      </c>
      <c r="AA361" s="11" t="s">
        <v>319</v>
      </c>
      <c r="AB361" s="11" t="s">
        <v>631</v>
      </c>
      <c r="AC361" s="11" t="s">
        <v>650</v>
      </c>
      <c r="AD361" s="11" t="s">
        <v>731</v>
      </c>
      <c r="AF361" s="11"/>
      <c r="AG361" s="10" t="s">
        <v>634</v>
      </c>
      <c r="AH361" s="10" t="s">
        <v>651</v>
      </c>
      <c r="AI361" s="10" t="s">
        <v>650</v>
      </c>
    </row>
    <row r="362" spans="1:35" s="10" customFormat="1" ht="13.25" customHeight="1" x14ac:dyDescent="0.15">
      <c r="A362" s="11" t="s">
        <v>31</v>
      </c>
      <c r="B362" s="11" t="s">
        <v>30</v>
      </c>
      <c r="C362" s="11" t="s">
        <v>32</v>
      </c>
      <c r="D362" s="11" t="s">
        <v>33</v>
      </c>
      <c r="E362" s="11" t="s">
        <v>34</v>
      </c>
      <c r="F362" s="11" t="s">
        <v>35</v>
      </c>
      <c r="G362" s="11" t="s">
        <v>35</v>
      </c>
      <c r="J362" s="11" t="s">
        <v>68</v>
      </c>
      <c r="M362" s="10" t="s">
        <v>46</v>
      </c>
      <c r="N362" s="10" t="s">
        <v>38</v>
      </c>
      <c r="O362" s="10">
        <v>11</v>
      </c>
      <c r="P362" s="10">
        <v>18</v>
      </c>
      <c r="Q362" s="11" t="s">
        <v>47</v>
      </c>
      <c r="R362" s="12">
        <v>13000000</v>
      </c>
      <c r="T362" s="11" t="s">
        <v>39</v>
      </c>
      <c r="U362" s="13">
        <f t="shared" si="11"/>
        <v>13000000</v>
      </c>
      <c r="V362" s="11" t="s">
        <v>39</v>
      </c>
      <c r="W362" s="11" t="s">
        <v>40</v>
      </c>
      <c r="X362" s="11">
        <v>1</v>
      </c>
      <c r="Y362" s="11">
        <v>2</v>
      </c>
      <c r="Z362" s="11" t="s">
        <v>41</v>
      </c>
      <c r="AA362" s="11" t="s">
        <v>319</v>
      </c>
      <c r="AB362" s="11" t="s">
        <v>631</v>
      </c>
      <c r="AC362" s="11" t="s">
        <v>632</v>
      </c>
      <c r="AD362" s="11" t="s">
        <v>731</v>
      </c>
      <c r="AF362" s="11"/>
      <c r="AG362" s="10" t="s">
        <v>321</v>
      </c>
      <c r="AH362" s="10" t="s">
        <v>321</v>
      </c>
      <c r="AI362" s="10" t="s">
        <v>321</v>
      </c>
    </row>
    <row r="363" spans="1:35" s="10" customFormat="1" ht="13.25" customHeight="1" x14ac:dyDescent="0.15">
      <c r="A363" s="11" t="s">
        <v>31</v>
      </c>
      <c r="B363" s="11" t="s">
        <v>30</v>
      </c>
      <c r="C363" s="11" t="s">
        <v>32</v>
      </c>
      <c r="D363" s="11" t="s">
        <v>33</v>
      </c>
      <c r="E363" s="11" t="s">
        <v>34</v>
      </c>
      <c r="F363" s="11" t="s">
        <v>35</v>
      </c>
      <c r="G363" s="11" t="s">
        <v>35</v>
      </c>
      <c r="J363" s="11" t="s">
        <v>68</v>
      </c>
      <c r="M363" s="10" t="s">
        <v>48</v>
      </c>
      <c r="N363" s="10" t="s">
        <v>38</v>
      </c>
      <c r="O363" s="10">
        <v>11</v>
      </c>
      <c r="P363" s="10">
        <v>3</v>
      </c>
      <c r="Q363" s="11" t="s">
        <v>49</v>
      </c>
      <c r="R363" s="12">
        <v>540000</v>
      </c>
      <c r="T363" s="11" t="s">
        <v>39</v>
      </c>
      <c r="U363" s="13">
        <f t="shared" si="11"/>
        <v>540000</v>
      </c>
      <c r="V363" s="11" t="s">
        <v>39</v>
      </c>
      <c r="W363" s="11" t="s">
        <v>40</v>
      </c>
      <c r="X363" s="11">
        <v>1</v>
      </c>
      <c r="Z363" s="11" t="s">
        <v>41</v>
      </c>
      <c r="AA363" s="11" t="s">
        <v>319</v>
      </c>
      <c r="AB363" s="11" t="s">
        <v>631</v>
      </c>
      <c r="AC363" s="11" t="s">
        <v>633</v>
      </c>
      <c r="AD363" s="11" t="s">
        <v>731</v>
      </c>
      <c r="AF363" s="11"/>
      <c r="AG363" s="10" t="s">
        <v>634</v>
      </c>
      <c r="AH363" s="10" t="s">
        <v>635</v>
      </c>
      <c r="AI363" s="10" t="s">
        <v>633</v>
      </c>
    </row>
    <row r="364" spans="1:35" s="10" customFormat="1" ht="13.25" customHeight="1" x14ac:dyDescent="0.15">
      <c r="A364" s="11" t="s">
        <v>31</v>
      </c>
      <c r="B364" s="11" t="s">
        <v>30</v>
      </c>
      <c r="C364" s="11" t="s">
        <v>32</v>
      </c>
      <c r="D364" s="11" t="s">
        <v>33</v>
      </c>
      <c r="E364" s="11" t="s">
        <v>34</v>
      </c>
      <c r="F364" s="11" t="s">
        <v>35</v>
      </c>
      <c r="G364" s="11" t="s">
        <v>35</v>
      </c>
      <c r="J364" s="11" t="s">
        <v>68</v>
      </c>
      <c r="M364" s="10" t="s">
        <v>50</v>
      </c>
      <c r="N364" s="10" t="s">
        <v>38</v>
      </c>
      <c r="O364" s="10">
        <v>11</v>
      </c>
      <c r="P364" s="10">
        <v>4</v>
      </c>
      <c r="Q364" s="11" t="s">
        <v>51</v>
      </c>
      <c r="R364" s="12">
        <v>100000</v>
      </c>
      <c r="T364" s="11" t="s">
        <v>39</v>
      </c>
      <c r="U364" s="13">
        <f t="shared" si="11"/>
        <v>100000</v>
      </c>
      <c r="V364" s="11" t="s">
        <v>39</v>
      </c>
      <c r="W364" s="11" t="s">
        <v>40</v>
      </c>
      <c r="X364" s="11">
        <v>1</v>
      </c>
      <c r="Y364" s="11">
        <v>2</v>
      </c>
      <c r="Z364" s="11" t="s">
        <v>41</v>
      </c>
      <c r="AA364" s="11" t="s">
        <v>319</v>
      </c>
      <c r="AB364" s="11" t="s">
        <v>631</v>
      </c>
      <c r="AC364" s="11" t="s">
        <v>636</v>
      </c>
      <c r="AD364" s="11" t="s">
        <v>731</v>
      </c>
      <c r="AF364" s="11"/>
      <c r="AG364" s="10" t="s">
        <v>634</v>
      </c>
      <c r="AH364" s="10" t="s">
        <v>637</v>
      </c>
      <c r="AI364" s="10" t="s">
        <v>636</v>
      </c>
    </row>
    <row r="365" spans="1:35" s="10" customFormat="1" ht="13.25" customHeight="1" x14ac:dyDescent="0.15">
      <c r="A365" s="11" t="s">
        <v>31</v>
      </c>
      <c r="B365" s="11" t="s">
        <v>30</v>
      </c>
      <c r="C365" s="11" t="s">
        <v>32</v>
      </c>
      <c r="D365" s="11" t="s">
        <v>33</v>
      </c>
      <c r="E365" s="11" t="s">
        <v>34</v>
      </c>
      <c r="F365" s="11" t="s">
        <v>35</v>
      </c>
      <c r="G365" s="11" t="s">
        <v>35</v>
      </c>
      <c r="J365" s="11" t="s">
        <v>68</v>
      </c>
      <c r="M365" s="10" t="s">
        <v>52</v>
      </c>
      <c r="N365" s="10" t="s">
        <v>38</v>
      </c>
      <c r="O365" s="10">
        <v>11</v>
      </c>
      <c r="P365" s="10">
        <v>5</v>
      </c>
      <c r="Q365" s="11" t="s">
        <v>53</v>
      </c>
      <c r="R365" s="11">
        <v>700</v>
      </c>
      <c r="T365" s="11" t="s">
        <v>39</v>
      </c>
      <c r="U365" s="13">
        <f t="shared" si="11"/>
        <v>700</v>
      </c>
      <c r="V365" s="11" t="s">
        <v>39</v>
      </c>
      <c r="W365" s="11" t="s">
        <v>40</v>
      </c>
      <c r="X365" s="11">
        <v>1</v>
      </c>
      <c r="Y365" s="11">
        <v>2</v>
      </c>
      <c r="Z365" s="11" t="s">
        <v>41</v>
      </c>
      <c r="AA365" s="11" t="s">
        <v>319</v>
      </c>
      <c r="AB365" s="11" t="s">
        <v>631</v>
      </c>
      <c r="AC365" s="11" t="s">
        <v>638</v>
      </c>
      <c r="AD365" s="11" t="s">
        <v>731</v>
      </c>
      <c r="AF365" s="11"/>
      <c r="AG365" s="10" t="s">
        <v>634</v>
      </c>
      <c r="AH365" s="10" t="s">
        <v>639</v>
      </c>
      <c r="AI365" s="10" t="s">
        <v>638</v>
      </c>
    </row>
    <row r="366" spans="1:35" s="10" customFormat="1" ht="13.25" customHeight="1" x14ac:dyDescent="0.15">
      <c r="A366" s="11" t="s">
        <v>31</v>
      </c>
      <c r="B366" s="11" t="s">
        <v>30</v>
      </c>
      <c r="C366" s="11" t="s">
        <v>32</v>
      </c>
      <c r="D366" s="11" t="s">
        <v>33</v>
      </c>
      <c r="E366" s="11" t="s">
        <v>34</v>
      </c>
      <c r="F366" s="11" t="s">
        <v>35</v>
      </c>
      <c r="G366" s="11" t="s">
        <v>35</v>
      </c>
      <c r="J366" s="11" t="s">
        <v>68</v>
      </c>
      <c r="M366" s="10" t="s">
        <v>54</v>
      </c>
      <c r="N366" s="10" t="s">
        <v>38</v>
      </c>
      <c r="O366" s="10">
        <v>11</v>
      </c>
      <c r="P366" s="10">
        <v>6</v>
      </c>
      <c r="Q366" s="11" t="s">
        <v>55</v>
      </c>
      <c r="R366" s="12">
        <v>337122</v>
      </c>
      <c r="T366" s="11" t="s">
        <v>39</v>
      </c>
      <c r="U366" s="13">
        <f t="shared" si="11"/>
        <v>337122</v>
      </c>
      <c r="V366" s="11" t="s">
        <v>39</v>
      </c>
      <c r="W366" s="11" t="s">
        <v>40</v>
      </c>
      <c r="X366" s="11">
        <v>1</v>
      </c>
      <c r="Y366" s="11">
        <v>1</v>
      </c>
      <c r="Z366" s="11" t="s">
        <v>41</v>
      </c>
      <c r="AA366" s="11" t="s">
        <v>319</v>
      </c>
      <c r="AB366" s="11" t="s">
        <v>631</v>
      </c>
      <c r="AC366" s="11" t="s">
        <v>640</v>
      </c>
      <c r="AD366" s="11" t="s">
        <v>731</v>
      </c>
      <c r="AF366" s="11"/>
      <c r="AG366" s="10" t="s">
        <v>634</v>
      </c>
      <c r="AH366" s="10" t="s">
        <v>641</v>
      </c>
      <c r="AI366" s="10" t="s">
        <v>640</v>
      </c>
    </row>
    <row r="367" spans="1:35" s="10" customFormat="1" ht="13.25" customHeight="1" x14ac:dyDescent="0.15">
      <c r="A367" s="11" t="s">
        <v>31</v>
      </c>
      <c r="B367" s="11" t="s">
        <v>30</v>
      </c>
      <c r="C367" s="11" t="s">
        <v>32</v>
      </c>
      <c r="D367" s="11" t="s">
        <v>33</v>
      </c>
      <c r="E367" s="11" t="s">
        <v>34</v>
      </c>
      <c r="F367" s="11" t="s">
        <v>35</v>
      </c>
      <c r="G367" s="11" t="s">
        <v>35</v>
      </c>
      <c r="J367" s="11" t="s">
        <v>68</v>
      </c>
      <c r="M367" s="10" t="s">
        <v>56</v>
      </c>
      <c r="N367" s="10" t="s">
        <v>38</v>
      </c>
      <c r="O367" s="10">
        <v>11</v>
      </c>
      <c r="P367" s="10">
        <v>7</v>
      </c>
      <c r="Q367" s="11" t="s">
        <v>57</v>
      </c>
      <c r="R367" s="12">
        <v>330000</v>
      </c>
      <c r="T367" s="11" t="s">
        <v>39</v>
      </c>
      <c r="U367" s="13">
        <f t="shared" si="11"/>
        <v>330000</v>
      </c>
      <c r="V367" s="11" t="s">
        <v>39</v>
      </c>
      <c r="W367" s="11" t="s">
        <v>40</v>
      </c>
      <c r="X367" s="11">
        <v>1</v>
      </c>
      <c r="Y367" s="11">
        <v>2</v>
      </c>
      <c r="Z367" s="11" t="s">
        <v>41</v>
      </c>
      <c r="AA367" s="11" t="s">
        <v>319</v>
      </c>
      <c r="AB367" s="11" t="s">
        <v>631</v>
      </c>
      <c r="AC367" s="11" t="s">
        <v>642</v>
      </c>
      <c r="AD367" s="11" t="s">
        <v>731</v>
      </c>
      <c r="AF367" s="11"/>
      <c r="AG367" s="10" t="s">
        <v>634</v>
      </c>
      <c r="AH367" s="10" t="s">
        <v>643</v>
      </c>
      <c r="AI367" s="10" t="s">
        <v>642</v>
      </c>
    </row>
    <row r="368" spans="1:35" s="10" customFormat="1" ht="13.25" customHeight="1" x14ac:dyDescent="0.15">
      <c r="A368" s="11" t="s">
        <v>31</v>
      </c>
      <c r="B368" s="11" t="s">
        <v>30</v>
      </c>
      <c r="C368" s="11" t="s">
        <v>32</v>
      </c>
      <c r="D368" s="11" t="s">
        <v>33</v>
      </c>
      <c r="E368" s="11" t="s">
        <v>34</v>
      </c>
      <c r="F368" s="11" t="s">
        <v>35</v>
      </c>
      <c r="G368" s="11" t="s">
        <v>35</v>
      </c>
      <c r="J368" s="11" t="s">
        <v>68</v>
      </c>
      <c r="M368" s="10" t="s">
        <v>58</v>
      </c>
      <c r="N368" s="10" t="s">
        <v>38</v>
      </c>
      <c r="O368" s="10">
        <v>11</v>
      </c>
      <c r="P368" s="10">
        <v>9</v>
      </c>
      <c r="Q368" s="11" t="s">
        <v>59</v>
      </c>
      <c r="R368" s="12">
        <v>80000</v>
      </c>
      <c r="T368" s="11" t="s">
        <v>39</v>
      </c>
      <c r="U368" s="13">
        <f t="shared" si="11"/>
        <v>80000</v>
      </c>
      <c r="V368" s="11" t="s">
        <v>39</v>
      </c>
      <c r="W368" s="11" t="s">
        <v>40</v>
      </c>
      <c r="X368" s="11">
        <v>1</v>
      </c>
      <c r="Y368" s="11">
        <v>2</v>
      </c>
      <c r="Z368" s="11" t="s">
        <v>41</v>
      </c>
      <c r="AA368" s="11" t="s">
        <v>319</v>
      </c>
      <c r="AB368" s="11" t="s">
        <v>631</v>
      </c>
      <c r="AC368" s="11" t="s">
        <v>644</v>
      </c>
      <c r="AD368" s="11" t="s">
        <v>731</v>
      </c>
      <c r="AF368" s="11"/>
      <c r="AG368" s="10" t="s">
        <v>634</v>
      </c>
      <c r="AH368" s="10" t="s">
        <v>645</v>
      </c>
      <c r="AI368" s="10" t="s">
        <v>644</v>
      </c>
    </row>
    <row r="369" spans="1:35" s="10" customFormat="1" ht="13.25" customHeight="1" x14ac:dyDescent="0.15">
      <c r="A369" s="11" t="s">
        <v>31</v>
      </c>
      <c r="B369" s="11" t="s">
        <v>30</v>
      </c>
      <c r="C369" s="11" t="s">
        <v>32</v>
      </c>
      <c r="D369" s="11" t="s">
        <v>33</v>
      </c>
      <c r="E369" s="11" t="s">
        <v>34</v>
      </c>
      <c r="F369" s="11" t="s">
        <v>35</v>
      </c>
      <c r="G369" s="11" t="s">
        <v>35</v>
      </c>
      <c r="J369" s="11" t="s">
        <v>68</v>
      </c>
      <c r="M369" s="10" t="s">
        <v>66</v>
      </c>
      <c r="N369" s="10" t="s">
        <v>38</v>
      </c>
      <c r="O369" s="10">
        <v>12</v>
      </c>
      <c r="P369" s="10">
        <v>1</v>
      </c>
      <c r="Q369" s="11" t="s">
        <v>67</v>
      </c>
      <c r="R369" s="12">
        <v>19005000</v>
      </c>
      <c r="T369" s="11" t="s">
        <v>39</v>
      </c>
      <c r="U369" s="13">
        <f t="shared" si="11"/>
        <v>19005000</v>
      </c>
      <c r="V369" s="11" t="s">
        <v>39</v>
      </c>
      <c r="W369" s="11" t="s">
        <v>40</v>
      </c>
      <c r="X369" s="11">
        <v>1</v>
      </c>
      <c r="Y369" s="11">
        <v>4</v>
      </c>
      <c r="Z369" s="11" t="s">
        <v>41</v>
      </c>
      <c r="AA369" s="11" t="s">
        <v>319</v>
      </c>
      <c r="AB369" s="11" t="s">
        <v>652</v>
      </c>
      <c r="AC369" s="11" t="s">
        <v>321</v>
      </c>
      <c r="AD369" s="11" t="s">
        <v>731</v>
      </c>
      <c r="AF369" s="11"/>
      <c r="AG369" s="10" t="s">
        <v>321</v>
      </c>
      <c r="AH369" s="10" t="s">
        <v>321</v>
      </c>
      <c r="AI369" s="10" t="s">
        <v>321</v>
      </c>
    </row>
    <row r="370" spans="1:35" s="10" customFormat="1" ht="13.25" customHeight="1" x14ac:dyDescent="0.15">
      <c r="A370" s="11" t="s">
        <v>31</v>
      </c>
      <c r="B370" s="11" t="s">
        <v>30</v>
      </c>
      <c r="C370" s="11" t="s">
        <v>32</v>
      </c>
      <c r="D370" s="11" t="s">
        <v>33</v>
      </c>
      <c r="E370" s="11" t="s">
        <v>34</v>
      </c>
      <c r="F370" s="11" t="s">
        <v>35</v>
      </c>
      <c r="G370" s="11" t="s">
        <v>35</v>
      </c>
      <c r="H370" s="11" t="s">
        <v>71</v>
      </c>
      <c r="I370" s="11"/>
      <c r="J370" s="11" t="s">
        <v>68</v>
      </c>
      <c r="M370" s="10" t="s">
        <v>155</v>
      </c>
      <c r="N370" s="10" t="s">
        <v>38</v>
      </c>
      <c r="O370" s="10">
        <v>17</v>
      </c>
      <c r="P370" s="10">
        <v>1</v>
      </c>
      <c r="Q370" s="11" t="s">
        <v>156</v>
      </c>
      <c r="R370" s="11">
        <v>35</v>
      </c>
      <c r="T370" s="11" t="s">
        <v>785</v>
      </c>
      <c r="U370" s="13">
        <f t="shared" si="11"/>
        <v>35</v>
      </c>
      <c r="V370" s="11" t="s">
        <v>785</v>
      </c>
      <c r="W370" s="11" t="s">
        <v>40</v>
      </c>
      <c r="X370" s="11">
        <v>5</v>
      </c>
      <c r="Z370" s="11" t="s">
        <v>41</v>
      </c>
      <c r="AA370" s="11" t="s">
        <v>319</v>
      </c>
      <c r="AB370" s="11" t="s">
        <v>345</v>
      </c>
      <c r="AC370" s="11" t="s">
        <v>665</v>
      </c>
      <c r="AD370" s="11" t="s">
        <v>731</v>
      </c>
      <c r="AF370" s="11"/>
      <c r="AG370" s="10" t="s">
        <v>321</v>
      </c>
      <c r="AH370" s="10" t="s">
        <v>321</v>
      </c>
      <c r="AI370" s="10" t="s">
        <v>321</v>
      </c>
    </row>
    <row r="371" spans="1:35" s="14" customFormat="1" ht="13.25" customHeight="1" x14ac:dyDescent="0.15">
      <c r="A371" s="11" t="s">
        <v>31</v>
      </c>
      <c r="B371" s="11" t="s">
        <v>30</v>
      </c>
      <c r="C371" s="11" t="s">
        <v>32</v>
      </c>
      <c r="D371" s="11" t="s">
        <v>33</v>
      </c>
      <c r="E371" s="11" t="s">
        <v>34</v>
      </c>
      <c r="F371" s="11" t="s">
        <v>35</v>
      </c>
      <c r="G371" s="11" t="s">
        <v>35</v>
      </c>
      <c r="H371" s="11" t="s">
        <v>71</v>
      </c>
      <c r="I371" s="11"/>
      <c r="J371" s="11" t="s">
        <v>68</v>
      </c>
      <c r="K371" s="10"/>
      <c r="L371" s="10"/>
      <c r="M371" s="10" t="s">
        <v>153</v>
      </c>
      <c r="N371" s="10" t="s">
        <v>38</v>
      </c>
      <c r="O371" s="10">
        <v>17</v>
      </c>
      <c r="P371" s="10">
        <v>10</v>
      </c>
      <c r="Q371" s="11" t="s">
        <v>136</v>
      </c>
      <c r="R371" s="11">
        <v>27</v>
      </c>
      <c r="S371" s="10"/>
      <c r="T371" s="11" t="s">
        <v>785</v>
      </c>
      <c r="U371" s="13">
        <f t="shared" si="11"/>
        <v>27</v>
      </c>
      <c r="V371" s="11" t="s">
        <v>785</v>
      </c>
      <c r="W371" s="11" t="s">
        <v>40</v>
      </c>
      <c r="X371" s="11">
        <v>5</v>
      </c>
      <c r="Y371" s="10"/>
      <c r="Z371" s="11" t="s">
        <v>41</v>
      </c>
      <c r="AA371" s="11" t="s">
        <v>319</v>
      </c>
      <c r="AB371" s="11" t="s">
        <v>345</v>
      </c>
      <c r="AC371" s="11" t="s">
        <v>346</v>
      </c>
      <c r="AD371" s="11" t="s">
        <v>731</v>
      </c>
      <c r="AE371" s="10"/>
      <c r="AF371" s="11"/>
      <c r="AG371" s="10" t="s">
        <v>321</v>
      </c>
      <c r="AH371" s="10" t="s">
        <v>321</v>
      </c>
      <c r="AI371" s="10" t="s">
        <v>321</v>
      </c>
    </row>
    <row r="372" spans="1:35" s="14" customFormat="1" ht="13.25" customHeight="1" x14ac:dyDescent="0.15">
      <c r="A372" s="11" t="s">
        <v>31</v>
      </c>
      <c r="B372" s="11" t="s">
        <v>30</v>
      </c>
      <c r="C372" s="11" t="s">
        <v>32</v>
      </c>
      <c r="D372" s="11" t="s">
        <v>33</v>
      </c>
      <c r="E372" s="11" t="s">
        <v>34</v>
      </c>
      <c r="F372" s="11" t="s">
        <v>35</v>
      </c>
      <c r="G372" s="11" t="s">
        <v>35</v>
      </c>
      <c r="H372" s="11" t="s">
        <v>76</v>
      </c>
      <c r="I372" s="11"/>
      <c r="J372" s="11" t="s">
        <v>68</v>
      </c>
      <c r="K372" s="10"/>
      <c r="L372" s="10"/>
      <c r="M372" s="10" t="s">
        <v>153</v>
      </c>
      <c r="N372" s="10" t="s">
        <v>38</v>
      </c>
      <c r="O372" s="10">
        <v>17</v>
      </c>
      <c r="P372" s="10">
        <v>10</v>
      </c>
      <c r="Q372" s="11" t="s">
        <v>137</v>
      </c>
      <c r="R372" s="11">
        <v>3</v>
      </c>
      <c r="S372" s="10"/>
      <c r="T372" s="11" t="s">
        <v>785</v>
      </c>
      <c r="U372" s="13">
        <f t="shared" si="11"/>
        <v>3</v>
      </c>
      <c r="V372" s="11" t="s">
        <v>785</v>
      </c>
      <c r="W372" s="11" t="s">
        <v>40</v>
      </c>
      <c r="X372" s="11">
        <v>5</v>
      </c>
      <c r="Y372" s="10"/>
      <c r="Z372" s="11" t="s">
        <v>41</v>
      </c>
      <c r="AA372" s="11" t="s">
        <v>319</v>
      </c>
      <c r="AB372" s="11" t="s">
        <v>345</v>
      </c>
      <c r="AC372" s="11" t="s">
        <v>346</v>
      </c>
      <c r="AD372" s="11" t="s">
        <v>731</v>
      </c>
      <c r="AE372" s="10"/>
      <c r="AF372" s="11"/>
      <c r="AG372" s="10" t="s">
        <v>321</v>
      </c>
      <c r="AH372" s="10" t="s">
        <v>321</v>
      </c>
      <c r="AI372" s="10" t="s">
        <v>321</v>
      </c>
    </row>
    <row r="373" spans="1:35" s="14" customFormat="1" ht="13.25" customHeight="1" x14ac:dyDescent="0.15">
      <c r="A373" s="11" t="s">
        <v>31</v>
      </c>
      <c r="B373" s="11" t="s">
        <v>30</v>
      </c>
      <c r="C373" s="11" t="s">
        <v>32</v>
      </c>
      <c r="D373" s="11" t="s">
        <v>33</v>
      </c>
      <c r="E373" s="11" t="s">
        <v>34</v>
      </c>
      <c r="F373" s="11" t="s">
        <v>35</v>
      </c>
      <c r="G373" s="11" t="s">
        <v>35</v>
      </c>
      <c r="H373" s="11" t="s">
        <v>78</v>
      </c>
      <c r="I373" s="11"/>
      <c r="J373" s="11" t="s">
        <v>68</v>
      </c>
      <c r="K373" s="10"/>
      <c r="L373" s="10"/>
      <c r="M373" s="10" t="s">
        <v>153</v>
      </c>
      <c r="N373" s="10" t="s">
        <v>38</v>
      </c>
      <c r="O373" s="10">
        <v>17</v>
      </c>
      <c r="P373" s="10">
        <v>10</v>
      </c>
      <c r="Q373" s="11" t="s">
        <v>138</v>
      </c>
      <c r="R373" s="11">
        <v>3</v>
      </c>
      <c r="S373" s="10"/>
      <c r="T373" s="11" t="s">
        <v>785</v>
      </c>
      <c r="U373" s="13">
        <f t="shared" si="11"/>
        <v>3</v>
      </c>
      <c r="V373" s="11" t="s">
        <v>785</v>
      </c>
      <c r="W373" s="11" t="s">
        <v>40</v>
      </c>
      <c r="X373" s="11">
        <v>5</v>
      </c>
      <c r="Y373" s="10"/>
      <c r="Z373" s="11" t="s">
        <v>41</v>
      </c>
      <c r="AA373" s="11" t="s">
        <v>319</v>
      </c>
      <c r="AB373" s="11" t="s">
        <v>345</v>
      </c>
      <c r="AC373" s="11" t="s">
        <v>346</v>
      </c>
      <c r="AD373" s="11" t="s">
        <v>731</v>
      </c>
      <c r="AE373" s="10"/>
      <c r="AF373" s="11"/>
      <c r="AG373" s="10" t="s">
        <v>321</v>
      </c>
      <c r="AH373" s="10" t="s">
        <v>321</v>
      </c>
      <c r="AI373" s="10" t="s">
        <v>321</v>
      </c>
    </row>
    <row r="374" spans="1:35" s="14" customFormat="1" ht="13.25" customHeight="1" x14ac:dyDescent="0.15">
      <c r="A374" s="11" t="s">
        <v>31</v>
      </c>
      <c r="B374" s="11" t="s">
        <v>30</v>
      </c>
      <c r="C374" s="11" t="s">
        <v>32</v>
      </c>
      <c r="D374" s="11" t="s">
        <v>33</v>
      </c>
      <c r="E374" s="11" t="s">
        <v>34</v>
      </c>
      <c r="F374" s="11" t="s">
        <v>35</v>
      </c>
      <c r="G374" s="11" t="s">
        <v>35</v>
      </c>
      <c r="H374" s="11" t="s">
        <v>80</v>
      </c>
      <c r="I374" s="11"/>
      <c r="J374" s="11" t="s">
        <v>68</v>
      </c>
      <c r="K374" s="10"/>
      <c r="L374" s="10"/>
      <c r="M374" s="10" t="s">
        <v>153</v>
      </c>
      <c r="N374" s="10" t="s">
        <v>38</v>
      </c>
      <c r="O374" s="10">
        <v>17</v>
      </c>
      <c r="P374" s="10">
        <v>10</v>
      </c>
      <c r="Q374" s="11" t="s">
        <v>139</v>
      </c>
      <c r="R374" s="11">
        <v>1</v>
      </c>
      <c r="S374" s="10"/>
      <c r="T374" s="11" t="s">
        <v>785</v>
      </c>
      <c r="U374" s="13">
        <f t="shared" si="11"/>
        <v>1</v>
      </c>
      <c r="V374" s="11" t="s">
        <v>785</v>
      </c>
      <c r="W374" s="11" t="s">
        <v>40</v>
      </c>
      <c r="X374" s="11">
        <v>5</v>
      </c>
      <c r="Y374" s="10"/>
      <c r="Z374" s="11" t="s">
        <v>41</v>
      </c>
      <c r="AA374" s="11" t="s">
        <v>319</v>
      </c>
      <c r="AB374" s="11" t="s">
        <v>345</v>
      </c>
      <c r="AC374" s="11" t="s">
        <v>346</v>
      </c>
      <c r="AD374" s="11" t="s">
        <v>731</v>
      </c>
      <c r="AE374" s="10"/>
      <c r="AF374" s="11"/>
      <c r="AG374" s="10" t="s">
        <v>321</v>
      </c>
      <c r="AH374" s="10" t="s">
        <v>321</v>
      </c>
      <c r="AI374" s="10" t="s">
        <v>321</v>
      </c>
    </row>
    <row r="375" spans="1:35" s="14" customFormat="1" ht="13.25" customHeight="1" x14ac:dyDescent="0.15">
      <c r="A375" s="11" t="s">
        <v>31</v>
      </c>
      <c r="B375" s="11" t="s">
        <v>30</v>
      </c>
      <c r="C375" s="11" t="s">
        <v>32</v>
      </c>
      <c r="D375" s="11" t="s">
        <v>33</v>
      </c>
      <c r="E375" s="11" t="s">
        <v>34</v>
      </c>
      <c r="F375" s="11" t="s">
        <v>35</v>
      </c>
      <c r="G375" s="11" t="s">
        <v>35</v>
      </c>
      <c r="H375" s="11" t="s">
        <v>95</v>
      </c>
      <c r="I375" s="11"/>
      <c r="J375" s="11" t="s">
        <v>68</v>
      </c>
      <c r="K375" s="10"/>
      <c r="L375" s="10"/>
      <c r="M375" s="10" t="s">
        <v>153</v>
      </c>
      <c r="N375" s="10" t="s">
        <v>38</v>
      </c>
      <c r="O375" s="10">
        <v>17</v>
      </c>
      <c r="P375" s="10">
        <v>10</v>
      </c>
      <c r="Q375" s="11" t="s">
        <v>140</v>
      </c>
      <c r="R375" s="11">
        <v>20</v>
      </c>
      <c r="S375" s="10"/>
      <c r="T375" s="11" t="s">
        <v>785</v>
      </c>
      <c r="U375" s="13">
        <f t="shared" si="11"/>
        <v>20</v>
      </c>
      <c r="V375" s="11" t="s">
        <v>785</v>
      </c>
      <c r="W375" s="11" t="s">
        <v>40</v>
      </c>
      <c r="X375" s="11">
        <v>5</v>
      </c>
      <c r="Y375" s="10"/>
      <c r="Z375" s="11" t="s">
        <v>41</v>
      </c>
      <c r="AA375" s="11" t="s">
        <v>319</v>
      </c>
      <c r="AB375" s="11" t="s">
        <v>345</v>
      </c>
      <c r="AC375" s="11" t="s">
        <v>346</v>
      </c>
      <c r="AD375" s="11" t="s">
        <v>731</v>
      </c>
      <c r="AE375" s="10"/>
      <c r="AF375" s="11"/>
      <c r="AG375" s="10" t="s">
        <v>321</v>
      </c>
      <c r="AH375" s="10" t="s">
        <v>321</v>
      </c>
      <c r="AI375" s="10" t="s">
        <v>321</v>
      </c>
    </row>
    <row r="376" spans="1:35" s="14" customFormat="1" ht="13.25" customHeight="1" x14ac:dyDescent="0.15">
      <c r="A376" s="11" t="s">
        <v>31</v>
      </c>
      <c r="B376" s="11" t="s">
        <v>30</v>
      </c>
      <c r="C376" s="11" t="s">
        <v>32</v>
      </c>
      <c r="D376" s="11" t="s">
        <v>33</v>
      </c>
      <c r="E376" s="11" t="s">
        <v>34</v>
      </c>
      <c r="F376" s="11" t="s">
        <v>35</v>
      </c>
      <c r="G376" s="11" t="s">
        <v>35</v>
      </c>
      <c r="H376" s="11" t="s">
        <v>71</v>
      </c>
      <c r="I376" s="11"/>
      <c r="J376" s="11" t="s">
        <v>68</v>
      </c>
      <c r="K376" s="10"/>
      <c r="L376" s="10"/>
      <c r="M376" s="10" t="s">
        <v>775</v>
      </c>
      <c r="N376" s="10" t="s">
        <v>38</v>
      </c>
      <c r="O376" s="10">
        <v>17</v>
      </c>
      <c r="P376" s="10">
        <v>11</v>
      </c>
      <c r="Q376" s="11" t="s">
        <v>154</v>
      </c>
      <c r="R376" s="11">
        <v>2</v>
      </c>
      <c r="S376" s="10"/>
      <c r="T376" s="11" t="s">
        <v>785</v>
      </c>
      <c r="U376" s="13">
        <f t="shared" si="11"/>
        <v>2</v>
      </c>
      <c r="V376" s="11" t="s">
        <v>785</v>
      </c>
      <c r="W376" s="11" t="s">
        <v>40</v>
      </c>
      <c r="X376" s="11">
        <v>5</v>
      </c>
      <c r="Y376" s="10"/>
      <c r="Z376" s="11" t="s">
        <v>41</v>
      </c>
      <c r="AA376" s="11" t="s">
        <v>319</v>
      </c>
      <c r="AB376" s="11" t="s">
        <v>345</v>
      </c>
      <c r="AC376" s="11" t="s">
        <v>664</v>
      </c>
      <c r="AD376" s="11" t="s">
        <v>731</v>
      </c>
      <c r="AE376" s="10"/>
      <c r="AF376" s="11"/>
      <c r="AG376" s="10" t="s">
        <v>321</v>
      </c>
      <c r="AH376" s="10" t="s">
        <v>321</v>
      </c>
      <c r="AI376" s="10" t="s">
        <v>321</v>
      </c>
    </row>
    <row r="377" spans="1:35" s="14" customFormat="1" ht="13.25" customHeight="1" x14ac:dyDescent="0.15">
      <c r="A377" s="11" t="s">
        <v>31</v>
      </c>
      <c r="B377" s="11" t="s">
        <v>30</v>
      </c>
      <c r="C377" s="11" t="s">
        <v>32</v>
      </c>
      <c r="D377" s="11" t="s">
        <v>33</v>
      </c>
      <c r="E377" s="11" t="s">
        <v>34</v>
      </c>
      <c r="F377" s="11" t="s">
        <v>35</v>
      </c>
      <c r="G377" s="11" t="s">
        <v>35</v>
      </c>
      <c r="H377" s="11" t="s">
        <v>71</v>
      </c>
      <c r="I377" s="11"/>
      <c r="J377" s="11" t="s">
        <v>68</v>
      </c>
      <c r="K377" s="10"/>
      <c r="L377" s="10"/>
      <c r="M377" s="10" t="s">
        <v>146</v>
      </c>
      <c r="N377" s="10" t="s">
        <v>38</v>
      </c>
      <c r="O377" s="10">
        <v>17</v>
      </c>
      <c r="P377" s="10">
        <v>13</v>
      </c>
      <c r="Q377" s="11" t="s">
        <v>141</v>
      </c>
      <c r="R377" s="11">
        <v>3</v>
      </c>
      <c r="S377" s="10"/>
      <c r="T377" s="11" t="s">
        <v>785</v>
      </c>
      <c r="U377" s="13">
        <f t="shared" si="11"/>
        <v>3</v>
      </c>
      <c r="V377" s="11" t="s">
        <v>785</v>
      </c>
      <c r="W377" s="11" t="s">
        <v>40</v>
      </c>
      <c r="X377" s="11">
        <v>5</v>
      </c>
      <c r="Y377" s="10"/>
      <c r="Z377" s="11" t="s">
        <v>41</v>
      </c>
      <c r="AA377" s="11" t="s">
        <v>319</v>
      </c>
      <c r="AB377" s="11" t="s">
        <v>345</v>
      </c>
      <c r="AC377" s="11" t="s">
        <v>364</v>
      </c>
      <c r="AD377" s="11" t="s">
        <v>731</v>
      </c>
      <c r="AE377" s="10"/>
      <c r="AF377" s="11"/>
      <c r="AG377" s="10" t="s">
        <v>321</v>
      </c>
      <c r="AH377" s="10" t="s">
        <v>321</v>
      </c>
      <c r="AI377" s="10" t="s">
        <v>321</v>
      </c>
    </row>
    <row r="378" spans="1:35" s="14" customFormat="1" ht="13.25" customHeight="1" x14ac:dyDescent="0.15">
      <c r="A378" s="11" t="s">
        <v>31</v>
      </c>
      <c r="B378" s="11" t="s">
        <v>30</v>
      </c>
      <c r="C378" s="11" t="s">
        <v>32</v>
      </c>
      <c r="D378" s="11" t="s">
        <v>33</v>
      </c>
      <c r="E378" s="11" t="s">
        <v>34</v>
      </c>
      <c r="F378" s="11" t="s">
        <v>35</v>
      </c>
      <c r="G378" s="11" t="s">
        <v>35</v>
      </c>
      <c r="H378" s="11" t="s">
        <v>76</v>
      </c>
      <c r="I378" s="11"/>
      <c r="J378" s="11" t="s">
        <v>68</v>
      </c>
      <c r="K378" s="10"/>
      <c r="L378" s="10"/>
      <c r="M378" s="10" t="s">
        <v>146</v>
      </c>
      <c r="N378" s="10" t="s">
        <v>38</v>
      </c>
      <c r="O378" s="10">
        <v>17</v>
      </c>
      <c r="P378" s="10">
        <v>13</v>
      </c>
      <c r="Q378" s="11" t="s">
        <v>142</v>
      </c>
      <c r="R378" s="11">
        <v>1</v>
      </c>
      <c r="S378" s="10"/>
      <c r="T378" s="11" t="s">
        <v>785</v>
      </c>
      <c r="U378" s="13">
        <f t="shared" si="11"/>
        <v>1</v>
      </c>
      <c r="V378" s="11" t="s">
        <v>785</v>
      </c>
      <c r="W378" s="11" t="s">
        <v>40</v>
      </c>
      <c r="X378" s="11">
        <v>5</v>
      </c>
      <c r="Y378" s="10"/>
      <c r="Z378" s="11" t="s">
        <v>41</v>
      </c>
      <c r="AA378" s="11" t="s">
        <v>319</v>
      </c>
      <c r="AB378" s="11" t="s">
        <v>345</v>
      </c>
      <c r="AC378" s="11" t="s">
        <v>364</v>
      </c>
      <c r="AD378" s="11" t="s">
        <v>731</v>
      </c>
      <c r="AE378" s="10"/>
      <c r="AF378" s="11"/>
      <c r="AG378" s="10" t="s">
        <v>321</v>
      </c>
      <c r="AH378" s="10" t="s">
        <v>321</v>
      </c>
      <c r="AI378" s="10" t="s">
        <v>321</v>
      </c>
    </row>
    <row r="379" spans="1:35" s="14" customFormat="1" ht="13.25" customHeight="1" x14ac:dyDescent="0.15">
      <c r="A379" s="11" t="s">
        <v>31</v>
      </c>
      <c r="B379" s="11" t="s">
        <v>30</v>
      </c>
      <c r="C379" s="11" t="s">
        <v>32</v>
      </c>
      <c r="D379" s="11" t="s">
        <v>33</v>
      </c>
      <c r="E379" s="11" t="s">
        <v>34</v>
      </c>
      <c r="F379" s="11" t="s">
        <v>35</v>
      </c>
      <c r="G379" s="11" t="s">
        <v>35</v>
      </c>
      <c r="H379" s="11" t="s">
        <v>78</v>
      </c>
      <c r="I379" s="11"/>
      <c r="J379" s="11" t="s">
        <v>68</v>
      </c>
      <c r="K379" s="10"/>
      <c r="L379" s="10"/>
      <c r="M379" s="10" t="s">
        <v>146</v>
      </c>
      <c r="N379" s="10" t="s">
        <v>38</v>
      </c>
      <c r="O379" s="10">
        <v>17</v>
      </c>
      <c r="P379" s="10">
        <v>13</v>
      </c>
      <c r="Q379" s="11" t="s">
        <v>143</v>
      </c>
      <c r="R379" s="11">
        <v>0</v>
      </c>
      <c r="S379" s="10"/>
      <c r="T379" s="11" t="s">
        <v>785</v>
      </c>
      <c r="U379" s="13">
        <f t="shared" si="11"/>
        <v>0</v>
      </c>
      <c r="V379" s="11" t="s">
        <v>785</v>
      </c>
      <c r="W379" s="11" t="s">
        <v>40</v>
      </c>
      <c r="X379" s="11">
        <v>5</v>
      </c>
      <c r="Y379" s="10"/>
      <c r="Z379" s="11" t="s">
        <v>41</v>
      </c>
      <c r="AA379" s="11" t="s">
        <v>319</v>
      </c>
      <c r="AB379" s="11" t="s">
        <v>345</v>
      </c>
      <c r="AC379" s="11" t="s">
        <v>364</v>
      </c>
      <c r="AD379" s="11" t="s">
        <v>731</v>
      </c>
      <c r="AE379" s="10"/>
      <c r="AF379" s="11"/>
      <c r="AG379" s="10" t="s">
        <v>321</v>
      </c>
      <c r="AH379" s="10" t="s">
        <v>321</v>
      </c>
      <c r="AI379" s="10" t="s">
        <v>321</v>
      </c>
    </row>
    <row r="380" spans="1:35" s="14" customFormat="1" ht="13.25" customHeight="1" x14ac:dyDescent="0.15">
      <c r="A380" s="11" t="s">
        <v>31</v>
      </c>
      <c r="B380" s="11" t="s">
        <v>30</v>
      </c>
      <c r="C380" s="11" t="s">
        <v>32</v>
      </c>
      <c r="D380" s="11" t="s">
        <v>33</v>
      </c>
      <c r="E380" s="11" t="s">
        <v>34</v>
      </c>
      <c r="F380" s="11" t="s">
        <v>35</v>
      </c>
      <c r="G380" s="11" t="s">
        <v>35</v>
      </c>
      <c r="H380" s="11" t="s">
        <v>80</v>
      </c>
      <c r="I380" s="11"/>
      <c r="J380" s="11" t="s">
        <v>68</v>
      </c>
      <c r="K380" s="10"/>
      <c r="L380" s="10"/>
      <c r="M380" s="10" t="s">
        <v>146</v>
      </c>
      <c r="N380" s="10" t="s">
        <v>38</v>
      </c>
      <c r="O380" s="10">
        <v>17</v>
      </c>
      <c r="P380" s="10">
        <v>13</v>
      </c>
      <c r="Q380" s="11" t="s">
        <v>144</v>
      </c>
      <c r="R380" s="11">
        <v>0</v>
      </c>
      <c r="S380" s="10"/>
      <c r="T380" s="11" t="s">
        <v>785</v>
      </c>
      <c r="U380" s="13">
        <f t="shared" si="11"/>
        <v>0</v>
      </c>
      <c r="V380" s="11" t="s">
        <v>785</v>
      </c>
      <c r="W380" s="11" t="s">
        <v>40</v>
      </c>
      <c r="X380" s="11">
        <v>5</v>
      </c>
      <c r="Y380" s="10"/>
      <c r="Z380" s="11" t="s">
        <v>41</v>
      </c>
      <c r="AA380" s="11" t="s">
        <v>319</v>
      </c>
      <c r="AB380" s="11" t="s">
        <v>345</v>
      </c>
      <c r="AC380" s="11" t="s">
        <v>364</v>
      </c>
      <c r="AD380" s="11" t="s">
        <v>731</v>
      </c>
      <c r="AE380" s="10"/>
      <c r="AF380" s="11"/>
      <c r="AG380" s="10" t="s">
        <v>321</v>
      </c>
      <c r="AH380" s="10" t="s">
        <v>321</v>
      </c>
      <c r="AI380" s="10" t="s">
        <v>321</v>
      </c>
    </row>
    <row r="381" spans="1:35" s="14" customFormat="1" ht="13.25" customHeight="1" x14ac:dyDescent="0.15">
      <c r="A381" s="11" t="s">
        <v>31</v>
      </c>
      <c r="B381" s="11" t="s">
        <v>30</v>
      </c>
      <c r="C381" s="11" t="s">
        <v>32</v>
      </c>
      <c r="D381" s="11" t="s">
        <v>33</v>
      </c>
      <c r="E381" s="11" t="s">
        <v>34</v>
      </c>
      <c r="F381" s="11" t="s">
        <v>35</v>
      </c>
      <c r="G381" s="11" t="s">
        <v>35</v>
      </c>
      <c r="H381" s="11" t="s">
        <v>95</v>
      </c>
      <c r="I381" s="11"/>
      <c r="J381" s="11" t="s">
        <v>68</v>
      </c>
      <c r="K381" s="10"/>
      <c r="L381" s="10"/>
      <c r="M381" s="10" t="s">
        <v>146</v>
      </c>
      <c r="N381" s="10" t="s">
        <v>38</v>
      </c>
      <c r="O381" s="10">
        <v>17</v>
      </c>
      <c r="P381" s="10">
        <v>13</v>
      </c>
      <c r="Q381" s="11" t="s">
        <v>145</v>
      </c>
      <c r="R381" s="11">
        <v>1</v>
      </c>
      <c r="S381" s="10"/>
      <c r="T381" s="11" t="s">
        <v>785</v>
      </c>
      <c r="U381" s="13">
        <f t="shared" si="11"/>
        <v>1</v>
      </c>
      <c r="V381" s="11" t="s">
        <v>785</v>
      </c>
      <c r="W381" s="11" t="s">
        <v>40</v>
      </c>
      <c r="X381" s="11">
        <v>5</v>
      </c>
      <c r="Y381" s="10"/>
      <c r="Z381" s="11" t="s">
        <v>41</v>
      </c>
      <c r="AA381" s="11" t="s">
        <v>319</v>
      </c>
      <c r="AB381" s="11" t="s">
        <v>345</v>
      </c>
      <c r="AC381" s="11" t="s">
        <v>364</v>
      </c>
      <c r="AD381" s="11" t="s">
        <v>731</v>
      </c>
      <c r="AE381" s="10"/>
      <c r="AF381" s="11"/>
      <c r="AG381" s="10" t="s">
        <v>321</v>
      </c>
      <c r="AH381" s="10" t="s">
        <v>321</v>
      </c>
      <c r="AI381" s="10" t="s">
        <v>321</v>
      </c>
    </row>
    <row r="382" spans="1:35" s="14" customFormat="1" ht="13.25" customHeight="1" x14ac:dyDescent="0.15">
      <c r="A382" s="11" t="s">
        <v>31</v>
      </c>
      <c r="B382" s="11" t="s">
        <v>30</v>
      </c>
      <c r="C382" s="11" t="s">
        <v>32</v>
      </c>
      <c r="D382" s="11" t="s">
        <v>33</v>
      </c>
      <c r="E382" s="11" t="s">
        <v>34</v>
      </c>
      <c r="F382" s="11" t="s">
        <v>35</v>
      </c>
      <c r="G382" s="11" t="s">
        <v>35</v>
      </c>
      <c r="H382" s="11" t="s">
        <v>71</v>
      </c>
      <c r="I382" s="11"/>
      <c r="J382" s="11" t="s">
        <v>68</v>
      </c>
      <c r="K382" s="10"/>
      <c r="L382" s="10"/>
      <c r="M382" s="10" t="s">
        <v>147</v>
      </c>
      <c r="N382" s="10" t="s">
        <v>38</v>
      </c>
      <c r="O382" s="10">
        <v>17</v>
      </c>
      <c r="P382" s="10">
        <v>14</v>
      </c>
      <c r="Q382" s="11" t="s">
        <v>148</v>
      </c>
      <c r="R382" s="11">
        <v>9</v>
      </c>
      <c r="S382" s="10"/>
      <c r="T382" s="11" t="s">
        <v>785</v>
      </c>
      <c r="U382" s="13">
        <f t="shared" si="11"/>
        <v>9</v>
      </c>
      <c r="V382" s="11" t="s">
        <v>785</v>
      </c>
      <c r="W382" s="11" t="s">
        <v>40</v>
      </c>
      <c r="X382" s="11">
        <v>5</v>
      </c>
      <c r="Y382" s="10"/>
      <c r="Z382" s="11" t="s">
        <v>41</v>
      </c>
      <c r="AA382" s="11" t="s">
        <v>319</v>
      </c>
      <c r="AB382" s="11" t="s">
        <v>345</v>
      </c>
      <c r="AC382" s="11" t="s">
        <v>663</v>
      </c>
      <c r="AD382" s="11" t="s">
        <v>731</v>
      </c>
      <c r="AE382" s="10"/>
      <c r="AF382" s="11"/>
      <c r="AG382" s="10" t="s">
        <v>321</v>
      </c>
      <c r="AH382" s="10" t="s">
        <v>321</v>
      </c>
      <c r="AI382" s="10" t="s">
        <v>321</v>
      </c>
    </row>
    <row r="383" spans="1:35" s="14" customFormat="1" ht="13.25" customHeight="1" x14ac:dyDescent="0.15">
      <c r="A383" s="11" t="s">
        <v>31</v>
      </c>
      <c r="B383" s="11" t="s">
        <v>30</v>
      </c>
      <c r="C383" s="11" t="s">
        <v>32</v>
      </c>
      <c r="D383" s="11" t="s">
        <v>33</v>
      </c>
      <c r="E383" s="11" t="s">
        <v>34</v>
      </c>
      <c r="F383" s="11" t="s">
        <v>35</v>
      </c>
      <c r="G383" s="11" t="s">
        <v>35</v>
      </c>
      <c r="H383" s="11" t="s">
        <v>76</v>
      </c>
      <c r="I383" s="11"/>
      <c r="J383" s="11" t="s">
        <v>68</v>
      </c>
      <c r="K383" s="10"/>
      <c r="L383" s="10"/>
      <c r="M383" s="10" t="s">
        <v>147</v>
      </c>
      <c r="N383" s="10" t="s">
        <v>38</v>
      </c>
      <c r="O383" s="10">
        <v>17</v>
      </c>
      <c r="P383" s="10">
        <v>14</v>
      </c>
      <c r="Q383" s="11" t="s">
        <v>149</v>
      </c>
      <c r="R383" s="11">
        <v>0</v>
      </c>
      <c r="S383" s="10"/>
      <c r="T383" s="11" t="s">
        <v>785</v>
      </c>
      <c r="U383" s="13">
        <f t="shared" si="11"/>
        <v>0</v>
      </c>
      <c r="V383" s="11" t="s">
        <v>785</v>
      </c>
      <c r="W383" s="11" t="s">
        <v>40</v>
      </c>
      <c r="X383" s="11">
        <v>5</v>
      </c>
      <c r="Y383" s="10"/>
      <c r="Z383" s="11" t="s">
        <v>41</v>
      </c>
      <c r="AA383" s="11" t="s">
        <v>319</v>
      </c>
      <c r="AB383" s="11" t="s">
        <v>345</v>
      </c>
      <c r="AC383" s="11" t="s">
        <v>663</v>
      </c>
      <c r="AD383" s="11" t="s">
        <v>731</v>
      </c>
      <c r="AE383" s="10"/>
      <c r="AF383" s="11"/>
      <c r="AG383" s="10" t="s">
        <v>321</v>
      </c>
      <c r="AH383" s="10" t="s">
        <v>321</v>
      </c>
      <c r="AI383" s="10" t="s">
        <v>321</v>
      </c>
    </row>
    <row r="384" spans="1:35" s="14" customFormat="1" ht="13.25" customHeight="1" x14ac:dyDescent="0.15">
      <c r="A384" s="11" t="s">
        <v>31</v>
      </c>
      <c r="B384" s="11" t="s">
        <v>30</v>
      </c>
      <c r="C384" s="11" t="s">
        <v>32</v>
      </c>
      <c r="D384" s="11" t="s">
        <v>33</v>
      </c>
      <c r="E384" s="11" t="s">
        <v>34</v>
      </c>
      <c r="F384" s="11" t="s">
        <v>35</v>
      </c>
      <c r="G384" s="11" t="s">
        <v>35</v>
      </c>
      <c r="H384" s="11" t="s">
        <v>78</v>
      </c>
      <c r="I384" s="11"/>
      <c r="J384" s="11" t="s">
        <v>68</v>
      </c>
      <c r="K384" s="10"/>
      <c r="L384" s="10"/>
      <c r="M384" s="10" t="s">
        <v>147</v>
      </c>
      <c r="N384" s="10" t="s">
        <v>38</v>
      </c>
      <c r="O384" s="10">
        <v>17</v>
      </c>
      <c r="P384" s="10">
        <v>14</v>
      </c>
      <c r="Q384" s="11" t="s">
        <v>150</v>
      </c>
      <c r="R384" s="11">
        <v>0</v>
      </c>
      <c r="S384" s="10"/>
      <c r="T384" s="11" t="s">
        <v>785</v>
      </c>
      <c r="U384" s="13">
        <f t="shared" si="11"/>
        <v>0</v>
      </c>
      <c r="V384" s="11" t="s">
        <v>785</v>
      </c>
      <c r="W384" s="11" t="s">
        <v>40</v>
      </c>
      <c r="X384" s="11">
        <v>5</v>
      </c>
      <c r="Y384" s="10"/>
      <c r="Z384" s="11" t="s">
        <v>41</v>
      </c>
      <c r="AA384" s="11" t="s">
        <v>319</v>
      </c>
      <c r="AB384" s="11" t="s">
        <v>345</v>
      </c>
      <c r="AC384" s="11" t="s">
        <v>663</v>
      </c>
      <c r="AD384" s="11" t="s">
        <v>731</v>
      </c>
      <c r="AE384" s="10"/>
      <c r="AF384" s="11"/>
      <c r="AG384" s="10" t="s">
        <v>321</v>
      </c>
      <c r="AH384" s="10" t="s">
        <v>321</v>
      </c>
      <c r="AI384" s="10" t="s">
        <v>321</v>
      </c>
    </row>
    <row r="385" spans="1:35" s="14" customFormat="1" ht="13.25" customHeight="1" x14ac:dyDescent="0.15">
      <c r="A385" s="11" t="s">
        <v>31</v>
      </c>
      <c r="B385" s="11" t="s">
        <v>30</v>
      </c>
      <c r="C385" s="11" t="s">
        <v>32</v>
      </c>
      <c r="D385" s="11" t="s">
        <v>33</v>
      </c>
      <c r="E385" s="11" t="s">
        <v>34</v>
      </c>
      <c r="F385" s="11" t="s">
        <v>35</v>
      </c>
      <c r="G385" s="11" t="s">
        <v>35</v>
      </c>
      <c r="H385" s="11" t="s">
        <v>80</v>
      </c>
      <c r="I385" s="11"/>
      <c r="J385" s="11" t="s">
        <v>68</v>
      </c>
      <c r="K385" s="10"/>
      <c r="L385" s="10"/>
      <c r="M385" s="10" t="s">
        <v>147</v>
      </c>
      <c r="N385" s="10" t="s">
        <v>38</v>
      </c>
      <c r="O385" s="10">
        <v>17</v>
      </c>
      <c r="P385" s="10">
        <v>14</v>
      </c>
      <c r="Q385" s="11" t="s">
        <v>151</v>
      </c>
      <c r="R385" s="11">
        <v>0</v>
      </c>
      <c r="S385" s="10"/>
      <c r="T385" s="11" t="s">
        <v>785</v>
      </c>
      <c r="U385" s="13">
        <f t="shared" si="11"/>
        <v>0</v>
      </c>
      <c r="V385" s="11" t="s">
        <v>785</v>
      </c>
      <c r="W385" s="11" t="s">
        <v>40</v>
      </c>
      <c r="X385" s="11">
        <v>5</v>
      </c>
      <c r="Y385" s="10"/>
      <c r="Z385" s="11" t="s">
        <v>41</v>
      </c>
      <c r="AA385" s="11" t="s">
        <v>319</v>
      </c>
      <c r="AB385" s="11" t="s">
        <v>345</v>
      </c>
      <c r="AC385" s="11" t="s">
        <v>663</v>
      </c>
      <c r="AD385" s="11" t="s">
        <v>731</v>
      </c>
      <c r="AE385" s="10"/>
      <c r="AF385" s="11"/>
      <c r="AG385" s="10" t="s">
        <v>321</v>
      </c>
      <c r="AH385" s="10" t="s">
        <v>321</v>
      </c>
      <c r="AI385" s="10" t="s">
        <v>321</v>
      </c>
    </row>
    <row r="386" spans="1:35" s="14" customFormat="1" ht="13.25" customHeight="1" x14ac:dyDescent="0.15">
      <c r="A386" s="11" t="s">
        <v>31</v>
      </c>
      <c r="B386" s="11" t="s">
        <v>30</v>
      </c>
      <c r="C386" s="11" t="s">
        <v>32</v>
      </c>
      <c r="D386" s="11" t="s">
        <v>33</v>
      </c>
      <c r="E386" s="11" t="s">
        <v>34</v>
      </c>
      <c r="F386" s="11" t="s">
        <v>35</v>
      </c>
      <c r="G386" s="11" t="s">
        <v>35</v>
      </c>
      <c r="H386" s="11" t="s">
        <v>95</v>
      </c>
      <c r="I386" s="11"/>
      <c r="J386" s="11" t="s">
        <v>68</v>
      </c>
      <c r="K386" s="10"/>
      <c r="L386" s="10"/>
      <c r="M386" s="10" t="s">
        <v>147</v>
      </c>
      <c r="N386" s="10" t="s">
        <v>38</v>
      </c>
      <c r="O386" s="10">
        <v>17</v>
      </c>
      <c r="P386" s="10">
        <v>14</v>
      </c>
      <c r="Q386" s="11" t="s">
        <v>152</v>
      </c>
      <c r="R386" s="11">
        <v>8</v>
      </c>
      <c r="S386" s="10"/>
      <c r="T386" s="11" t="s">
        <v>785</v>
      </c>
      <c r="U386" s="13">
        <f t="shared" si="11"/>
        <v>8</v>
      </c>
      <c r="V386" s="11" t="s">
        <v>785</v>
      </c>
      <c r="W386" s="11" t="s">
        <v>40</v>
      </c>
      <c r="X386" s="11">
        <v>5</v>
      </c>
      <c r="Y386" s="10"/>
      <c r="Z386" s="11" t="s">
        <v>41</v>
      </c>
      <c r="AA386" s="11" t="s">
        <v>319</v>
      </c>
      <c r="AB386" s="11" t="s">
        <v>345</v>
      </c>
      <c r="AC386" s="11" t="s">
        <v>663</v>
      </c>
      <c r="AD386" s="11" t="s">
        <v>731</v>
      </c>
      <c r="AE386" s="10"/>
      <c r="AF386" s="11"/>
      <c r="AG386" s="10" t="s">
        <v>321</v>
      </c>
      <c r="AH386" s="10" t="s">
        <v>321</v>
      </c>
      <c r="AI386" s="10" t="s">
        <v>321</v>
      </c>
    </row>
    <row r="387" spans="1:35" s="14" customFormat="1" ht="13.25" customHeight="1" x14ac:dyDescent="0.15">
      <c r="A387" s="11" t="s">
        <v>31</v>
      </c>
      <c r="B387" s="11" t="s">
        <v>30</v>
      </c>
      <c r="C387" s="11" t="s">
        <v>32</v>
      </c>
      <c r="D387" s="11" t="s">
        <v>33</v>
      </c>
      <c r="E387" s="11" t="s">
        <v>34</v>
      </c>
      <c r="F387" s="11" t="s">
        <v>35</v>
      </c>
      <c r="G387" s="11" t="s">
        <v>35</v>
      </c>
      <c r="H387" s="11" t="s">
        <v>71</v>
      </c>
      <c r="I387" s="11"/>
      <c r="J387" s="11" t="s">
        <v>68</v>
      </c>
      <c r="K387" s="10"/>
      <c r="L387" s="10"/>
      <c r="M387" s="10" t="s">
        <v>157</v>
      </c>
      <c r="N387" s="10" t="s">
        <v>38</v>
      </c>
      <c r="O387" s="10">
        <v>17</v>
      </c>
      <c r="P387" s="10">
        <v>2</v>
      </c>
      <c r="Q387" s="11" t="s">
        <v>158</v>
      </c>
      <c r="R387" s="12">
        <v>1330</v>
      </c>
      <c r="S387" s="10"/>
      <c r="T387" s="11" t="s">
        <v>785</v>
      </c>
      <c r="U387" s="13">
        <f t="shared" si="11"/>
        <v>1330</v>
      </c>
      <c r="V387" s="11" t="s">
        <v>785</v>
      </c>
      <c r="W387" s="11" t="s">
        <v>40</v>
      </c>
      <c r="X387" s="11">
        <v>5</v>
      </c>
      <c r="Y387" s="10"/>
      <c r="Z387" s="11" t="s">
        <v>41</v>
      </c>
      <c r="AA387" s="11" t="s">
        <v>319</v>
      </c>
      <c r="AB387" s="11" t="s">
        <v>345</v>
      </c>
      <c r="AC387" s="11" t="s">
        <v>666</v>
      </c>
      <c r="AD387" s="11" t="s">
        <v>731</v>
      </c>
      <c r="AE387" s="10"/>
      <c r="AF387" s="11"/>
      <c r="AG387" s="10" t="s">
        <v>321</v>
      </c>
      <c r="AH387" s="10" t="s">
        <v>321</v>
      </c>
      <c r="AI387" s="10" t="s">
        <v>321</v>
      </c>
    </row>
    <row r="388" spans="1:35" s="14" customFormat="1" ht="13.25" customHeight="1" x14ac:dyDescent="0.15">
      <c r="A388" s="11" t="s">
        <v>31</v>
      </c>
      <c r="B388" s="11" t="s">
        <v>30</v>
      </c>
      <c r="C388" s="11" t="s">
        <v>32</v>
      </c>
      <c r="D388" s="11" t="s">
        <v>33</v>
      </c>
      <c r="E388" s="11" t="s">
        <v>34</v>
      </c>
      <c r="F388" s="11" t="s">
        <v>35</v>
      </c>
      <c r="G388" s="11" t="s">
        <v>35</v>
      </c>
      <c r="H388" s="11" t="s">
        <v>76</v>
      </c>
      <c r="I388" s="11"/>
      <c r="J388" s="11" t="s">
        <v>68</v>
      </c>
      <c r="K388" s="10"/>
      <c r="L388" s="10"/>
      <c r="M388" s="10" t="s">
        <v>774</v>
      </c>
      <c r="N388" s="10" t="s">
        <v>38</v>
      </c>
      <c r="O388" s="10">
        <v>3</v>
      </c>
      <c r="P388" s="10">
        <v>1</v>
      </c>
      <c r="Q388" s="11" t="s">
        <v>92</v>
      </c>
      <c r="R388" s="12">
        <v>8454</v>
      </c>
      <c r="S388" s="10"/>
      <c r="T388" s="11" t="s">
        <v>785</v>
      </c>
      <c r="U388" s="12">
        <f t="shared" si="11"/>
        <v>8454</v>
      </c>
      <c r="V388" s="11" t="s">
        <v>785</v>
      </c>
      <c r="W388" s="11" t="s">
        <v>40</v>
      </c>
      <c r="X388" s="11">
        <v>4</v>
      </c>
      <c r="Y388" s="10"/>
      <c r="Z388" s="11" t="s">
        <v>41</v>
      </c>
      <c r="AA388" s="11" t="s">
        <v>319</v>
      </c>
      <c r="AB388" s="11" t="s">
        <v>655</v>
      </c>
      <c r="AC388" s="11" t="s">
        <v>321</v>
      </c>
      <c r="AD388" s="11" t="s">
        <v>731</v>
      </c>
      <c r="AE388" s="10"/>
      <c r="AF388" s="11"/>
      <c r="AG388" s="10" t="s">
        <v>656</v>
      </c>
      <c r="AH388" s="10" t="s">
        <v>321</v>
      </c>
      <c r="AI388" s="10" t="s">
        <v>657</v>
      </c>
    </row>
    <row r="389" spans="1:35" s="14" customFormat="1" ht="13.25" customHeight="1" x14ac:dyDescent="0.15">
      <c r="A389" s="11" t="s">
        <v>31</v>
      </c>
      <c r="B389" s="11" t="s">
        <v>30</v>
      </c>
      <c r="C389" s="11" t="s">
        <v>32</v>
      </c>
      <c r="D389" s="11" t="s">
        <v>33</v>
      </c>
      <c r="E389" s="11" t="s">
        <v>34</v>
      </c>
      <c r="F389" s="11" t="s">
        <v>35</v>
      </c>
      <c r="G389" s="11" t="s">
        <v>35</v>
      </c>
      <c r="H389" s="11" t="s">
        <v>78</v>
      </c>
      <c r="I389" s="11"/>
      <c r="J389" s="11" t="s">
        <v>68</v>
      </c>
      <c r="K389" s="10"/>
      <c r="L389" s="10"/>
      <c r="M389" s="10" t="s">
        <v>774</v>
      </c>
      <c r="N389" s="10" t="s">
        <v>38</v>
      </c>
      <c r="O389" s="10">
        <v>3</v>
      </c>
      <c r="P389" s="10">
        <v>1</v>
      </c>
      <c r="Q389" s="11" t="s">
        <v>93</v>
      </c>
      <c r="R389" s="12">
        <v>43196</v>
      </c>
      <c r="S389" s="10"/>
      <c r="T389" s="11" t="s">
        <v>785</v>
      </c>
      <c r="U389" s="12">
        <f t="shared" si="11"/>
        <v>43196</v>
      </c>
      <c r="V389" s="11" t="s">
        <v>785</v>
      </c>
      <c r="W389" s="11" t="s">
        <v>40</v>
      </c>
      <c r="X389" s="11">
        <v>4</v>
      </c>
      <c r="Y389" s="10"/>
      <c r="Z389" s="11" t="s">
        <v>41</v>
      </c>
      <c r="AA389" s="11" t="s">
        <v>319</v>
      </c>
      <c r="AB389" s="11" t="s">
        <v>655</v>
      </c>
      <c r="AC389" s="11" t="s">
        <v>321</v>
      </c>
      <c r="AD389" s="11" t="s">
        <v>731</v>
      </c>
      <c r="AE389" s="10"/>
      <c r="AF389" s="11"/>
      <c r="AG389" s="10" t="s">
        <v>656</v>
      </c>
      <c r="AH389" s="10" t="s">
        <v>321</v>
      </c>
      <c r="AI389" s="10" t="s">
        <v>657</v>
      </c>
    </row>
    <row r="390" spans="1:35" s="14" customFormat="1" ht="13.25" customHeight="1" x14ac:dyDescent="0.15">
      <c r="A390" s="11" t="s">
        <v>31</v>
      </c>
      <c r="B390" s="11" t="s">
        <v>30</v>
      </c>
      <c r="C390" s="11" t="s">
        <v>32</v>
      </c>
      <c r="D390" s="11" t="s">
        <v>33</v>
      </c>
      <c r="E390" s="11" t="s">
        <v>34</v>
      </c>
      <c r="F390" s="11" t="s">
        <v>35</v>
      </c>
      <c r="G390" s="11" t="s">
        <v>35</v>
      </c>
      <c r="H390" s="11" t="s">
        <v>80</v>
      </c>
      <c r="I390" s="11"/>
      <c r="J390" s="11" t="s">
        <v>68</v>
      </c>
      <c r="K390" s="10"/>
      <c r="L390" s="10"/>
      <c r="M390" s="10" t="s">
        <v>774</v>
      </c>
      <c r="N390" s="10" t="s">
        <v>38</v>
      </c>
      <c r="O390" s="10">
        <v>3</v>
      </c>
      <c r="P390" s="10">
        <v>1</v>
      </c>
      <c r="Q390" s="11" t="s">
        <v>94</v>
      </c>
      <c r="R390" s="12">
        <v>3632</v>
      </c>
      <c r="S390" s="10"/>
      <c r="T390" s="11" t="s">
        <v>785</v>
      </c>
      <c r="U390" s="12">
        <f t="shared" si="11"/>
        <v>3632</v>
      </c>
      <c r="V390" s="11" t="s">
        <v>785</v>
      </c>
      <c r="W390" s="11" t="s">
        <v>40</v>
      </c>
      <c r="X390" s="11">
        <v>4</v>
      </c>
      <c r="Y390" s="10"/>
      <c r="Z390" s="11" t="s">
        <v>41</v>
      </c>
      <c r="AA390" s="11" t="s">
        <v>319</v>
      </c>
      <c r="AB390" s="11" t="s">
        <v>655</v>
      </c>
      <c r="AC390" s="11" t="s">
        <v>321</v>
      </c>
      <c r="AD390" s="11" t="s">
        <v>731</v>
      </c>
      <c r="AE390" s="10"/>
      <c r="AF390" s="11"/>
      <c r="AG390" s="10" t="s">
        <v>656</v>
      </c>
      <c r="AH390" s="10" t="s">
        <v>321</v>
      </c>
      <c r="AI390" s="10" t="s">
        <v>657</v>
      </c>
    </row>
    <row r="391" spans="1:35" s="14" customFormat="1" ht="13.25" customHeight="1" x14ac:dyDescent="0.15">
      <c r="A391" s="11" t="s">
        <v>31</v>
      </c>
      <c r="B391" s="11" t="s">
        <v>30</v>
      </c>
      <c r="C391" s="11" t="s">
        <v>32</v>
      </c>
      <c r="D391" s="11" t="s">
        <v>33</v>
      </c>
      <c r="E391" s="11" t="s">
        <v>34</v>
      </c>
      <c r="F391" s="11" t="s">
        <v>35</v>
      </c>
      <c r="G391" s="11" t="s">
        <v>35</v>
      </c>
      <c r="H391" s="11" t="s">
        <v>95</v>
      </c>
      <c r="I391" s="11"/>
      <c r="J391" s="11" t="s">
        <v>68</v>
      </c>
      <c r="K391" s="10"/>
      <c r="L391" s="10"/>
      <c r="M391" s="10" t="s">
        <v>774</v>
      </c>
      <c r="N391" s="10" t="s">
        <v>38</v>
      </c>
      <c r="O391" s="10">
        <v>3</v>
      </c>
      <c r="P391" s="10">
        <v>1</v>
      </c>
      <c r="Q391" s="11" t="s">
        <v>96</v>
      </c>
      <c r="R391" s="12">
        <v>42356</v>
      </c>
      <c r="S391" s="10"/>
      <c r="T391" s="11" t="s">
        <v>785</v>
      </c>
      <c r="U391" s="12">
        <f t="shared" si="11"/>
        <v>42356</v>
      </c>
      <c r="V391" s="11" t="s">
        <v>785</v>
      </c>
      <c r="W391" s="11" t="s">
        <v>40</v>
      </c>
      <c r="X391" s="11">
        <v>4</v>
      </c>
      <c r="Y391" s="10"/>
      <c r="Z391" s="11" t="s">
        <v>41</v>
      </c>
      <c r="AA391" s="11" t="s">
        <v>319</v>
      </c>
      <c r="AB391" s="11" t="s">
        <v>655</v>
      </c>
      <c r="AC391" s="11" t="s">
        <v>321</v>
      </c>
      <c r="AD391" s="11" t="s">
        <v>731</v>
      </c>
      <c r="AE391" s="10"/>
      <c r="AF391" s="11"/>
      <c r="AG391" s="10" t="s">
        <v>656</v>
      </c>
      <c r="AH391" s="10" t="s">
        <v>321</v>
      </c>
      <c r="AI391" s="10" t="s">
        <v>657</v>
      </c>
    </row>
    <row r="392" spans="1:35" s="14" customFormat="1" ht="13.25" customHeight="1" x14ac:dyDescent="0.15">
      <c r="A392" s="11" t="s">
        <v>31</v>
      </c>
      <c r="B392" s="11" t="s">
        <v>30</v>
      </c>
      <c r="C392" s="11" t="s">
        <v>32</v>
      </c>
      <c r="D392" s="11" t="s">
        <v>33</v>
      </c>
      <c r="E392" s="11" t="s">
        <v>34</v>
      </c>
      <c r="F392" s="11" t="s">
        <v>35</v>
      </c>
      <c r="G392" s="11" t="s">
        <v>35</v>
      </c>
      <c r="H392" s="11" t="s">
        <v>71</v>
      </c>
      <c r="I392" s="11"/>
      <c r="J392" s="11" t="s">
        <v>68</v>
      </c>
      <c r="K392" s="10"/>
      <c r="L392" s="10"/>
      <c r="M392" s="10" t="s">
        <v>86</v>
      </c>
      <c r="N392" s="10" t="s">
        <v>38</v>
      </c>
      <c r="O392" s="10">
        <v>4</v>
      </c>
      <c r="P392" s="10">
        <v>10</v>
      </c>
      <c r="Q392" s="11" t="s">
        <v>87</v>
      </c>
      <c r="R392" s="12">
        <v>24314</v>
      </c>
      <c r="S392" s="10"/>
      <c r="T392" s="11" t="s">
        <v>785</v>
      </c>
      <c r="U392" s="12">
        <f t="shared" ref="U392:U424" si="12">R392</f>
        <v>24314</v>
      </c>
      <c r="V392" s="11" t="s">
        <v>785</v>
      </c>
      <c r="W392" s="11" t="s">
        <v>40</v>
      </c>
      <c r="X392" s="11">
        <v>4</v>
      </c>
      <c r="Y392" s="10"/>
      <c r="Z392" s="11" t="s">
        <v>41</v>
      </c>
      <c r="AA392" s="11" t="s">
        <v>319</v>
      </c>
      <c r="AB392" s="11" t="s">
        <v>373</v>
      </c>
      <c r="AC392" s="11" t="s">
        <v>653</v>
      </c>
      <c r="AD392" s="11" t="s">
        <v>731</v>
      </c>
      <c r="AE392" s="10"/>
      <c r="AF392" s="11"/>
      <c r="AG392" s="10" t="s">
        <v>321</v>
      </c>
      <c r="AH392" s="10" t="s">
        <v>321</v>
      </c>
      <c r="AI392" s="10" t="s">
        <v>321</v>
      </c>
    </row>
    <row r="393" spans="1:35" s="14" customFormat="1" ht="13.25" customHeight="1" x14ac:dyDescent="0.15">
      <c r="A393" s="11" t="s">
        <v>31</v>
      </c>
      <c r="B393" s="11" t="s">
        <v>30</v>
      </c>
      <c r="C393" s="11" t="s">
        <v>32</v>
      </c>
      <c r="D393" s="11" t="s">
        <v>33</v>
      </c>
      <c r="E393" s="11" t="s">
        <v>34</v>
      </c>
      <c r="F393" s="11" t="s">
        <v>35</v>
      </c>
      <c r="G393" s="11" t="s">
        <v>35</v>
      </c>
      <c r="H393" s="11" t="s">
        <v>71</v>
      </c>
      <c r="I393" s="11"/>
      <c r="J393" s="11" t="s">
        <v>68</v>
      </c>
      <c r="K393" s="10"/>
      <c r="L393" s="10"/>
      <c r="M393" s="10" t="s">
        <v>88</v>
      </c>
      <c r="N393" s="10" t="s">
        <v>38</v>
      </c>
      <c r="O393" s="10">
        <v>4</v>
      </c>
      <c r="P393" s="10">
        <v>11</v>
      </c>
      <c r="Q393" s="11" t="s">
        <v>89</v>
      </c>
      <c r="R393" s="11">
        <v>0</v>
      </c>
      <c r="S393" s="10"/>
      <c r="T393" s="11" t="s">
        <v>785</v>
      </c>
      <c r="U393" s="12">
        <f t="shared" si="12"/>
        <v>0</v>
      </c>
      <c r="V393" s="11" t="s">
        <v>785</v>
      </c>
      <c r="W393" s="11" t="s">
        <v>40</v>
      </c>
      <c r="X393" s="11">
        <v>4</v>
      </c>
      <c r="Y393" s="10"/>
      <c r="Z393" s="11" t="s">
        <v>41</v>
      </c>
      <c r="AA393" s="11" t="s">
        <v>319</v>
      </c>
      <c r="AB393" s="11" t="s">
        <v>373</v>
      </c>
      <c r="AC393" s="11" t="s">
        <v>654</v>
      </c>
      <c r="AD393" s="11" t="s">
        <v>731</v>
      </c>
      <c r="AE393" s="10"/>
      <c r="AF393" s="11"/>
      <c r="AG393" s="10" t="s">
        <v>321</v>
      </c>
      <c r="AH393" s="10" t="s">
        <v>321</v>
      </c>
      <c r="AI393" s="10" t="s">
        <v>321</v>
      </c>
    </row>
    <row r="394" spans="1:35" s="14" customFormat="1" ht="13.25" customHeight="1" x14ac:dyDescent="0.15">
      <c r="A394" s="11" t="s">
        <v>31</v>
      </c>
      <c r="B394" s="11" t="s">
        <v>30</v>
      </c>
      <c r="C394" s="11" t="s">
        <v>32</v>
      </c>
      <c r="D394" s="11" t="s">
        <v>33</v>
      </c>
      <c r="E394" s="11" t="s">
        <v>34</v>
      </c>
      <c r="F394" s="11" t="s">
        <v>35</v>
      </c>
      <c r="G394" s="11" t="s">
        <v>35</v>
      </c>
      <c r="H394" s="11" t="s">
        <v>71</v>
      </c>
      <c r="I394" s="11"/>
      <c r="J394" s="11" t="s">
        <v>68</v>
      </c>
      <c r="K394" s="10"/>
      <c r="L394" s="10"/>
      <c r="M394" s="10" t="s">
        <v>90</v>
      </c>
      <c r="N394" s="10" t="s">
        <v>38</v>
      </c>
      <c r="O394" s="10">
        <v>4</v>
      </c>
      <c r="P394" s="10">
        <v>12</v>
      </c>
      <c r="Q394" s="11" t="s">
        <v>91</v>
      </c>
      <c r="R394" s="11">
        <v>0</v>
      </c>
      <c r="S394" s="10"/>
      <c r="T394" s="11" t="s">
        <v>785</v>
      </c>
      <c r="U394" s="12">
        <f t="shared" si="12"/>
        <v>0</v>
      </c>
      <c r="V394" s="11" t="s">
        <v>785</v>
      </c>
      <c r="W394" s="11" t="s">
        <v>40</v>
      </c>
      <c r="X394" s="11">
        <v>4</v>
      </c>
      <c r="Y394" s="11">
        <v>11</v>
      </c>
      <c r="Z394" s="11" t="s">
        <v>41</v>
      </c>
      <c r="AA394" s="11" t="s">
        <v>319</v>
      </c>
      <c r="AB394" s="11" t="s">
        <v>373</v>
      </c>
      <c r="AC394" s="11" t="s">
        <v>374</v>
      </c>
      <c r="AD394" s="11" t="s">
        <v>731</v>
      </c>
      <c r="AE394" s="10"/>
      <c r="AF394" s="11"/>
      <c r="AG394" s="10" t="s">
        <v>321</v>
      </c>
      <c r="AH394" s="10" t="s">
        <v>321</v>
      </c>
      <c r="AI394" s="10" t="s">
        <v>321</v>
      </c>
    </row>
    <row r="395" spans="1:35" s="14" customFormat="1" ht="13.25" customHeight="1" x14ac:dyDescent="0.15">
      <c r="A395" s="11" t="s">
        <v>31</v>
      </c>
      <c r="B395" s="11" t="s">
        <v>30</v>
      </c>
      <c r="C395" s="11" t="s">
        <v>32</v>
      </c>
      <c r="D395" s="11" t="s">
        <v>33</v>
      </c>
      <c r="E395" s="11" t="s">
        <v>34</v>
      </c>
      <c r="F395" s="11" t="s">
        <v>35</v>
      </c>
      <c r="G395" s="11" t="s">
        <v>35</v>
      </c>
      <c r="H395" s="11" t="s">
        <v>71</v>
      </c>
      <c r="I395" s="11"/>
      <c r="J395" s="11" t="s">
        <v>68</v>
      </c>
      <c r="K395" s="10"/>
      <c r="L395" s="10"/>
      <c r="M395" s="10" t="s">
        <v>70</v>
      </c>
      <c r="N395" s="10" t="s">
        <v>38</v>
      </c>
      <c r="O395" s="10">
        <v>4</v>
      </c>
      <c r="P395" s="10">
        <v>7</v>
      </c>
      <c r="Q395" s="11" t="s">
        <v>72</v>
      </c>
      <c r="R395" s="12">
        <v>73113</v>
      </c>
      <c r="S395" s="10"/>
      <c r="T395" s="11" t="s">
        <v>785</v>
      </c>
      <c r="U395" s="12">
        <f t="shared" si="12"/>
        <v>73113</v>
      </c>
      <c r="V395" s="11" t="s">
        <v>785</v>
      </c>
      <c r="W395" s="11" t="s">
        <v>40</v>
      </c>
      <c r="X395" s="11">
        <v>4</v>
      </c>
      <c r="Y395" s="10"/>
      <c r="Z395" s="11" t="s">
        <v>41</v>
      </c>
      <c r="AA395" s="11" t="s">
        <v>319</v>
      </c>
      <c r="AB395" s="11" t="s">
        <v>373</v>
      </c>
      <c r="AC395" s="11" t="s">
        <v>375</v>
      </c>
      <c r="AD395" s="11" t="s">
        <v>731</v>
      </c>
      <c r="AE395" s="10"/>
      <c r="AF395" s="11"/>
      <c r="AG395" s="10" t="s">
        <v>321</v>
      </c>
      <c r="AH395" s="10" t="s">
        <v>321</v>
      </c>
      <c r="AI395" s="10" t="s">
        <v>321</v>
      </c>
    </row>
    <row r="396" spans="1:35" s="14" customFormat="1" ht="13.25" customHeight="1" x14ac:dyDescent="0.15">
      <c r="A396" s="11" t="s">
        <v>31</v>
      </c>
      <c r="B396" s="11" t="s">
        <v>30</v>
      </c>
      <c r="C396" s="11" t="s">
        <v>32</v>
      </c>
      <c r="D396" s="11" t="s">
        <v>33</v>
      </c>
      <c r="E396" s="11" t="s">
        <v>34</v>
      </c>
      <c r="F396" s="11" t="s">
        <v>35</v>
      </c>
      <c r="G396" s="11" t="s">
        <v>35</v>
      </c>
      <c r="H396" s="11" t="s">
        <v>76</v>
      </c>
      <c r="I396" s="11"/>
      <c r="J396" s="11" t="s">
        <v>68</v>
      </c>
      <c r="K396" s="10"/>
      <c r="L396" s="10"/>
      <c r="M396" s="10" t="s">
        <v>74</v>
      </c>
      <c r="N396" s="10" t="s">
        <v>38</v>
      </c>
      <c r="O396" s="10">
        <v>4</v>
      </c>
      <c r="P396" s="10">
        <v>8</v>
      </c>
      <c r="Q396" s="11" t="s">
        <v>77</v>
      </c>
      <c r="R396" s="11">
        <v>3</v>
      </c>
      <c r="S396" s="10"/>
      <c r="T396" s="11" t="s">
        <v>785</v>
      </c>
      <c r="U396" s="12">
        <f t="shared" si="12"/>
        <v>3</v>
      </c>
      <c r="V396" s="11" t="s">
        <v>785</v>
      </c>
      <c r="W396" s="11" t="s">
        <v>40</v>
      </c>
      <c r="X396" s="11">
        <v>4</v>
      </c>
      <c r="Y396" s="10"/>
      <c r="Z396" s="11" t="s">
        <v>41</v>
      </c>
      <c r="AA396" s="11" t="s">
        <v>319</v>
      </c>
      <c r="AB396" s="11" t="s">
        <v>373</v>
      </c>
      <c r="AC396" s="11" t="s">
        <v>796</v>
      </c>
      <c r="AD396" s="11" t="s">
        <v>731</v>
      </c>
      <c r="AE396" s="10"/>
      <c r="AF396" s="11"/>
      <c r="AG396" s="10" t="s">
        <v>321</v>
      </c>
      <c r="AH396" s="10" t="s">
        <v>321</v>
      </c>
      <c r="AI396" s="10" t="s">
        <v>321</v>
      </c>
    </row>
    <row r="397" spans="1:35" s="14" customFormat="1" ht="13.25" customHeight="1" x14ac:dyDescent="0.15">
      <c r="A397" s="11" t="s">
        <v>31</v>
      </c>
      <c r="B397" s="11" t="s">
        <v>30</v>
      </c>
      <c r="C397" s="11" t="s">
        <v>32</v>
      </c>
      <c r="D397" s="11" t="s">
        <v>33</v>
      </c>
      <c r="E397" s="11" t="s">
        <v>34</v>
      </c>
      <c r="F397" s="11" t="s">
        <v>35</v>
      </c>
      <c r="G397" s="11" t="s">
        <v>35</v>
      </c>
      <c r="H397" s="11" t="s">
        <v>78</v>
      </c>
      <c r="I397" s="11"/>
      <c r="J397" s="11" t="s">
        <v>68</v>
      </c>
      <c r="K397" s="10"/>
      <c r="L397" s="10"/>
      <c r="M397" s="10" t="s">
        <v>74</v>
      </c>
      <c r="N397" s="10" t="s">
        <v>38</v>
      </c>
      <c r="O397" s="10">
        <v>4</v>
      </c>
      <c r="P397" s="10">
        <v>8</v>
      </c>
      <c r="Q397" s="11" t="s">
        <v>79</v>
      </c>
      <c r="R397" s="11">
        <v>9</v>
      </c>
      <c r="S397" s="10"/>
      <c r="T397" s="11" t="s">
        <v>785</v>
      </c>
      <c r="U397" s="12">
        <f t="shared" si="12"/>
        <v>9</v>
      </c>
      <c r="V397" s="11" t="s">
        <v>785</v>
      </c>
      <c r="W397" s="11" t="s">
        <v>40</v>
      </c>
      <c r="X397" s="11">
        <v>4</v>
      </c>
      <c r="Y397" s="10"/>
      <c r="Z397" s="11" t="s">
        <v>41</v>
      </c>
      <c r="AA397" s="11" t="s">
        <v>319</v>
      </c>
      <c r="AB397" s="11" t="s">
        <v>373</v>
      </c>
      <c r="AC397" s="11" t="s">
        <v>796</v>
      </c>
      <c r="AD397" s="11" t="s">
        <v>731</v>
      </c>
      <c r="AE397" s="10"/>
      <c r="AF397" s="11"/>
      <c r="AG397" s="10" t="s">
        <v>321</v>
      </c>
      <c r="AH397" s="10" t="s">
        <v>321</v>
      </c>
      <c r="AI397" s="10" t="s">
        <v>321</v>
      </c>
    </row>
    <row r="398" spans="1:35" s="14" customFormat="1" ht="13.25" customHeight="1" x14ac:dyDescent="0.15">
      <c r="A398" s="11" t="s">
        <v>31</v>
      </c>
      <c r="B398" s="11" t="s">
        <v>30</v>
      </c>
      <c r="C398" s="11" t="s">
        <v>32</v>
      </c>
      <c r="D398" s="11" t="s">
        <v>33</v>
      </c>
      <c r="E398" s="11" t="s">
        <v>34</v>
      </c>
      <c r="F398" s="11" t="s">
        <v>35</v>
      </c>
      <c r="G398" s="11" t="s">
        <v>35</v>
      </c>
      <c r="H398" s="11" t="s">
        <v>80</v>
      </c>
      <c r="I398" s="11"/>
      <c r="J398" s="11" t="s">
        <v>68</v>
      </c>
      <c r="K398" s="10"/>
      <c r="L398" s="10"/>
      <c r="M398" s="10" t="s">
        <v>74</v>
      </c>
      <c r="N398" s="10" t="s">
        <v>38</v>
      </c>
      <c r="O398" s="10">
        <v>4</v>
      </c>
      <c r="P398" s="10">
        <v>8</v>
      </c>
      <c r="Q398" s="11" t="s">
        <v>81</v>
      </c>
      <c r="R398" s="11">
        <v>3</v>
      </c>
      <c r="S398" s="10"/>
      <c r="T398" s="11" t="s">
        <v>785</v>
      </c>
      <c r="U398" s="12">
        <f t="shared" si="12"/>
        <v>3</v>
      </c>
      <c r="V398" s="11" t="s">
        <v>785</v>
      </c>
      <c r="W398" s="11" t="s">
        <v>40</v>
      </c>
      <c r="X398" s="11">
        <v>4</v>
      </c>
      <c r="Y398" s="10"/>
      <c r="Z398" s="11" t="s">
        <v>41</v>
      </c>
      <c r="AA398" s="11" t="s">
        <v>319</v>
      </c>
      <c r="AB398" s="11" t="s">
        <v>373</v>
      </c>
      <c r="AC398" s="11" t="s">
        <v>796</v>
      </c>
      <c r="AD398" s="11" t="s">
        <v>731</v>
      </c>
      <c r="AE398" s="10"/>
      <c r="AF398" s="11"/>
      <c r="AG398" s="10" t="s">
        <v>321</v>
      </c>
      <c r="AH398" s="10" t="s">
        <v>321</v>
      </c>
      <c r="AI398" s="10" t="s">
        <v>321</v>
      </c>
    </row>
    <row r="399" spans="1:35" s="14" customFormat="1" ht="13.25" customHeight="1" x14ac:dyDescent="0.15">
      <c r="A399" s="11" t="s">
        <v>31</v>
      </c>
      <c r="B399" s="11" t="s">
        <v>30</v>
      </c>
      <c r="C399" s="11" t="s">
        <v>32</v>
      </c>
      <c r="D399" s="11" t="s">
        <v>33</v>
      </c>
      <c r="E399" s="11" t="s">
        <v>34</v>
      </c>
      <c r="F399" s="11" t="s">
        <v>35</v>
      </c>
      <c r="G399" s="11" t="s">
        <v>35</v>
      </c>
      <c r="H399" s="11" t="s">
        <v>82</v>
      </c>
      <c r="I399" s="11"/>
      <c r="J399" s="11" t="s">
        <v>68</v>
      </c>
      <c r="K399" s="10"/>
      <c r="L399" s="10"/>
      <c r="M399" s="10" t="s">
        <v>74</v>
      </c>
      <c r="N399" s="10" t="s">
        <v>38</v>
      </c>
      <c r="O399" s="10">
        <v>4</v>
      </c>
      <c r="P399" s="10">
        <v>8</v>
      </c>
      <c r="Q399" s="11" t="s">
        <v>83</v>
      </c>
      <c r="R399" s="11">
        <v>12</v>
      </c>
      <c r="S399" s="10"/>
      <c r="T399" s="11" t="s">
        <v>785</v>
      </c>
      <c r="U399" s="12">
        <f t="shared" si="12"/>
        <v>12</v>
      </c>
      <c r="V399" s="11" t="s">
        <v>785</v>
      </c>
      <c r="W399" s="11" t="s">
        <v>40</v>
      </c>
      <c r="X399" s="11">
        <v>4</v>
      </c>
      <c r="Y399" s="10"/>
      <c r="Z399" s="11" t="s">
        <v>41</v>
      </c>
      <c r="AA399" s="11" t="s">
        <v>319</v>
      </c>
      <c r="AB399" s="11" t="s">
        <v>373</v>
      </c>
      <c r="AC399" s="11" t="s">
        <v>796</v>
      </c>
      <c r="AD399" s="11" t="s">
        <v>731</v>
      </c>
      <c r="AE399" s="10"/>
      <c r="AF399" s="11"/>
      <c r="AG399" s="10" t="s">
        <v>321</v>
      </c>
      <c r="AH399" s="10" t="s">
        <v>321</v>
      </c>
      <c r="AI399" s="10" t="s">
        <v>321</v>
      </c>
    </row>
    <row r="400" spans="1:35" s="14" customFormat="1" ht="13.25" customHeight="1" x14ac:dyDescent="0.15">
      <c r="A400" s="11" t="s">
        <v>31</v>
      </c>
      <c r="B400" s="11" t="s">
        <v>30</v>
      </c>
      <c r="C400" s="11" t="s">
        <v>32</v>
      </c>
      <c r="D400" s="11" t="s">
        <v>33</v>
      </c>
      <c r="E400" s="11" t="s">
        <v>34</v>
      </c>
      <c r="F400" s="11" t="s">
        <v>35</v>
      </c>
      <c r="G400" s="11" t="s">
        <v>35</v>
      </c>
      <c r="H400" s="11" t="s">
        <v>71</v>
      </c>
      <c r="I400" s="11"/>
      <c r="J400" s="11" t="s">
        <v>68</v>
      </c>
      <c r="K400" s="10"/>
      <c r="L400" s="10"/>
      <c r="M400" s="10" t="s">
        <v>74</v>
      </c>
      <c r="N400" s="10" t="s">
        <v>38</v>
      </c>
      <c r="O400" s="10">
        <v>4</v>
      </c>
      <c r="P400" s="10">
        <v>8</v>
      </c>
      <c r="Q400" s="11" t="s">
        <v>75</v>
      </c>
      <c r="R400" s="11">
        <v>27</v>
      </c>
      <c r="S400" s="10"/>
      <c r="T400" s="11" t="s">
        <v>785</v>
      </c>
      <c r="U400" s="12">
        <f t="shared" si="12"/>
        <v>27</v>
      </c>
      <c r="V400" s="11" t="s">
        <v>785</v>
      </c>
      <c r="W400" s="11" t="s">
        <v>40</v>
      </c>
      <c r="X400" s="11">
        <v>4</v>
      </c>
      <c r="Y400" s="10"/>
      <c r="Z400" s="11" t="s">
        <v>41</v>
      </c>
      <c r="AA400" s="11" t="s">
        <v>319</v>
      </c>
      <c r="AB400" s="11" t="s">
        <v>373</v>
      </c>
      <c r="AC400" s="11" t="s">
        <v>796</v>
      </c>
      <c r="AD400" s="11" t="s">
        <v>731</v>
      </c>
      <c r="AE400" s="10"/>
      <c r="AF400" s="11"/>
      <c r="AG400" s="10" t="s">
        <v>321</v>
      </c>
      <c r="AH400" s="10" t="s">
        <v>321</v>
      </c>
      <c r="AI400" s="10" t="s">
        <v>321</v>
      </c>
    </row>
    <row r="401" spans="1:35" ht="13.25" customHeight="1" x14ac:dyDescent="0.15">
      <c r="A401" s="11" t="s">
        <v>31</v>
      </c>
      <c r="B401" s="11" t="s">
        <v>30</v>
      </c>
      <c r="C401" s="11" t="s">
        <v>32</v>
      </c>
      <c r="D401" s="11" t="s">
        <v>33</v>
      </c>
      <c r="E401" s="11" t="s">
        <v>34</v>
      </c>
      <c r="F401" s="11" t="s">
        <v>35</v>
      </c>
      <c r="G401" s="11" t="s">
        <v>35</v>
      </c>
      <c r="H401" s="11" t="s">
        <v>71</v>
      </c>
      <c r="I401" s="11"/>
      <c r="J401" s="11" t="s">
        <v>68</v>
      </c>
      <c r="K401" s="10"/>
      <c r="L401" s="10"/>
      <c r="M401" s="10" t="s">
        <v>84</v>
      </c>
      <c r="N401" s="10" t="s">
        <v>38</v>
      </c>
      <c r="O401" s="10">
        <v>4</v>
      </c>
      <c r="P401" s="10">
        <v>9</v>
      </c>
      <c r="Q401" s="11" t="s">
        <v>85</v>
      </c>
      <c r="R401" s="11">
        <v>186</v>
      </c>
      <c r="S401" s="10"/>
      <c r="T401" s="11" t="s">
        <v>785</v>
      </c>
      <c r="U401" s="12">
        <f t="shared" si="12"/>
        <v>186</v>
      </c>
      <c r="V401" s="11" t="s">
        <v>785</v>
      </c>
      <c r="W401" s="11" t="s">
        <v>40</v>
      </c>
      <c r="X401" s="11">
        <v>4</v>
      </c>
      <c r="Y401" s="10"/>
      <c r="Z401" s="11" t="s">
        <v>41</v>
      </c>
      <c r="AA401" s="11" t="s">
        <v>319</v>
      </c>
      <c r="AB401" s="11" t="s">
        <v>373</v>
      </c>
      <c r="AC401" s="11" t="s">
        <v>797</v>
      </c>
      <c r="AD401" s="11" t="s">
        <v>731</v>
      </c>
      <c r="AE401" s="10"/>
      <c r="AF401" s="11"/>
      <c r="AG401" s="10" t="s">
        <v>321</v>
      </c>
      <c r="AH401" s="10" t="s">
        <v>321</v>
      </c>
      <c r="AI401" s="10" t="s">
        <v>321</v>
      </c>
    </row>
    <row r="402" spans="1:35" ht="13.25" customHeight="1" x14ac:dyDescent="0.15">
      <c r="A402" s="11" t="s">
        <v>31</v>
      </c>
      <c r="B402" s="11" t="s">
        <v>30</v>
      </c>
      <c r="C402" s="11" t="s">
        <v>32</v>
      </c>
      <c r="D402" s="11" t="s">
        <v>33</v>
      </c>
      <c r="E402" s="11" t="s">
        <v>34</v>
      </c>
      <c r="F402" s="11" t="s">
        <v>35</v>
      </c>
      <c r="G402" s="11" t="s">
        <v>35</v>
      </c>
      <c r="H402" s="10"/>
      <c r="I402" s="10"/>
      <c r="J402" s="11" t="s">
        <v>68</v>
      </c>
      <c r="K402" s="10"/>
      <c r="L402" s="10"/>
      <c r="M402" s="10" t="s">
        <v>42</v>
      </c>
      <c r="N402" s="10" t="s">
        <v>38</v>
      </c>
      <c r="O402" s="10">
        <v>7</v>
      </c>
      <c r="P402" s="10">
        <v>1</v>
      </c>
      <c r="Q402" s="11" t="s">
        <v>43</v>
      </c>
      <c r="R402" s="12">
        <v>2691879</v>
      </c>
      <c r="S402" s="10"/>
      <c r="T402" s="11" t="s">
        <v>39</v>
      </c>
      <c r="U402" s="13">
        <f t="shared" si="12"/>
        <v>2691879</v>
      </c>
      <c r="V402" s="11" t="s">
        <v>39</v>
      </c>
      <c r="W402" s="11" t="s">
        <v>40</v>
      </c>
      <c r="X402" s="11">
        <v>1</v>
      </c>
      <c r="Y402" s="10"/>
      <c r="Z402" s="11" t="s">
        <v>41</v>
      </c>
      <c r="AA402" s="11" t="s">
        <v>319</v>
      </c>
      <c r="AB402" s="11" t="s">
        <v>381</v>
      </c>
      <c r="AC402" s="11" t="s">
        <v>43</v>
      </c>
      <c r="AD402" s="11" t="s">
        <v>731</v>
      </c>
      <c r="AE402" s="10"/>
      <c r="AF402" s="11"/>
      <c r="AG402" s="10" t="s">
        <v>382</v>
      </c>
      <c r="AH402" s="10" t="s">
        <v>383</v>
      </c>
      <c r="AI402" s="10" t="s">
        <v>384</v>
      </c>
    </row>
    <row r="403" spans="1:35" ht="13.25" customHeight="1" x14ac:dyDescent="0.15">
      <c r="A403" s="11" t="s">
        <v>31</v>
      </c>
      <c r="B403" s="11" t="s">
        <v>30</v>
      </c>
      <c r="C403" s="11" t="s">
        <v>32</v>
      </c>
      <c r="D403" s="11" t="s">
        <v>33</v>
      </c>
      <c r="E403" s="11" t="s">
        <v>34</v>
      </c>
      <c r="F403" s="11" t="s">
        <v>35</v>
      </c>
      <c r="G403" s="11" t="s">
        <v>35</v>
      </c>
      <c r="H403" s="11" t="s">
        <v>76</v>
      </c>
      <c r="I403" s="11"/>
      <c r="J403" s="11" t="s">
        <v>68</v>
      </c>
      <c r="K403" s="10"/>
      <c r="L403" s="10"/>
      <c r="M403" s="10" t="s">
        <v>42</v>
      </c>
      <c r="N403" s="10" t="s">
        <v>38</v>
      </c>
      <c r="O403" s="10">
        <v>7</v>
      </c>
      <c r="P403" s="10">
        <v>1</v>
      </c>
      <c r="Q403" s="11" t="s">
        <v>97</v>
      </c>
      <c r="R403" s="12">
        <v>439033</v>
      </c>
      <c r="S403" s="10"/>
      <c r="T403" s="11" t="s">
        <v>785</v>
      </c>
      <c r="U403" s="12">
        <f t="shared" si="12"/>
        <v>439033</v>
      </c>
      <c r="V403" s="11" t="s">
        <v>785</v>
      </c>
      <c r="W403" s="11" t="s">
        <v>40</v>
      </c>
      <c r="X403" s="11">
        <v>4</v>
      </c>
      <c r="Y403" s="10"/>
      <c r="Z403" s="11" t="s">
        <v>41</v>
      </c>
      <c r="AA403" s="11" t="s">
        <v>319</v>
      </c>
      <c r="AB403" s="11" t="s">
        <v>381</v>
      </c>
      <c r="AC403" s="11" t="s">
        <v>43</v>
      </c>
      <c r="AD403" s="11" t="s">
        <v>731</v>
      </c>
      <c r="AE403" s="10"/>
      <c r="AF403" s="11"/>
      <c r="AG403" s="10" t="s">
        <v>382</v>
      </c>
      <c r="AH403" s="10" t="s">
        <v>383</v>
      </c>
      <c r="AI403" s="10" t="s">
        <v>384</v>
      </c>
    </row>
    <row r="404" spans="1:35" ht="13.25" customHeight="1" x14ac:dyDescent="0.15">
      <c r="A404" s="11" t="s">
        <v>31</v>
      </c>
      <c r="B404" s="11" t="s">
        <v>30</v>
      </c>
      <c r="C404" s="11" t="s">
        <v>32</v>
      </c>
      <c r="D404" s="11" t="s">
        <v>33</v>
      </c>
      <c r="E404" s="11" t="s">
        <v>34</v>
      </c>
      <c r="F404" s="11" t="s">
        <v>35</v>
      </c>
      <c r="G404" s="11" t="s">
        <v>35</v>
      </c>
      <c r="H404" s="11" t="s">
        <v>78</v>
      </c>
      <c r="I404" s="11"/>
      <c r="J404" s="11" t="s">
        <v>68</v>
      </c>
      <c r="K404" s="10"/>
      <c r="L404" s="10"/>
      <c r="M404" s="10" t="s">
        <v>42</v>
      </c>
      <c r="N404" s="10" t="s">
        <v>38</v>
      </c>
      <c r="O404" s="10">
        <v>7</v>
      </c>
      <c r="P404" s="10">
        <v>1</v>
      </c>
      <c r="Q404" s="11" t="s">
        <v>98</v>
      </c>
      <c r="R404" s="12">
        <v>399061</v>
      </c>
      <c r="S404" s="10"/>
      <c r="T404" s="11" t="s">
        <v>785</v>
      </c>
      <c r="U404" s="12">
        <f t="shared" si="12"/>
        <v>399061</v>
      </c>
      <c r="V404" s="11" t="s">
        <v>785</v>
      </c>
      <c r="W404" s="11" t="s">
        <v>40</v>
      </c>
      <c r="X404" s="11">
        <v>4</v>
      </c>
      <c r="Y404" s="10"/>
      <c r="Z404" s="11" t="s">
        <v>41</v>
      </c>
      <c r="AA404" s="11" t="s">
        <v>319</v>
      </c>
      <c r="AB404" s="11" t="s">
        <v>381</v>
      </c>
      <c r="AC404" s="11" t="s">
        <v>43</v>
      </c>
      <c r="AD404" s="11" t="s">
        <v>731</v>
      </c>
      <c r="AE404" s="10"/>
      <c r="AF404" s="11"/>
      <c r="AG404" s="10" t="s">
        <v>382</v>
      </c>
      <c r="AH404" s="10" t="s">
        <v>383</v>
      </c>
      <c r="AI404" s="10" t="s">
        <v>384</v>
      </c>
    </row>
    <row r="405" spans="1:35" ht="13.25" customHeight="1" x14ac:dyDescent="0.15">
      <c r="A405" s="11" t="s">
        <v>31</v>
      </c>
      <c r="B405" s="11" t="s">
        <v>30</v>
      </c>
      <c r="C405" s="11" t="s">
        <v>32</v>
      </c>
      <c r="D405" s="11" t="s">
        <v>33</v>
      </c>
      <c r="E405" s="11" t="s">
        <v>34</v>
      </c>
      <c r="F405" s="11" t="s">
        <v>35</v>
      </c>
      <c r="G405" s="11" t="s">
        <v>35</v>
      </c>
      <c r="H405" s="11" t="s">
        <v>80</v>
      </c>
      <c r="I405" s="11"/>
      <c r="J405" s="11" t="s">
        <v>68</v>
      </c>
      <c r="K405" s="10"/>
      <c r="L405" s="10"/>
      <c r="M405" s="10" t="s">
        <v>42</v>
      </c>
      <c r="N405" s="10" t="s">
        <v>38</v>
      </c>
      <c r="O405" s="10">
        <v>7</v>
      </c>
      <c r="P405" s="10">
        <v>1</v>
      </c>
      <c r="Q405" s="11" t="s">
        <v>99</v>
      </c>
      <c r="R405" s="12">
        <v>21012</v>
      </c>
      <c r="S405" s="10"/>
      <c r="T405" s="11" t="s">
        <v>785</v>
      </c>
      <c r="U405" s="12">
        <f t="shared" si="12"/>
        <v>21012</v>
      </c>
      <c r="V405" s="11" t="s">
        <v>785</v>
      </c>
      <c r="W405" s="11" t="s">
        <v>40</v>
      </c>
      <c r="X405" s="11">
        <v>4</v>
      </c>
      <c r="Y405" s="10"/>
      <c r="Z405" s="11" t="s">
        <v>41</v>
      </c>
      <c r="AA405" s="11" t="s">
        <v>319</v>
      </c>
      <c r="AB405" s="11" t="s">
        <v>381</v>
      </c>
      <c r="AC405" s="11" t="s">
        <v>43</v>
      </c>
      <c r="AD405" s="11" t="s">
        <v>731</v>
      </c>
      <c r="AE405" s="10"/>
      <c r="AF405" s="11"/>
      <c r="AG405" s="10" t="s">
        <v>382</v>
      </c>
      <c r="AH405" s="10" t="s">
        <v>383</v>
      </c>
      <c r="AI405" s="10" t="s">
        <v>384</v>
      </c>
    </row>
    <row r="406" spans="1:35" ht="13.25" customHeight="1" x14ac:dyDescent="0.15">
      <c r="A406" s="11" t="s">
        <v>31</v>
      </c>
      <c r="B406" s="11" t="s">
        <v>30</v>
      </c>
      <c r="C406" s="11" t="s">
        <v>32</v>
      </c>
      <c r="D406" s="11" t="s">
        <v>33</v>
      </c>
      <c r="E406" s="11" t="s">
        <v>34</v>
      </c>
      <c r="F406" s="11" t="s">
        <v>35</v>
      </c>
      <c r="G406" s="11" t="s">
        <v>35</v>
      </c>
      <c r="H406" s="11" t="s">
        <v>95</v>
      </c>
      <c r="I406" s="11"/>
      <c r="J406" s="11" t="s">
        <v>68</v>
      </c>
      <c r="K406" s="10"/>
      <c r="L406" s="10"/>
      <c r="M406" s="10" t="s">
        <v>42</v>
      </c>
      <c r="N406" s="10" t="s">
        <v>38</v>
      </c>
      <c r="O406" s="10">
        <v>7</v>
      </c>
      <c r="P406" s="10">
        <v>1</v>
      </c>
      <c r="Q406" s="11" t="s">
        <v>100</v>
      </c>
      <c r="R406" s="12">
        <v>1832773</v>
      </c>
      <c r="S406" s="10"/>
      <c r="T406" s="11" t="s">
        <v>785</v>
      </c>
      <c r="U406" s="12">
        <f t="shared" si="12"/>
        <v>1832773</v>
      </c>
      <c r="V406" s="11" t="s">
        <v>785</v>
      </c>
      <c r="W406" s="11" t="s">
        <v>40</v>
      </c>
      <c r="X406" s="11">
        <v>4</v>
      </c>
      <c r="Y406" s="10"/>
      <c r="Z406" s="11" t="s">
        <v>41</v>
      </c>
      <c r="AA406" s="11" t="s">
        <v>319</v>
      </c>
      <c r="AB406" s="11" t="s">
        <v>381</v>
      </c>
      <c r="AC406" s="11" t="s">
        <v>43</v>
      </c>
      <c r="AD406" s="11" t="s">
        <v>731</v>
      </c>
      <c r="AE406" s="10"/>
      <c r="AF406" s="11"/>
      <c r="AG406" s="10" t="s">
        <v>382</v>
      </c>
      <c r="AH406" s="10" t="s">
        <v>383</v>
      </c>
      <c r="AI406" s="10" t="s">
        <v>384</v>
      </c>
    </row>
    <row r="407" spans="1:35" ht="13.25" customHeight="1" x14ac:dyDescent="0.15">
      <c r="A407" s="11" t="s">
        <v>31</v>
      </c>
      <c r="B407" s="11" t="s">
        <v>30</v>
      </c>
      <c r="C407" s="11" t="s">
        <v>32</v>
      </c>
      <c r="D407" s="11" t="s">
        <v>33</v>
      </c>
      <c r="E407" s="11" t="s">
        <v>34</v>
      </c>
      <c r="F407" s="11" t="s">
        <v>35</v>
      </c>
      <c r="G407" s="11" t="s">
        <v>35</v>
      </c>
      <c r="H407" s="10"/>
      <c r="I407" s="10"/>
      <c r="J407" s="11" t="s">
        <v>68</v>
      </c>
      <c r="K407" s="10"/>
      <c r="L407" s="10"/>
      <c r="M407" s="10" t="s">
        <v>44</v>
      </c>
      <c r="N407" s="10" t="s">
        <v>38</v>
      </c>
      <c r="O407" s="10">
        <v>7</v>
      </c>
      <c r="P407" s="10">
        <v>2</v>
      </c>
      <c r="Q407" s="11" t="s">
        <v>45</v>
      </c>
      <c r="R407" s="12">
        <v>139108</v>
      </c>
      <c r="S407" s="10"/>
      <c r="T407" s="11" t="s">
        <v>39</v>
      </c>
      <c r="U407" s="13">
        <f t="shared" si="12"/>
        <v>139108</v>
      </c>
      <c r="V407" s="11" t="s">
        <v>39</v>
      </c>
      <c r="W407" s="11" t="s">
        <v>40</v>
      </c>
      <c r="X407" s="11">
        <v>1</v>
      </c>
      <c r="Y407" s="11">
        <v>1</v>
      </c>
      <c r="Z407" s="11" t="s">
        <v>41</v>
      </c>
      <c r="AA407" s="11" t="s">
        <v>319</v>
      </c>
      <c r="AB407" s="11" t="s">
        <v>381</v>
      </c>
      <c r="AC407" s="11" t="s">
        <v>45</v>
      </c>
      <c r="AD407" s="11" t="s">
        <v>731</v>
      </c>
      <c r="AE407" s="10"/>
      <c r="AF407" s="11"/>
      <c r="AG407" s="10" t="s">
        <v>382</v>
      </c>
      <c r="AH407" s="10" t="s">
        <v>386</v>
      </c>
      <c r="AI407" s="10" t="s">
        <v>387</v>
      </c>
    </row>
    <row r="408" spans="1:35" ht="13.25" customHeight="1" x14ac:dyDescent="0.15">
      <c r="A408" s="11" t="s">
        <v>31</v>
      </c>
      <c r="B408" s="11" t="s">
        <v>30</v>
      </c>
      <c r="C408" s="11" t="s">
        <v>32</v>
      </c>
      <c r="D408" s="11" t="s">
        <v>33</v>
      </c>
      <c r="E408" s="11" t="s">
        <v>34</v>
      </c>
      <c r="F408" s="11" t="s">
        <v>35</v>
      </c>
      <c r="G408" s="11" t="s">
        <v>35</v>
      </c>
      <c r="H408" s="11" t="s">
        <v>76</v>
      </c>
      <c r="I408" s="11"/>
      <c r="J408" s="11" t="s">
        <v>68</v>
      </c>
      <c r="K408" s="10"/>
      <c r="L408" s="10"/>
      <c r="M408" s="10" t="s">
        <v>44</v>
      </c>
      <c r="N408" s="10" t="s">
        <v>38</v>
      </c>
      <c r="O408" s="10">
        <v>7</v>
      </c>
      <c r="P408" s="10">
        <v>2</v>
      </c>
      <c r="Q408" s="11" t="s">
        <v>101</v>
      </c>
      <c r="R408" s="12">
        <v>121930</v>
      </c>
      <c r="S408" s="10"/>
      <c r="T408" s="11" t="s">
        <v>785</v>
      </c>
      <c r="U408" s="12">
        <f t="shared" si="12"/>
        <v>121930</v>
      </c>
      <c r="V408" s="11" t="s">
        <v>785</v>
      </c>
      <c r="W408" s="11" t="s">
        <v>40</v>
      </c>
      <c r="X408" s="11">
        <v>4</v>
      </c>
      <c r="Y408" s="10"/>
      <c r="Z408" s="11" t="s">
        <v>41</v>
      </c>
      <c r="AA408" s="11" t="s">
        <v>319</v>
      </c>
      <c r="AB408" s="11" t="s">
        <v>381</v>
      </c>
      <c r="AC408" s="11" t="s">
        <v>45</v>
      </c>
      <c r="AD408" s="11" t="s">
        <v>731</v>
      </c>
      <c r="AE408" s="10"/>
      <c r="AF408" s="11"/>
      <c r="AG408" s="10" t="s">
        <v>382</v>
      </c>
      <c r="AH408" s="10" t="s">
        <v>386</v>
      </c>
      <c r="AI408" s="10" t="s">
        <v>387</v>
      </c>
    </row>
    <row r="409" spans="1:35" ht="13.25" customHeight="1" x14ac:dyDescent="0.15">
      <c r="A409" s="11" t="s">
        <v>31</v>
      </c>
      <c r="B409" s="11" t="s">
        <v>30</v>
      </c>
      <c r="C409" s="11" t="s">
        <v>32</v>
      </c>
      <c r="D409" s="11" t="s">
        <v>33</v>
      </c>
      <c r="E409" s="11" t="s">
        <v>34</v>
      </c>
      <c r="F409" s="11" t="s">
        <v>35</v>
      </c>
      <c r="G409" s="11" t="s">
        <v>35</v>
      </c>
      <c r="H409" s="11" t="s">
        <v>78</v>
      </c>
      <c r="I409" s="11"/>
      <c r="J409" s="11" t="s">
        <v>68</v>
      </c>
      <c r="K409" s="10"/>
      <c r="L409" s="10"/>
      <c r="M409" s="10" t="s">
        <v>44</v>
      </c>
      <c r="N409" s="10" t="s">
        <v>38</v>
      </c>
      <c r="O409" s="10">
        <v>7</v>
      </c>
      <c r="P409" s="10">
        <v>2</v>
      </c>
      <c r="Q409" s="11" t="s">
        <v>102</v>
      </c>
      <c r="R409" s="12">
        <v>14460</v>
      </c>
      <c r="S409" s="10"/>
      <c r="T409" s="11" t="s">
        <v>785</v>
      </c>
      <c r="U409" s="12">
        <f t="shared" si="12"/>
        <v>14460</v>
      </c>
      <c r="V409" s="11" t="s">
        <v>785</v>
      </c>
      <c r="W409" s="11" t="s">
        <v>40</v>
      </c>
      <c r="X409" s="11">
        <v>4</v>
      </c>
      <c r="Y409" s="10"/>
      <c r="Z409" s="11" t="s">
        <v>41</v>
      </c>
      <c r="AA409" s="11" t="s">
        <v>319</v>
      </c>
      <c r="AB409" s="11" t="s">
        <v>381</v>
      </c>
      <c r="AC409" s="11" t="s">
        <v>45</v>
      </c>
      <c r="AD409" s="11" t="s">
        <v>731</v>
      </c>
      <c r="AE409" s="10"/>
      <c r="AF409" s="11"/>
      <c r="AG409" s="10" t="s">
        <v>382</v>
      </c>
      <c r="AH409" s="10" t="s">
        <v>386</v>
      </c>
      <c r="AI409" s="10" t="s">
        <v>387</v>
      </c>
    </row>
    <row r="410" spans="1:35" ht="13.25" customHeight="1" x14ac:dyDescent="0.15">
      <c r="A410" s="11" t="s">
        <v>31</v>
      </c>
      <c r="B410" s="11" t="s">
        <v>30</v>
      </c>
      <c r="C410" s="11" t="s">
        <v>32</v>
      </c>
      <c r="D410" s="11" t="s">
        <v>33</v>
      </c>
      <c r="E410" s="11" t="s">
        <v>34</v>
      </c>
      <c r="F410" s="11" t="s">
        <v>35</v>
      </c>
      <c r="G410" s="11" t="s">
        <v>35</v>
      </c>
      <c r="H410" s="11" t="s">
        <v>80</v>
      </c>
      <c r="I410" s="11"/>
      <c r="J410" s="11" t="s">
        <v>68</v>
      </c>
      <c r="K410" s="10"/>
      <c r="L410" s="10"/>
      <c r="M410" s="10" t="s">
        <v>44</v>
      </c>
      <c r="N410" s="10" t="s">
        <v>38</v>
      </c>
      <c r="O410" s="10">
        <v>7</v>
      </c>
      <c r="P410" s="10">
        <v>2</v>
      </c>
      <c r="Q410" s="11" t="s">
        <v>103</v>
      </c>
      <c r="R410" s="12">
        <v>2096</v>
      </c>
      <c r="S410" s="10"/>
      <c r="T410" s="11" t="s">
        <v>785</v>
      </c>
      <c r="U410" s="12">
        <f t="shared" si="12"/>
        <v>2096</v>
      </c>
      <c r="V410" s="11" t="s">
        <v>785</v>
      </c>
      <c r="W410" s="11" t="s">
        <v>40</v>
      </c>
      <c r="X410" s="11">
        <v>4</v>
      </c>
      <c r="Y410" s="10"/>
      <c r="Z410" s="11" t="s">
        <v>41</v>
      </c>
      <c r="AA410" s="11" t="s">
        <v>319</v>
      </c>
      <c r="AB410" s="11" t="s">
        <v>381</v>
      </c>
      <c r="AC410" s="11" t="s">
        <v>45</v>
      </c>
      <c r="AD410" s="11" t="s">
        <v>731</v>
      </c>
      <c r="AE410" s="10"/>
      <c r="AF410" s="11"/>
      <c r="AG410" s="10" t="s">
        <v>382</v>
      </c>
      <c r="AH410" s="10" t="s">
        <v>386</v>
      </c>
      <c r="AI410" s="10" t="s">
        <v>387</v>
      </c>
    </row>
    <row r="411" spans="1:35" ht="13.25" customHeight="1" x14ac:dyDescent="0.15">
      <c r="A411" s="11" t="s">
        <v>31</v>
      </c>
      <c r="B411" s="11" t="s">
        <v>30</v>
      </c>
      <c r="C411" s="11" t="s">
        <v>32</v>
      </c>
      <c r="D411" s="11" t="s">
        <v>33</v>
      </c>
      <c r="E411" s="11" t="s">
        <v>34</v>
      </c>
      <c r="F411" s="11" t="s">
        <v>35</v>
      </c>
      <c r="G411" s="11" t="s">
        <v>35</v>
      </c>
      <c r="H411" s="11" t="s">
        <v>95</v>
      </c>
      <c r="I411" s="11"/>
      <c r="J411" s="11" t="s">
        <v>68</v>
      </c>
      <c r="K411" s="10"/>
      <c r="L411" s="10"/>
      <c r="M411" s="10" t="s">
        <v>44</v>
      </c>
      <c r="N411" s="10" t="s">
        <v>38</v>
      </c>
      <c r="O411" s="10">
        <v>7</v>
      </c>
      <c r="P411" s="10">
        <v>2</v>
      </c>
      <c r="Q411" s="11" t="s">
        <v>104</v>
      </c>
      <c r="R411" s="11">
        <v>623</v>
      </c>
      <c r="S411" s="10"/>
      <c r="T411" s="11" t="s">
        <v>785</v>
      </c>
      <c r="U411" s="12">
        <f t="shared" si="12"/>
        <v>623</v>
      </c>
      <c r="V411" s="11" t="s">
        <v>785</v>
      </c>
      <c r="W411" s="11" t="s">
        <v>40</v>
      </c>
      <c r="X411" s="11">
        <v>4</v>
      </c>
      <c r="Y411" s="10"/>
      <c r="Z411" s="11" t="s">
        <v>41</v>
      </c>
      <c r="AA411" s="11" t="s">
        <v>319</v>
      </c>
      <c r="AB411" s="11" t="s">
        <v>381</v>
      </c>
      <c r="AC411" s="11" t="s">
        <v>45</v>
      </c>
      <c r="AD411" s="11" t="s">
        <v>731</v>
      </c>
      <c r="AE411" s="10"/>
      <c r="AF411" s="11"/>
      <c r="AG411" s="10" t="s">
        <v>382</v>
      </c>
      <c r="AH411" s="10" t="s">
        <v>386</v>
      </c>
      <c r="AI411" s="10" t="s">
        <v>387</v>
      </c>
    </row>
    <row r="412" spans="1:35" ht="13.25" customHeight="1" x14ac:dyDescent="0.15">
      <c r="A412" s="11" t="s">
        <v>31</v>
      </c>
      <c r="B412" s="11" t="s">
        <v>30</v>
      </c>
      <c r="C412" s="11" t="s">
        <v>32</v>
      </c>
      <c r="D412" s="11" t="s">
        <v>33</v>
      </c>
      <c r="E412" s="11" t="s">
        <v>34</v>
      </c>
      <c r="F412" s="11" t="s">
        <v>35</v>
      </c>
      <c r="G412" s="11" t="s">
        <v>35</v>
      </c>
      <c r="H412" s="11" t="s">
        <v>76</v>
      </c>
      <c r="I412" s="11"/>
      <c r="J412" s="11" t="s">
        <v>68</v>
      </c>
      <c r="K412" s="10"/>
      <c r="L412" s="10"/>
      <c r="M412" s="10" t="s">
        <v>205</v>
      </c>
      <c r="N412" s="10" t="s">
        <v>207</v>
      </c>
      <c r="O412" s="10" t="s">
        <v>135</v>
      </c>
      <c r="P412" s="10">
        <v>0</v>
      </c>
      <c r="Q412" s="11" t="s">
        <v>208</v>
      </c>
      <c r="R412" s="12">
        <v>29107</v>
      </c>
      <c r="S412" s="11" t="s">
        <v>166</v>
      </c>
      <c r="T412" s="11" t="s">
        <v>108</v>
      </c>
      <c r="U412" s="11">
        <f t="shared" si="12"/>
        <v>29107</v>
      </c>
      <c r="V412" s="11" t="s">
        <v>108</v>
      </c>
      <c r="W412" s="11" t="s">
        <v>40</v>
      </c>
      <c r="X412" s="11">
        <v>6</v>
      </c>
      <c r="Y412" s="11">
        <v>12</v>
      </c>
      <c r="Z412" s="11" t="s">
        <v>41</v>
      </c>
      <c r="AA412" s="11" t="e">
        <v>#N/A</v>
      </c>
      <c r="AB412" s="11" t="e">
        <v>#N/A</v>
      </c>
      <c r="AC412" s="11" t="e">
        <v>#N/A</v>
      </c>
      <c r="AD412" s="11" t="s">
        <v>731</v>
      </c>
      <c r="AE412" s="10"/>
      <c r="AF412" s="11"/>
      <c r="AG412" s="10" t="e">
        <v>#N/A</v>
      </c>
      <c r="AH412" s="10" t="e">
        <v>#N/A</v>
      </c>
      <c r="AI412" s="10" t="e">
        <v>#N/A</v>
      </c>
    </row>
    <row r="413" spans="1:35" ht="13.25" customHeight="1" x14ac:dyDescent="0.15">
      <c r="A413" s="11" t="s">
        <v>31</v>
      </c>
      <c r="B413" s="11" t="s">
        <v>30</v>
      </c>
      <c r="C413" s="11" t="s">
        <v>32</v>
      </c>
      <c r="D413" s="11" t="s">
        <v>33</v>
      </c>
      <c r="E413" s="11" t="s">
        <v>34</v>
      </c>
      <c r="F413" s="11" t="s">
        <v>35</v>
      </c>
      <c r="G413" s="11" t="s">
        <v>35</v>
      </c>
      <c r="H413" s="10"/>
      <c r="I413" s="10"/>
      <c r="J413" s="11" t="s">
        <v>68</v>
      </c>
      <c r="K413" s="10"/>
      <c r="L413" s="10"/>
      <c r="M413" s="10" t="s">
        <v>205</v>
      </c>
      <c r="N413" s="10" t="s">
        <v>207</v>
      </c>
      <c r="O413" s="10" t="s">
        <v>135</v>
      </c>
      <c r="P413" s="10">
        <v>0</v>
      </c>
      <c r="Q413" s="11" t="s">
        <v>217</v>
      </c>
      <c r="R413" s="12">
        <v>30121</v>
      </c>
      <c r="S413" s="11" t="s">
        <v>166</v>
      </c>
      <c r="T413" s="11" t="s">
        <v>108</v>
      </c>
      <c r="U413" s="11">
        <f t="shared" si="12"/>
        <v>30121</v>
      </c>
      <c r="V413" s="11" t="s">
        <v>108</v>
      </c>
      <c r="W413" s="11" t="s">
        <v>40</v>
      </c>
      <c r="X413" s="11">
        <v>6</v>
      </c>
      <c r="Y413" s="11">
        <v>12</v>
      </c>
      <c r="Z413" s="11" t="s">
        <v>41</v>
      </c>
      <c r="AA413" s="11" t="e">
        <v>#N/A</v>
      </c>
      <c r="AB413" s="11" t="e">
        <v>#N/A</v>
      </c>
      <c r="AC413" s="11" t="e">
        <v>#N/A</v>
      </c>
      <c r="AD413" s="11" t="s">
        <v>731</v>
      </c>
      <c r="AE413" s="10"/>
      <c r="AF413" s="11"/>
      <c r="AG413" s="10" t="e">
        <v>#N/A</v>
      </c>
      <c r="AH413" s="10" t="e">
        <v>#N/A</v>
      </c>
      <c r="AI413" s="10" t="e">
        <v>#N/A</v>
      </c>
    </row>
    <row r="414" spans="1:35" ht="13.25" customHeight="1" x14ac:dyDescent="0.15">
      <c r="A414" s="11" t="s">
        <v>31</v>
      </c>
      <c r="B414" s="11" t="s">
        <v>30</v>
      </c>
      <c r="C414" s="11" t="s">
        <v>32</v>
      </c>
      <c r="D414" s="11" t="s">
        <v>33</v>
      </c>
      <c r="E414" s="11" t="s">
        <v>34</v>
      </c>
      <c r="F414" s="11" t="s">
        <v>35</v>
      </c>
      <c r="G414" s="11" t="s">
        <v>35</v>
      </c>
      <c r="H414" s="10"/>
      <c r="I414" s="10"/>
      <c r="J414" s="11" t="s">
        <v>68</v>
      </c>
      <c r="K414" s="10"/>
      <c r="L414" s="10"/>
      <c r="M414" s="10" t="s">
        <v>205</v>
      </c>
      <c r="N414" s="10" t="s">
        <v>207</v>
      </c>
      <c r="O414" s="10" t="s">
        <v>135</v>
      </c>
      <c r="P414" s="10">
        <v>0</v>
      </c>
      <c r="Q414" s="11" t="s">
        <v>212</v>
      </c>
      <c r="R414" s="11">
        <v>0</v>
      </c>
      <c r="S414" s="11" t="s">
        <v>166</v>
      </c>
      <c r="T414" s="11" t="s">
        <v>108</v>
      </c>
      <c r="U414" s="11">
        <f t="shared" si="12"/>
        <v>0</v>
      </c>
      <c r="V414" s="11" t="s">
        <v>108</v>
      </c>
      <c r="W414" s="11" t="s">
        <v>40</v>
      </c>
      <c r="X414" s="11">
        <v>6</v>
      </c>
      <c r="Y414" s="11">
        <v>12</v>
      </c>
      <c r="Z414" s="11" t="s">
        <v>41</v>
      </c>
      <c r="AA414" s="11" t="e">
        <v>#N/A</v>
      </c>
      <c r="AB414" s="11" t="e">
        <v>#N/A</v>
      </c>
      <c r="AC414" s="11" t="e">
        <v>#N/A</v>
      </c>
      <c r="AD414" s="11" t="s">
        <v>731</v>
      </c>
      <c r="AE414" s="10"/>
      <c r="AF414" s="11"/>
      <c r="AG414" s="10" t="e">
        <v>#N/A</v>
      </c>
      <c r="AH414" s="10" t="e">
        <v>#N/A</v>
      </c>
      <c r="AI414" s="10" t="e">
        <v>#N/A</v>
      </c>
    </row>
    <row r="415" spans="1:35" ht="13.25" customHeight="1" x14ac:dyDescent="0.15">
      <c r="A415" s="11" t="s">
        <v>31</v>
      </c>
      <c r="B415" s="11" t="s">
        <v>30</v>
      </c>
      <c r="C415" s="11" t="s">
        <v>32</v>
      </c>
      <c r="D415" s="11" t="s">
        <v>33</v>
      </c>
      <c r="E415" s="11" t="s">
        <v>34</v>
      </c>
      <c r="F415" s="11" t="s">
        <v>35</v>
      </c>
      <c r="G415" s="11" t="s">
        <v>35</v>
      </c>
      <c r="H415" s="10"/>
      <c r="I415" s="10"/>
      <c r="J415" s="11" t="s">
        <v>68</v>
      </c>
      <c r="K415" s="10"/>
      <c r="L415" s="10"/>
      <c r="M415" s="10" t="s">
        <v>205</v>
      </c>
      <c r="N415" s="10" t="s">
        <v>207</v>
      </c>
      <c r="O415" s="10" t="s">
        <v>135</v>
      </c>
      <c r="P415" s="10">
        <v>0</v>
      </c>
      <c r="Q415" s="11" t="s">
        <v>214</v>
      </c>
      <c r="R415" s="12">
        <v>139027</v>
      </c>
      <c r="S415" s="11" t="s">
        <v>166</v>
      </c>
      <c r="T415" s="11" t="s">
        <v>108</v>
      </c>
      <c r="U415" s="11">
        <f t="shared" si="12"/>
        <v>139027</v>
      </c>
      <c r="V415" s="11" t="s">
        <v>108</v>
      </c>
      <c r="W415" s="11" t="s">
        <v>40</v>
      </c>
      <c r="X415" s="11">
        <v>6</v>
      </c>
      <c r="Y415" s="11">
        <v>12</v>
      </c>
      <c r="Z415" s="11" t="s">
        <v>41</v>
      </c>
      <c r="AA415" s="11" t="e">
        <v>#N/A</v>
      </c>
      <c r="AB415" s="11" t="e">
        <v>#N/A</v>
      </c>
      <c r="AC415" s="11" t="e">
        <v>#N/A</v>
      </c>
      <c r="AD415" s="11" t="s">
        <v>731</v>
      </c>
      <c r="AE415" s="10"/>
      <c r="AF415" s="11"/>
      <c r="AG415" s="10" t="e">
        <v>#N/A</v>
      </c>
      <c r="AH415" s="10" t="e">
        <v>#N/A</v>
      </c>
      <c r="AI415" s="10" t="e">
        <v>#N/A</v>
      </c>
    </row>
    <row r="416" spans="1:35" ht="13.25" customHeight="1" x14ac:dyDescent="0.15">
      <c r="A416" s="11" t="s">
        <v>31</v>
      </c>
      <c r="B416" s="11" t="s">
        <v>30</v>
      </c>
      <c r="C416" s="11" t="s">
        <v>32</v>
      </c>
      <c r="D416" s="11" t="s">
        <v>33</v>
      </c>
      <c r="E416" s="11" t="s">
        <v>34</v>
      </c>
      <c r="F416" s="11" t="s">
        <v>35</v>
      </c>
      <c r="G416" s="11" t="s">
        <v>35</v>
      </c>
      <c r="H416" s="11" t="s">
        <v>78</v>
      </c>
      <c r="I416" s="11"/>
      <c r="J416" s="11" t="s">
        <v>68</v>
      </c>
      <c r="K416" s="10"/>
      <c r="L416" s="10"/>
      <c r="M416" s="10" t="s">
        <v>205</v>
      </c>
      <c r="N416" s="10" t="s">
        <v>207</v>
      </c>
      <c r="O416" s="10" t="s">
        <v>135</v>
      </c>
      <c r="P416" s="10">
        <v>0</v>
      </c>
      <c r="Q416" s="11" t="s">
        <v>209</v>
      </c>
      <c r="R416" s="12">
        <v>182086</v>
      </c>
      <c r="S416" s="11" t="s">
        <v>166</v>
      </c>
      <c r="T416" s="11" t="s">
        <v>108</v>
      </c>
      <c r="U416" s="11">
        <f t="shared" si="12"/>
        <v>182086</v>
      </c>
      <c r="V416" s="11" t="s">
        <v>108</v>
      </c>
      <c r="W416" s="11" t="s">
        <v>40</v>
      </c>
      <c r="X416" s="11">
        <v>6</v>
      </c>
      <c r="Y416" s="11">
        <v>12</v>
      </c>
      <c r="Z416" s="11" t="s">
        <v>41</v>
      </c>
      <c r="AA416" s="11" t="e">
        <v>#N/A</v>
      </c>
      <c r="AB416" s="11" t="e">
        <v>#N/A</v>
      </c>
      <c r="AC416" s="11" t="e">
        <v>#N/A</v>
      </c>
      <c r="AD416" s="11" t="s">
        <v>731</v>
      </c>
      <c r="AE416" s="10"/>
      <c r="AF416" s="11"/>
      <c r="AG416" s="10" t="e">
        <v>#N/A</v>
      </c>
      <c r="AH416" s="10" t="e">
        <v>#N/A</v>
      </c>
      <c r="AI416" s="10" t="e">
        <v>#N/A</v>
      </c>
    </row>
    <row r="417" spans="1:35" ht="13.25" customHeight="1" x14ac:dyDescent="0.15">
      <c r="A417" s="11" t="s">
        <v>31</v>
      </c>
      <c r="B417" s="11" t="s">
        <v>30</v>
      </c>
      <c r="C417" s="11" t="s">
        <v>32</v>
      </c>
      <c r="D417" s="11" t="s">
        <v>33</v>
      </c>
      <c r="E417" s="11" t="s">
        <v>34</v>
      </c>
      <c r="F417" s="11" t="s">
        <v>35</v>
      </c>
      <c r="G417" s="11" t="s">
        <v>35</v>
      </c>
      <c r="H417" s="10"/>
      <c r="I417" s="10"/>
      <c r="J417" s="11" t="s">
        <v>68</v>
      </c>
      <c r="K417" s="10"/>
      <c r="L417" s="10"/>
      <c r="M417" s="10" t="s">
        <v>205</v>
      </c>
      <c r="N417" s="10" t="s">
        <v>207</v>
      </c>
      <c r="O417" s="10" t="s">
        <v>135</v>
      </c>
      <c r="P417" s="10">
        <v>0</v>
      </c>
      <c r="Q417" s="11" t="s">
        <v>216</v>
      </c>
      <c r="R417" s="12">
        <v>34679</v>
      </c>
      <c r="S417" s="11" t="s">
        <v>166</v>
      </c>
      <c r="T417" s="11" t="s">
        <v>108</v>
      </c>
      <c r="U417" s="11">
        <f t="shared" si="12"/>
        <v>34679</v>
      </c>
      <c r="V417" s="11" t="s">
        <v>108</v>
      </c>
      <c r="W417" s="11" t="s">
        <v>40</v>
      </c>
      <c r="X417" s="11">
        <v>6</v>
      </c>
      <c r="Y417" s="11">
        <v>12</v>
      </c>
      <c r="Z417" s="11" t="s">
        <v>41</v>
      </c>
      <c r="AA417" s="11" t="e">
        <v>#N/A</v>
      </c>
      <c r="AB417" s="11" t="e">
        <v>#N/A</v>
      </c>
      <c r="AC417" s="11" t="e">
        <v>#N/A</v>
      </c>
      <c r="AD417" s="11" t="s">
        <v>731</v>
      </c>
      <c r="AE417" s="10"/>
      <c r="AF417" s="11"/>
      <c r="AG417" s="10" t="e">
        <v>#N/A</v>
      </c>
      <c r="AH417" s="10" t="e">
        <v>#N/A</v>
      </c>
      <c r="AI417" s="10" t="e">
        <v>#N/A</v>
      </c>
    </row>
    <row r="418" spans="1:35" ht="13.25" customHeight="1" x14ac:dyDescent="0.15">
      <c r="A418" s="11" t="s">
        <v>31</v>
      </c>
      <c r="B418" s="11" t="s">
        <v>30</v>
      </c>
      <c r="C418" s="11" t="s">
        <v>32</v>
      </c>
      <c r="D418" s="11" t="s">
        <v>33</v>
      </c>
      <c r="E418" s="11" t="s">
        <v>34</v>
      </c>
      <c r="F418" s="11" t="s">
        <v>35</v>
      </c>
      <c r="G418" s="11" t="s">
        <v>35</v>
      </c>
      <c r="H418" s="10"/>
      <c r="I418" s="10"/>
      <c r="J418" s="11" t="s">
        <v>68</v>
      </c>
      <c r="K418" s="10"/>
      <c r="L418" s="10"/>
      <c r="M418" s="10" t="s">
        <v>205</v>
      </c>
      <c r="N418" s="10" t="s">
        <v>207</v>
      </c>
      <c r="O418" s="10" t="s">
        <v>135</v>
      </c>
      <c r="P418" s="10">
        <v>0</v>
      </c>
      <c r="Q418" s="11" t="s">
        <v>218</v>
      </c>
      <c r="R418" s="12">
        <v>19549</v>
      </c>
      <c r="S418" s="11" t="s">
        <v>166</v>
      </c>
      <c r="T418" s="11" t="s">
        <v>108</v>
      </c>
      <c r="U418" s="11">
        <f t="shared" si="12"/>
        <v>19549</v>
      </c>
      <c r="V418" s="11" t="s">
        <v>108</v>
      </c>
      <c r="W418" s="11" t="s">
        <v>40</v>
      </c>
      <c r="X418" s="11">
        <v>6</v>
      </c>
      <c r="Y418" s="11">
        <v>12</v>
      </c>
      <c r="Z418" s="11" t="s">
        <v>41</v>
      </c>
      <c r="AA418" s="11" t="e">
        <v>#N/A</v>
      </c>
      <c r="AB418" s="11" t="e">
        <v>#N/A</v>
      </c>
      <c r="AC418" s="11" t="e">
        <v>#N/A</v>
      </c>
      <c r="AD418" s="11" t="s">
        <v>731</v>
      </c>
      <c r="AE418" s="10"/>
      <c r="AF418" s="11"/>
      <c r="AG418" s="10" t="e">
        <v>#N/A</v>
      </c>
      <c r="AH418" s="10" t="e">
        <v>#N/A</v>
      </c>
      <c r="AI418" s="10" t="e">
        <v>#N/A</v>
      </c>
    </row>
    <row r="419" spans="1:35" ht="13.25" customHeight="1" x14ac:dyDescent="0.15">
      <c r="A419" s="11" t="s">
        <v>31</v>
      </c>
      <c r="B419" s="11" t="s">
        <v>30</v>
      </c>
      <c r="C419" s="11" t="s">
        <v>32</v>
      </c>
      <c r="D419" s="11" t="s">
        <v>33</v>
      </c>
      <c r="E419" s="11" t="s">
        <v>34</v>
      </c>
      <c r="F419" s="11" t="s">
        <v>35</v>
      </c>
      <c r="G419" s="11" t="s">
        <v>35</v>
      </c>
      <c r="H419" s="11" t="s">
        <v>80</v>
      </c>
      <c r="I419" s="11"/>
      <c r="J419" s="11" t="s">
        <v>68</v>
      </c>
      <c r="K419" s="10"/>
      <c r="L419" s="10"/>
      <c r="M419" s="10" t="s">
        <v>205</v>
      </c>
      <c r="N419" s="10" t="s">
        <v>207</v>
      </c>
      <c r="O419" s="10" t="s">
        <v>135</v>
      </c>
      <c r="P419" s="10">
        <v>0</v>
      </c>
      <c r="Q419" s="11" t="s">
        <v>210</v>
      </c>
      <c r="R419" s="12">
        <v>13202</v>
      </c>
      <c r="S419" s="11" t="s">
        <v>166</v>
      </c>
      <c r="T419" s="11" t="s">
        <v>108</v>
      </c>
      <c r="U419" s="11">
        <f t="shared" si="12"/>
        <v>13202</v>
      </c>
      <c r="V419" s="11" t="s">
        <v>108</v>
      </c>
      <c r="W419" s="11" t="s">
        <v>40</v>
      </c>
      <c r="X419" s="11">
        <v>6</v>
      </c>
      <c r="Y419" s="11">
        <v>12</v>
      </c>
      <c r="Z419" s="11" t="s">
        <v>41</v>
      </c>
      <c r="AA419" s="11" t="e">
        <v>#N/A</v>
      </c>
      <c r="AB419" s="11" t="e">
        <v>#N/A</v>
      </c>
      <c r="AC419" s="11" t="e">
        <v>#N/A</v>
      </c>
      <c r="AD419" s="11" t="s">
        <v>731</v>
      </c>
      <c r="AE419" s="10"/>
      <c r="AF419" s="11"/>
      <c r="AG419" s="10" t="e">
        <v>#N/A</v>
      </c>
      <c r="AH419" s="10" t="e">
        <v>#N/A</v>
      </c>
      <c r="AI419" s="10" t="e">
        <v>#N/A</v>
      </c>
    </row>
    <row r="420" spans="1:35" ht="13.25" customHeight="1" x14ac:dyDescent="0.15">
      <c r="A420" s="11" t="s">
        <v>31</v>
      </c>
      <c r="B420" s="11" t="s">
        <v>30</v>
      </c>
      <c r="C420" s="11" t="s">
        <v>32</v>
      </c>
      <c r="D420" s="11" t="s">
        <v>33</v>
      </c>
      <c r="E420" s="11" t="s">
        <v>34</v>
      </c>
      <c r="F420" s="11" t="s">
        <v>35</v>
      </c>
      <c r="G420" s="11" t="s">
        <v>35</v>
      </c>
      <c r="H420" s="10"/>
      <c r="I420" s="10"/>
      <c r="J420" s="11" t="s">
        <v>68</v>
      </c>
      <c r="K420" s="10"/>
      <c r="L420" s="10"/>
      <c r="M420" s="10" t="s">
        <v>205</v>
      </c>
      <c r="N420" s="10" t="s">
        <v>207</v>
      </c>
      <c r="O420" s="10" t="s">
        <v>135</v>
      </c>
      <c r="P420" s="10">
        <v>0</v>
      </c>
      <c r="Q420" s="11" t="s">
        <v>215</v>
      </c>
      <c r="R420" s="12">
        <v>43402</v>
      </c>
      <c r="S420" s="11" t="s">
        <v>166</v>
      </c>
      <c r="T420" s="11" t="s">
        <v>108</v>
      </c>
      <c r="U420" s="11">
        <f t="shared" si="12"/>
        <v>43402</v>
      </c>
      <c r="V420" s="11" t="s">
        <v>108</v>
      </c>
      <c r="W420" s="11" t="s">
        <v>40</v>
      </c>
      <c r="X420" s="11">
        <v>6</v>
      </c>
      <c r="Y420" s="11">
        <v>12</v>
      </c>
      <c r="Z420" s="11" t="s">
        <v>41</v>
      </c>
      <c r="AA420" s="11" t="e">
        <v>#N/A</v>
      </c>
      <c r="AB420" s="11" t="e">
        <v>#N/A</v>
      </c>
      <c r="AC420" s="11" t="e">
        <v>#N/A</v>
      </c>
      <c r="AD420" s="11" t="s">
        <v>731</v>
      </c>
      <c r="AE420" s="10"/>
      <c r="AF420" s="11"/>
      <c r="AG420" s="10" t="e">
        <v>#N/A</v>
      </c>
      <c r="AH420" s="10" t="e">
        <v>#N/A</v>
      </c>
      <c r="AI420" s="10" t="e">
        <v>#N/A</v>
      </c>
    </row>
    <row r="421" spans="1:35" ht="13.25" customHeight="1" x14ac:dyDescent="0.15">
      <c r="A421" s="11" t="s">
        <v>31</v>
      </c>
      <c r="B421" s="11" t="s">
        <v>30</v>
      </c>
      <c r="C421" s="11" t="s">
        <v>32</v>
      </c>
      <c r="D421" s="11" t="s">
        <v>33</v>
      </c>
      <c r="E421" s="11" t="s">
        <v>34</v>
      </c>
      <c r="F421" s="11" t="s">
        <v>35</v>
      </c>
      <c r="G421" s="11" t="s">
        <v>35</v>
      </c>
      <c r="H421" s="10"/>
      <c r="I421" s="10"/>
      <c r="J421" s="11" t="s">
        <v>68</v>
      </c>
      <c r="K421" s="10"/>
      <c r="L421" s="10"/>
      <c r="M421" s="10" t="s">
        <v>205</v>
      </c>
      <c r="N421" s="10" t="s">
        <v>207</v>
      </c>
      <c r="O421" s="10" t="s">
        <v>135</v>
      </c>
      <c r="P421" s="10">
        <v>0</v>
      </c>
      <c r="Q421" s="11" t="s">
        <v>213</v>
      </c>
      <c r="R421" s="12">
        <v>107687</v>
      </c>
      <c r="S421" s="11" t="s">
        <v>166</v>
      </c>
      <c r="T421" s="11" t="s">
        <v>108</v>
      </c>
      <c r="U421" s="11">
        <f t="shared" si="12"/>
        <v>107687</v>
      </c>
      <c r="V421" s="11" t="s">
        <v>108</v>
      </c>
      <c r="W421" s="11" t="s">
        <v>40</v>
      </c>
      <c r="X421" s="11">
        <v>6</v>
      </c>
      <c r="Y421" s="11">
        <v>12</v>
      </c>
      <c r="Z421" s="11" t="s">
        <v>41</v>
      </c>
      <c r="AA421" s="11" t="e">
        <v>#N/A</v>
      </c>
      <c r="AB421" s="11" t="e">
        <v>#N/A</v>
      </c>
      <c r="AC421" s="11" t="e">
        <v>#N/A</v>
      </c>
      <c r="AD421" s="11" t="s">
        <v>731</v>
      </c>
      <c r="AE421" s="10"/>
      <c r="AF421" s="11"/>
      <c r="AG421" s="10" t="e">
        <v>#N/A</v>
      </c>
      <c r="AH421" s="10" t="e">
        <v>#N/A</v>
      </c>
      <c r="AI421" s="10" t="e">
        <v>#N/A</v>
      </c>
    </row>
    <row r="422" spans="1:35" ht="13.25" customHeight="1" x14ac:dyDescent="0.15">
      <c r="A422" s="11" t="s">
        <v>31</v>
      </c>
      <c r="B422" s="11" t="s">
        <v>30</v>
      </c>
      <c r="C422" s="11" t="s">
        <v>32</v>
      </c>
      <c r="D422" s="11" t="s">
        <v>33</v>
      </c>
      <c r="E422" s="11" t="s">
        <v>34</v>
      </c>
      <c r="F422" s="11" t="s">
        <v>35</v>
      </c>
      <c r="G422" s="11" t="s">
        <v>35</v>
      </c>
      <c r="H422" s="11" t="s">
        <v>95</v>
      </c>
      <c r="I422" s="11"/>
      <c r="J422" s="11" t="s">
        <v>68</v>
      </c>
      <c r="K422" s="10"/>
      <c r="L422" s="10"/>
      <c r="M422" s="10" t="s">
        <v>205</v>
      </c>
      <c r="N422" s="10" t="s">
        <v>207</v>
      </c>
      <c r="O422" s="10" t="s">
        <v>135</v>
      </c>
      <c r="P422" s="10">
        <v>0</v>
      </c>
      <c r="Q422" s="11" t="s">
        <v>211</v>
      </c>
      <c r="R422" s="12">
        <v>150069</v>
      </c>
      <c r="S422" s="11" t="s">
        <v>166</v>
      </c>
      <c r="T422" s="11" t="s">
        <v>108</v>
      </c>
      <c r="U422" s="11">
        <f t="shared" si="12"/>
        <v>150069</v>
      </c>
      <c r="V422" s="11" t="s">
        <v>108</v>
      </c>
      <c r="W422" s="11" t="s">
        <v>40</v>
      </c>
      <c r="X422" s="11">
        <v>6</v>
      </c>
      <c r="Y422" s="11">
        <v>12</v>
      </c>
      <c r="Z422" s="11" t="s">
        <v>41</v>
      </c>
      <c r="AA422" s="11" t="e">
        <v>#N/A</v>
      </c>
      <c r="AB422" s="11" t="e">
        <v>#N/A</v>
      </c>
      <c r="AC422" s="11" t="e">
        <v>#N/A</v>
      </c>
      <c r="AD422" s="11" t="s">
        <v>731</v>
      </c>
      <c r="AE422" s="10"/>
      <c r="AF422" s="11"/>
      <c r="AG422" s="10" t="e">
        <v>#N/A</v>
      </c>
      <c r="AH422" s="10" t="e">
        <v>#N/A</v>
      </c>
      <c r="AI422" s="10" t="e">
        <v>#N/A</v>
      </c>
    </row>
    <row r="423" spans="1:35" ht="13.25" customHeight="1" x14ac:dyDescent="0.15">
      <c r="A423" s="11" t="s">
        <v>31</v>
      </c>
      <c r="B423" s="11" t="s">
        <v>30</v>
      </c>
      <c r="C423" s="11" t="s">
        <v>32</v>
      </c>
      <c r="D423" s="11" t="s">
        <v>33</v>
      </c>
      <c r="E423" s="11" t="s">
        <v>34</v>
      </c>
      <c r="F423" s="11" t="s">
        <v>35</v>
      </c>
      <c r="G423" s="11" t="s">
        <v>35</v>
      </c>
      <c r="H423" s="10"/>
      <c r="I423" s="10"/>
      <c r="J423" s="11" t="s">
        <v>68</v>
      </c>
      <c r="K423" s="10"/>
      <c r="L423" s="10"/>
      <c r="M423" s="10" t="s">
        <v>205</v>
      </c>
      <c r="N423" s="10" t="s">
        <v>207</v>
      </c>
      <c r="O423" s="10" t="s">
        <v>135</v>
      </c>
      <c r="P423" s="10">
        <v>0</v>
      </c>
      <c r="Q423" s="11" t="s">
        <v>219</v>
      </c>
      <c r="R423" s="12">
        <v>510000</v>
      </c>
      <c r="S423" s="10"/>
      <c r="T423" s="11" t="s">
        <v>108</v>
      </c>
      <c r="U423" s="11">
        <f t="shared" si="12"/>
        <v>510000</v>
      </c>
      <c r="V423" s="11" t="s">
        <v>108</v>
      </c>
      <c r="W423" s="11" t="s">
        <v>40</v>
      </c>
      <c r="X423" s="11">
        <v>6</v>
      </c>
      <c r="Y423" s="11">
        <v>12</v>
      </c>
      <c r="Z423" s="11" t="s">
        <v>41</v>
      </c>
      <c r="AA423" s="11" t="e">
        <v>#N/A</v>
      </c>
      <c r="AB423" s="11" t="e">
        <v>#N/A</v>
      </c>
      <c r="AC423" s="11" t="e">
        <v>#N/A</v>
      </c>
      <c r="AD423" s="11" t="s">
        <v>731</v>
      </c>
      <c r="AE423" s="10"/>
      <c r="AF423" s="11"/>
      <c r="AG423" s="10" t="e">
        <v>#N/A</v>
      </c>
      <c r="AH423" s="10" t="e">
        <v>#N/A</v>
      </c>
      <c r="AI423" s="10" t="e">
        <v>#N/A</v>
      </c>
    </row>
    <row r="424" spans="1:35" ht="13.25" customHeight="1" x14ac:dyDescent="0.15">
      <c r="A424" s="11" t="s">
        <v>31</v>
      </c>
      <c r="B424" s="11" t="s">
        <v>30</v>
      </c>
      <c r="C424" s="11" t="s">
        <v>32</v>
      </c>
      <c r="D424" s="11" t="s">
        <v>33</v>
      </c>
      <c r="E424" s="11" t="s">
        <v>34</v>
      </c>
      <c r="F424" s="11" t="s">
        <v>35</v>
      </c>
      <c r="G424" s="11" t="s">
        <v>35</v>
      </c>
      <c r="H424" s="11" t="s">
        <v>71</v>
      </c>
      <c r="I424" s="11"/>
      <c r="J424" s="11" t="s">
        <v>68</v>
      </c>
      <c r="K424" s="10"/>
      <c r="L424" s="10"/>
      <c r="M424" s="10" t="s">
        <v>205</v>
      </c>
      <c r="N424" s="10" t="s">
        <v>207</v>
      </c>
      <c r="O424" s="10" t="s">
        <v>135</v>
      </c>
      <c r="P424" s="10">
        <v>0</v>
      </c>
      <c r="Q424" s="11" t="s">
        <v>206</v>
      </c>
      <c r="R424" s="12">
        <v>374465</v>
      </c>
      <c r="S424" s="11" t="s">
        <v>166</v>
      </c>
      <c r="T424" s="11" t="s">
        <v>108</v>
      </c>
      <c r="U424" s="11">
        <f t="shared" si="12"/>
        <v>374465</v>
      </c>
      <c r="V424" s="11" t="s">
        <v>108</v>
      </c>
      <c r="W424" s="11" t="s">
        <v>40</v>
      </c>
      <c r="X424" s="11">
        <v>6</v>
      </c>
      <c r="Y424" s="11">
        <v>12</v>
      </c>
      <c r="Z424" s="11" t="s">
        <v>41</v>
      </c>
      <c r="AA424" s="11" t="e">
        <v>#N/A</v>
      </c>
      <c r="AB424" s="11" t="e">
        <v>#N/A</v>
      </c>
      <c r="AC424" s="11" t="e">
        <v>#N/A</v>
      </c>
      <c r="AD424" s="11" t="s">
        <v>731</v>
      </c>
      <c r="AE424" s="10"/>
      <c r="AF424" s="11"/>
      <c r="AG424" s="10" t="e">
        <v>#N/A</v>
      </c>
      <c r="AH424" s="10" t="e">
        <v>#N/A</v>
      </c>
      <c r="AI424" s="10" t="e">
        <v>#N/A</v>
      </c>
    </row>
    <row r="425" spans="1:35" ht="13.25" customHeight="1" x14ac:dyDescent="0.15">
      <c r="A425" s="11" t="s">
        <v>31</v>
      </c>
      <c r="B425" s="11" t="s">
        <v>30</v>
      </c>
      <c r="C425" s="11" t="s">
        <v>32</v>
      </c>
      <c r="D425" s="11" t="s">
        <v>33</v>
      </c>
      <c r="E425" s="11" t="s">
        <v>34</v>
      </c>
      <c r="F425" s="11" t="s">
        <v>35</v>
      </c>
      <c r="G425" s="11" t="s">
        <v>35</v>
      </c>
      <c r="H425" s="10"/>
      <c r="I425" s="10"/>
      <c r="J425" s="11" t="s">
        <v>68</v>
      </c>
      <c r="K425" s="10"/>
      <c r="L425" s="10"/>
      <c r="M425" s="10" t="s">
        <v>133</v>
      </c>
      <c r="N425" s="10" t="s">
        <v>123</v>
      </c>
      <c r="O425" s="10" t="s">
        <v>135</v>
      </c>
      <c r="P425" s="10">
        <v>0</v>
      </c>
      <c r="Q425" s="11" t="s">
        <v>134</v>
      </c>
      <c r="R425" s="12">
        <v>1376</v>
      </c>
      <c r="S425" s="10"/>
      <c r="T425" s="11" t="s">
        <v>785</v>
      </c>
      <c r="U425" s="11"/>
      <c r="V425" s="11"/>
      <c r="W425" s="11" t="s">
        <v>40</v>
      </c>
      <c r="X425" s="11">
        <v>2</v>
      </c>
      <c r="Y425" s="11">
        <v>10</v>
      </c>
      <c r="Z425" s="11" t="s">
        <v>41</v>
      </c>
      <c r="AA425" s="11" t="e">
        <v>#N/A</v>
      </c>
      <c r="AB425" s="11" t="e">
        <v>#N/A</v>
      </c>
      <c r="AC425" s="11" t="e">
        <v>#N/A</v>
      </c>
      <c r="AD425" s="11" t="s">
        <v>731</v>
      </c>
      <c r="AE425" s="10"/>
      <c r="AF425" s="11"/>
      <c r="AG425" s="10" t="e">
        <v>#N/A</v>
      </c>
      <c r="AH425" s="10" t="e">
        <v>#N/A</v>
      </c>
      <c r="AI425" s="10" t="e">
        <v>#N/A</v>
      </c>
    </row>
    <row r="426" spans="1:35" ht="13.25" customHeight="1" x14ac:dyDescent="0.15">
      <c r="A426" s="11" t="s">
        <v>31</v>
      </c>
      <c r="B426" s="11" t="s">
        <v>30</v>
      </c>
      <c r="C426" s="11" t="s">
        <v>32</v>
      </c>
      <c r="D426" s="11" t="s">
        <v>33</v>
      </c>
      <c r="E426" s="11" t="s">
        <v>34</v>
      </c>
      <c r="F426" s="11" t="s">
        <v>35</v>
      </c>
      <c r="G426" s="11" t="s">
        <v>35</v>
      </c>
      <c r="H426" s="10"/>
      <c r="I426" s="10"/>
      <c r="J426" s="11" t="s">
        <v>68</v>
      </c>
      <c r="K426" s="10"/>
      <c r="L426" s="10"/>
      <c r="M426" s="10" t="s">
        <v>127</v>
      </c>
      <c r="N426" s="10" t="s">
        <v>123</v>
      </c>
      <c r="O426" s="10">
        <v>1</v>
      </c>
      <c r="P426" s="10">
        <v>1</v>
      </c>
      <c r="Q426" s="11" t="s">
        <v>128</v>
      </c>
      <c r="R426" s="11">
        <v>342</v>
      </c>
      <c r="S426" s="10"/>
      <c r="T426" s="11" t="s">
        <v>785</v>
      </c>
      <c r="U426" s="11"/>
      <c r="V426" s="11"/>
      <c r="W426" s="11" t="s">
        <v>40</v>
      </c>
      <c r="X426" s="11">
        <v>2</v>
      </c>
      <c r="Y426" s="11">
        <v>10</v>
      </c>
      <c r="Z426" s="11" t="s">
        <v>41</v>
      </c>
      <c r="AA426" s="11" t="e">
        <v>#N/A</v>
      </c>
      <c r="AB426" s="11" t="e">
        <v>#N/A</v>
      </c>
      <c r="AC426" s="11" t="e">
        <v>#N/A</v>
      </c>
      <c r="AD426" s="11" t="s">
        <v>731</v>
      </c>
      <c r="AE426" s="10"/>
      <c r="AF426" s="11"/>
      <c r="AG426" s="10" t="e">
        <v>#N/A</v>
      </c>
      <c r="AH426" s="10" t="e">
        <v>#N/A</v>
      </c>
      <c r="AI426" s="10" t="e">
        <v>#N/A</v>
      </c>
    </row>
    <row r="427" spans="1:35" ht="13.25" customHeight="1" x14ac:dyDescent="0.15">
      <c r="A427" s="11" t="s">
        <v>31</v>
      </c>
      <c r="B427" s="11" t="s">
        <v>30</v>
      </c>
      <c r="C427" s="11" t="s">
        <v>32</v>
      </c>
      <c r="D427" s="11" t="s">
        <v>33</v>
      </c>
      <c r="E427" s="11" t="s">
        <v>34</v>
      </c>
      <c r="F427" s="11" t="s">
        <v>35</v>
      </c>
      <c r="G427" s="11" t="s">
        <v>35</v>
      </c>
      <c r="H427" s="10"/>
      <c r="I427" s="10"/>
      <c r="J427" s="11" t="s">
        <v>68</v>
      </c>
      <c r="K427" s="10"/>
      <c r="L427" s="10"/>
      <c r="M427" s="10" t="s">
        <v>131</v>
      </c>
      <c r="N427" s="10" t="s">
        <v>123</v>
      </c>
      <c r="O427" s="10">
        <v>1</v>
      </c>
      <c r="P427" s="10">
        <v>2</v>
      </c>
      <c r="Q427" s="11" t="s">
        <v>132</v>
      </c>
      <c r="R427" s="12">
        <v>1405</v>
      </c>
      <c r="S427" s="10"/>
      <c r="T427" s="11" t="s">
        <v>785</v>
      </c>
      <c r="U427" s="11"/>
      <c r="V427" s="11"/>
      <c r="W427" s="11" t="s">
        <v>40</v>
      </c>
      <c r="X427" s="11">
        <v>2</v>
      </c>
      <c r="Y427" s="11">
        <v>10</v>
      </c>
      <c r="Z427" s="11" t="s">
        <v>41</v>
      </c>
      <c r="AA427" s="11" t="e">
        <v>#N/A</v>
      </c>
      <c r="AB427" s="11" t="e">
        <v>#N/A</v>
      </c>
      <c r="AC427" s="11" t="e">
        <v>#N/A</v>
      </c>
      <c r="AD427" s="11" t="s">
        <v>731</v>
      </c>
      <c r="AE427" s="10"/>
      <c r="AF427" s="11"/>
      <c r="AG427" s="10" t="e">
        <v>#N/A</v>
      </c>
      <c r="AH427" s="10" t="e">
        <v>#N/A</v>
      </c>
      <c r="AI427" s="10" t="e">
        <v>#N/A</v>
      </c>
    </row>
    <row r="428" spans="1:35" ht="13.25" customHeight="1" x14ac:dyDescent="0.15">
      <c r="A428" s="11" t="s">
        <v>31</v>
      </c>
      <c r="B428" s="11" t="s">
        <v>30</v>
      </c>
      <c r="C428" s="11" t="s">
        <v>32</v>
      </c>
      <c r="D428" s="11" t="s">
        <v>33</v>
      </c>
      <c r="E428" s="11" t="s">
        <v>34</v>
      </c>
      <c r="F428" s="11" t="s">
        <v>35</v>
      </c>
      <c r="G428" s="11" t="s">
        <v>35</v>
      </c>
      <c r="H428" s="10"/>
      <c r="I428" s="10"/>
      <c r="J428" s="11" t="s">
        <v>68</v>
      </c>
      <c r="K428" s="10"/>
      <c r="L428" s="10"/>
      <c r="M428" s="10" t="s">
        <v>125</v>
      </c>
      <c r="N428" s="10" t="s">
        <v>123</v>
      </c>
      <c r="O428" s="10">
        <v>4</v>
      </c>
      <c r="P428" s="10">
        <v>1</v>
      </c>
      <c r="Q428" s="11" t="s">
        <v>126</v>
      </c>
      <c r="R428" s="12">
        <v>11236</v>
      </c>
      <c r="S428" s="10"/>
      <c r="T428" s="11" t="s">
        <v>785</v>
      </c>
      <c r="U428" s="11"/>
      <c r="V428" s="11"/>
      <c r="W428" s="11" t="s">
        <v>40</v>
      </c>
      <c r="X428" s="11">
        <v>2</v>
      </c>
      <c r="Y428" s="11">
        <v>10</v>
      </c>
      <c r="Z428" s="11" t="s">
        <v>41</v>
      </c>
      <c r="AA428" s="11" t="e">
        <v>#N/A</v>
      </c>
      <c r="AB428" s="11" t="e">
        <v>#N/A</v>
      </c>
      <c r="AC428" s="11" t="e">
        <v>#N/A</v>
      </c>
      <c r="AD428" s="11" t="s">
        <v>731</v>
      </c>
      <c r="AE428" s="10"/>
      <c r="AF428" s="11"/>
      <c r="AG428" s="10" t="e">
        <v>#N/A</v>
      </c>
      <c r="AH428" s="10" t="e">
        <v>#N/A</v>
      </c>
      <c r="AI428" s="10" t="e">
        <v>#N/A</v>
      </c>
    </row>
    <row r="429" spans="1:35" ht="13.25" customHeight="1" x14ac:dyDescent="0.15">
      <c r="A429" s="11" t="s">
        <v>31</v>
      </c>
      <c r="B429" s="11" t="s">
        <v>30</v>
      </c>
      <c r="C429" s="11" t="s">
        <v>32</v>
      </c>
      <c r="D429" s="11" t="s">
        <v>33</v>
      </c>
      <c r="E429" s="11" t="s">
        <v>34</v>
      </c>
      <c r="F429" s="11" t="s">
        <v>35</v>
      </c>
      <c r="G429" s="11" t="s">
        <v>35</v>
      </c>
      <c r="H429" s="10"/>
      <c r="I429" s="10"/>
      <c r="J429" s="11" t="s">
        <v>68</v>
      </c>
      <c r="K429" s="10"/>
      <c r="L429" s="10"/>
      <c r="M429" s="10" t="s">
        <v>129</v>
      </c>
      <c r="N429" s="10" t="s">
        <v>123</v>
      </c>
      <c r="O429" s="10">
        <v>4</v>
      </c>
      <c r="P429" s="10">
        <v>2</v>
      </c>
      <c r="Q429" s="11" t="s">
        <v>130</v>
      </c>
      <c r="R429" s="12">
        <v>5886</v>
      </c>
      <c r="S429" s="10"/>
      <c r="T429" s="11" t="s">
        <v>785</v>
      </c>
      <c r="U429" s="11"/>
      <c r="V429" s="11"/>
      <c r="W429" s="11" t="s">
        <v>40</v>
      </c>
      <c r="X429" s="11">
        <v>2</v>
      </c>
      <c r="Y429" s="11">
        <v>10</v>
      </c>
      <c r="Z429" s="11" t="s">
        <v>41</v>
      </c>
      <c r="AA429" s="11" t="e">
        <v>#N/A</v>
      </c>
      <c r="AB429" s="11" t="e">
        <v>#N/A</v>
      </c>
      <c r="AC429" s="11" t="e">
        <v>#N/A</v>
      </c>
      <c r="AD429" s="11" t="s">
        <v>731</v>
      </c>
      <c r="AE429" s="10"/>
      <c r="AF429" s="11"/>
      <c r="AG429" s="10" t="e">
        <v>#N/A</v>
      </c>
      <c r="AH429" s="10" t="e">
        <v>#N/A</v>
      </c>
      <c r="AI429" s="10" t="e">
        <v>#N/A</v>
      </c>
    </row>
    <row r="430" spans="1:35" ht="13.25" customHeight="1" x14ac:dyDescent="0.15">
      <c r="A430" s="11" t="s">
        <v>31</v>
      </c>
      <c r="B430" s="11" t="s">
        <v>30</v>
      </c>
      <c r="C430" s="11" t="s">
        <v>32</v>
      </c>
      <c r="D430" s="11" t="s">
        <v>33</v>
      </c>
      <c r="E430" s="11" t="s">
        <v>34</v>
      </c>
      <c r="F430" s="11" t="s">
        <v>35</v>
      </c>
      <c r="G430" s="11" t="s">
        <v>35</v>
      </c>
      <c r="H430" s="10"/>
      <c r="I430" s="10"/>
      <c r="J430" s="11" t="s">
        <v>68</v>
      </c>
      <c r="K430" s="10"/>
      <c r="L430" s="10"/>
      <c r="M430" s="10" t="s">
        <v>121</v>
      </c>
      <c r="N430" s="10" t="s">
        <v>123</v>
      </c>
      <c r="O430" s="10" t="s">
        <v>124</v>
      </c>
      <c r="P430" s="10">
        <v>0</v>
      </c>
      <c r="Q430" s="11" t="s">
        <v>122</v>
      </c>
      <c r="R430" s="12">
        <v>1602</v>
      </c>
      <c r="S430" s="10"/>
      <c r="T430" s="11" t="s">
        <v>785</v>
      </c>
      <c r="U430" s="11"/>
      <c r="V430" s="11"/>
      <c r="W430" s="11" t="s">
        <v>40</v>
      </c>
      <c r="X430" s="11">
        <v>2</v>
      </c>
      <c r="Y430" s="11">
        <v>10</v>
      </c>
      <c r="Z430" s="11" t="s">
        <v>41</v>
      </c>
      <c r="AA430" s="11" t="e">
        <v>#N/A</v>
      </c>
      <c r="AB430" s="11" t="e">
        <v>#N/A</v>
      </c>
      <c r="AC430" s="11" t="e">
        <v>#N/A</v>
      </c>
      <c r="AD430" s="11" t="s">
        <v>731</v>
      </c>
      <c r="AE430" s="10"/>
      <c r="AF430" s="11"/>
      <c r="AG430" s="10" t="e">
        <v>#N/A</v>
      </c>
      <c r="AH430" s="10" t="e">
        <v>#N/A</v>
      </c>
      <c r="AI430" s="10" t="e">
        <v>#N/A</v>
      </c>
    </row>
    <row r="431" spans="1:35" ht="13.25" customHeight="1" x14ac:dyDescent="0.15">
      <c r="A431" s="11" t="s">
        <v>31</v>
      </c>
      <c r="B431" s="11" t="s">
        <v>30</v>
      </c>
      <c r="C431" s="11" t="s">
        <v>32</v>
      </c>
      <c r="D431" s="11" t="s">
        <v>33</v>
      </c>
      <c r="E431" s="11" t="s">
        <v>34</v>
      </c>
      <c r="F431" s="11" t="s">
        <v>35</v>
      </c>
      <c r="G431" s="11" t="s">
        <v>35</v>
      </c>
      <c r="H431" s="11" t="s">
        <v>71</v>
      </c>
      <c r="I431" s="11"/>
      <c r="J431" s="11" t="s">
        <v>68</v>
      </c>
      <c r="K431" s="10"/>
      <c r="L431" s="10"/>
      <c r="M431" s="10" t="s">
        <v>230</v>
      </c>
      <c r="N431" s="10" t="s">
        <v>222</v>
      </c>
      <c r="O431" s="10">
        <v>1</v>
      </c>
      <c r="P431" s="10">
        <v>0</v>
      </c>
      <c r="Q431" s="11" t="s">
        <v>231</v>
      </c>
      <c r="R431" s="12">
        <v>5129715</v>
      </c>
      <c r="S431" s="10"/>
      <c r="T431" s="11" t="s">
        <v>223</v>
      </c>
      <c r="U431" s="13">
        <f t="shared" ref="U431:U460" si="13">R431/1000</f>
        <v>5129.7150000000001</v>
      </c>
      <c r="V431" s="11" t="s">
        <v>783</v>
      </c>
      <c r="W431" s="11" t="s">
        <v>40</v>
      </c>
      <c r="X431" s="11">
        <v>7</v>
      </c>
      <c r="Y431" s="11">
        <v>13</v>
      </c>
      <c r="Z431" s="11" t="s">
        <v>41</v>
      </c>
      <c r="AA431" s="11" t="e">
        <v>#N/A</v>
      </c>
      <c r="AB431" s="11" t="e">
        <v>#N/A</v>
      </c>
      <c r="AC431" s="11" t="e">
        <v>#N/A</v>
      </c>
      <c r="AD431" s="11" t="s">
        <v>731</v>
      </c>
      <c r="AE431" s="10"/>
      <c r="AF431" s="11"/>
      <c r="AG431" s="10" t="e">
        <v>#N/A</v>
      </c>
      <c r="AH431" s="10" t="e">
        <v>#N/A</v>
      </c>
      <c r="AI431" s="10" t="e">
        <v>#N/A</v>
      </c>
    </row>
    <row r="432" spans="1:35" ht="13.25" customHeight="1" x14ac:dyDescent="0.15">
      <c r="A432" s="11" t="s">
        <v>31</v>
      </c>
      <c r="B432" s="11" t="s">
        <v>30</v>
      </c>
      <c r="C432" s="11" t="s">
        <v>32</v>
      </c>
      <c r="D432" s="11" t="s">
        <v>33</v>
      </c>
      <c r="E432" s="11" t="s">
        <v>34</v>
      </c>
      <c r="F432" s="11" t="s">
        <v>35</v>
      </c>
      <c r="G432" s="11" t="s">
        <v>35</v>
      </c>
      <c r="H432" s="11" t="s">
        <v>76</v>
      </c>
      <c r="I432" s="11"/>
      <c r="J432" s="11" t="s">
        <v>68</v>
      </c>
      <c r="K432" s="10"/>
      <c r="L432" s="10"/>
      <c r="M432" s="10" t="s">
        <v>230</v>
      </c>
      <c r="N432" s="10" t="s">
        <v>222</v>
      </c>
      <c r="O432" s="10">
        <v>1</v>
      </c>
      <c r="P432" s="10">
        <v>0</v>
      </c>
      <c r="Q432" s="11" t="s">
        <v>244</v>
      </c>
      <c r="R432" s="12">
        <v>908540</v>
      </c>
      <c r="S432" s="10"/>
      <c r="T432" s="11" t="s">
        <v>223</v>
      </c>
      <c r="U432" s="13">
        <f t="shared" si="13"/>
        <v>908.54</v>
      </c>
      <c r="V432" s="11" t="s">
        <v>783</v>
      </c>
      <c r="W432" s="11" t="s">
        <v>40</v>
      </c>
      <c r="X432" s="11">
        <v>7</v>
      </c>
      <c r="Y432" s="11">
        <v>13</v>
      </c>
      <c r="Z432" s="11" t="s">
        <v>41</v>
      </c>
      <c r="AA432" s="11" t="e">
        <v>#N/A</v>
      </c>
      <c r="AB432" s="11" t="e">
        <v>#N/A</v>
      </c>
      <c r="AC432" s="11" t="e">
        <v>#N/A</v>
      </c>
      <c r="AD432" s="11" t="s">
        <v>731</v>
      </c>
      <c r="AE432" s="10"/>
      <c r="AF432" s="11"/>
      <c r="AG432" s="10" t="e">
        <v>#N/A</v>
      </c>
      <c r="AH432" s="10" t="e">
        <v>#N/A</v>
      </c>
      <c r="AI432" s="10" t="e">
        <v>#N/A</v>
      </c>
    </row>
    <row r="433" spans="1:35" ht="13.25" customHeight="1" x14ac:dyDescent="0.15">
      <c r="A433" s="11" t="s">
        <v>31</v>
      </c>
      <c r="B433" s="11" t="s">
        <v>30</v>
      </c>
      <c r="C433" s="11" t="s">
        <v>32</v>
      </c>
      <c r="D433" s="11" t="s">
        <v>33</v>
      </c>
      <c r="E433" s="11" t="s">
        <v>34</v>
      </c>
      <c r="F433" s="11" t="s">
        <v>35</v>
      </c>
      <c r="G433" s="11" t="s">
        <v>35</v>
      </c>
      <c r="H433" s="11" t="s">
        <v>78</v>
      </c>
      <c r="I433" s="11"/>
      <c r="J433" s="11" t="s">
        <v>68</v>
      </c>
      <c r="K433" s="10"/>
      <c r="L433" s="10"/>
      <c r="M433" s="10" t="s">
        <v>230</v>
      </c>
      <c r="N433" s="10" t="s">
        <v>222</v>
      </c>
      <c r="O433" s="10">
        <v>1</v>
      </c>
      <c r="P433" s="10">
        <v>0</v>
      </c>
      <c r="Q433" s="11" t="s">
        <v>245</v>
      </c>
      <c r="R433" s="12">
        <v>710744</v>
      </c>
      <c r="S433" s="10"/>
      <c r="T433" s="11" t="s">
        <v>223</v>
      </c>
      <c r="U433" s="13">
        <f t="shared" si="13"/>
        <v>710.74400000000003</v>
      </c>
      <c r="V433" s="11" t="s">
        <v>783</v>
      </c>
      <c r="W433" s="11" t="s">
        <v>40</v>
      </c>
      <c r="X433" s="11">
        <v>7</v>
      </c>
      <c r="Y433" s="11">
        <v>13</v>
      </c>
      <c r="Z433" s="11" t="s">
        <v>41</v>
      </c>
      <c r="AA433" s="11" t="e">
        <v>#N/A</v>
      </c>
      <c r="AB433" s="11" t="e">
        <v>#N/A</v>
      </c>
      <c r="AC433" s="11" t="e">
        <v>#N/A</v>
      </c>
      <c r="AD433" s="11" t="s">
        <v>731</v>
      </c>
      <c r="AE433" s="10"/>
      <c r="AF433" s="11"/>
      <c r="AG433" s="10" t="e">
        <v>#N/A</v>
      </c>
      <c r="AH433" s="10" t="e">
        <v>#N/A</v>
      </c>
      <c r="AI433" s="10" t="e">
        <v>#N/A</v>
      </c>
    </row>
    <row r="434" spans="1:35" ht="13.25" customHeight="1" x14ac:dyDescent="0.15">
      <c r="A434" s="11" t="s">
        <v>31</v>
      </c>
      <c r="B434" s="11" t="s">
        <v>30</v>
      </c>
      <c r="C434" s="11" t="s">
        <v>32</v>
      </c>
      <c r="D434" s="11" t="s">
        <v>33</v>
      </c>
      <c r="E434" s="11" t="s">
        <v>34</v>
      </c>
      <c r="F434" s="11" t="s">
        <v>35</v>
      </c>
      <c r="G434" s="11" t="s">
        <v>35</v>
      </c>
      <c r="H434" s="11" t="s">
        <v>236</v>
      </c>
      <c r="I434" s="11"/>
      <c r="J434" s="11" t="s">
        <v>68</v>
      </c>
      <c r="K434" s="10"/>
      <c r="L434" s="10"/>
      <c r="M434" s="10" t="s">
        <v>230</v>
      </c>
      <c r="N434" s="10" t="s">
        <v>222</v>
      </c>
      <c r="O434" s="10">
        <v>1</v>
      </c>
      <c r="P434" s="10">
        <v>0</v>
      </c>
      <c r="Q434" s="11" t="s">
        <v>237</v>
      </c>
      <c r="R434" s="12">
        <v>16517</v>
      </c>
      <c r="S434" s="10"/>
      <c r="T434" s="11" t="s">
        <v>223</v>
      </c>
      <c r="U434" s="13">
        <f t="shared" si="13"/>
        <v>16.516999999999999</v>
      </c>
      <c r="V434" s="11" t="s">
        <v>783</v>
      </c>
      <c r="W434" s="11" t="s">
        <v>40</v>
      </c>
      <c r="X434" s="11">
        <v>7</v>
      </c>
      <c r="Y434" s="11">
        <v>13</v>
      </c>
      <c r="Z434" s="11" t="s">
        <v>41</v>
      </c>
      <c r="AA434" s="11" t="e">
        <v>#N/A</v>
      </c>
      <c r="AB434" s="11" t="e">
        <v>#N/A</v>
      </c>
      <c r="AC434" s="11" t="e">
        <v>#N/A</v>
      </c>
      <c r="AD434" s="11" t="s">
        <v>731</v>
      </c>
      <c r="AE434" s="10"/>
      <c r="AF434" s="11"/>
      <c r="AG434" s="10" t="e">
        <v>#N/A</v>
      </c>
      <c r="AH434" s="10" t="e">
        <v>#N/A</v>
      </c>
      <c r="AI434" s="10" t="e">
        <v>#N/A</v>
      </c>
    </row>
    <row r="435" spans="1:35" ht="13.25" customHeight="1" x14ac:dyDescent="0.15">
      <c r="A435" s="11" t="s">
        <v>31</v>
      </c>
      <c r="B435" s="11" t="s">
        <v>30</v>
      </c>
      <c r="C435" s="11" t="s">
        <v>32</v>
      </c>
      <c r="D435" s="11" t="s">
        <v>33</v>
      </c>
      <c r="E435" s="11" t="s">
        <v>34</v>
      </c>
      <c r="F435" s="11" t="s">
        <v>35</v>
      </c>
      <c r="G435" s="11" t="s">
        <v>35</v>
      </c>
      <c r="H435" s="11" t="s">
        <v>80</v>
      </c>
      <c r="I435" s="11"/>
      <c r="J435" s="11" t="s">
        <v>68</v>
      </c>
      <c r="K435" s="10"/>
      <c r="L435" s="10"/>
      <c r="M435" s="10" t="s">
        <v>230</v>
      </c>
      <c r="N435" s="10" t="s">
        <v>222</v>
      </c>
      <c r="O435" s="10">
        <v>1</v>
      </c>
      <c r="P435" s="10">
        <v>0</v>
      </c>
      <c r="Q435" s="11" t="s">
        <v>246</v>
      </c>
      <c r="R435" s="12">
        <v>93291</v>
      </c>
      <c r="S435" s="10"/>
      <c r="T435" s="11" t="s">
        <v>223</v>
      </c>
      <c r="U435" s="13">
        <f t="shared" si="13"/>
        <v>93.290999999999997</v>
      </c>
      <c r="V435" s="11" t="s">
        <v>783</v>
      </c>
      <c r="W435" s="11" t="s">
        <v>40</v>
      </c>
      <c r="X435" s="11">
        <v>7</v>
      </c>
      <c r="Y435" s="11">
        <v>13</v>
      </c>
      <c r="Z435" s="11" t="s">
        <v>41</v>
      </c>
      <c r="AA435" s="11" t="e">
        <v>#N/A</v>
      </c>
      <c r="AB435" s="11" t="e">
        <v>#N/A</v>
      </c>
      <c r="AC435" s="11" t="e">
        <v>#N/A</v>
      </c>
      <c r="AD435" s="11" t="s">
        <v>731</v>
      </c>
      <c r="AE435" s="10"/>
      <c r="AF435" s="11"/>
      <c r="AG435" s="10" t="e">
        <v>#N/A</v>
      </c>
      <c r="AH435" s="10" t="e">
        <v>#N/A</v>
      </c>
      <c r="AI435" s="10" t="e">
        <v>#N/A</v>
      </c>
    </row>
    <row r="436" spans="1:35" ht="13.25" customHeight="1" x14ac:dyDescent="0.15">
      <c r="A436" s="11" t="s">
        <v>31</v>
      </c>
      <c r="B436" s="11" t="s">
        <v>30</v>
      </c>
      <c r="C436" s="11" t="s">
        <v>32</v>
      </c>
      <c r="D436" s="11" t="s">
        <v>33</v>
      </c>
      <c r="E436" s="11" t="s">
        <v>34</v>
      </c>
      <c r="F436" s="11" t="s">
        <v>35</v>
      </c>
      <c r="G436" s="11" t="s">
        <v>35</v>
      </c>
      <c r="H436" s="11" t="s">
        <v>232</v>
      </c>
      <c r="I436" s="11"/>
      <c r="J436" s="11" t="s">
        <v>68</v>
      </c>
      <c r="K436" s="10"/>
      <c r="L436" s="10"/>
      <c r="M436" s="10" t="s">
        <v>230</v>
      </c>
      <c r="N436" s="10" t="s">
        <v>222</v>
      </c>
      <c r="O436" s="10">
        <v>1</v>
      </c>
      <c r="P436" s="10">
        <v>0</v>
      </c>
      <c r="Q436" s="11" t="s">
        <v>233</v>
      </c>
      <c r="R436" s="12">
        <v>4977049</v>
      </c>
      <c r="S436" s="10"/>
      <c r="T436" s="11" t="s">
        <v>223</v>
      </c>
      <c r="U436" s="13">
        <f t="shared" si="13"/>
        <v>4977.049</v>
      </c>
      <c r="V436" s="11" t="s">
        <v>783</v>
      </c>
      <c r="W436" s="11" t="s">
        <v>40</v>
      </c>
      <c r="X436" s="11">
        <v>7</v>
      </c>
      <c r="Y436" s="11">
        <v>13</v>
      </c>
      <c r="Z436" s="11" t="s">
        <v>41</v>
      </c>
      <c r="AA436" s="11" t="e">
        <v>#N/A</v>
      </c>
      <c r="AB436" s="11" t="e">
        <v>#N/A</v>
      </c>
      <c r="AC436" s="11" t="e">
        <v>#N/A</v>
      </c>
      <c r="AD436" s="11" t="s">
        <v>731</v>
      </c>
      <c r="AE436" s="10"/>
      <c r="AF436" s="11"/>
      <c r="AG436" s="10" t="e">
        <v>#N/A</v>
      </c>
      <c r="AH436" s="10" t="e">
        <v>#N/A</v>
      </c>
      <c r="AI436" s="10" t="e">
        <v>#N/A</v>
      </c>
    </row>
    <row r="437" spans="1:35" ht="13.25" customHeight="1" x14ac:dyDescent="0.15">
      <c r="A437" s="11" t="s">
        <v>31</v>
      </c>
      <c r="B437" s="11" t="s">
        <v>30</v>
      </c>
      <c r="C437" s="11" t="s">
        <v>32</v>
      </c>
      <c r="D437" s="11" t="s">
        <v>33</v>
      </c>
      <c r="E437" s="11" t="s">
        <v>34</v>
      </c>
      <c r="F437" s="11" t="s">
        <v>35</v>
      </c>
      <c r="G437" s="11" t="s">
        <v>35</v>
      </c>
      <c r="H437" s="11" t="s">
        <v>95</v>
      </c>
      <c r="I437" s="11"/>
      <c r="J437" s="11" t="s">
        <v>68</v>
      </c>
      <c r="K437" s="10"/>
      <c r="L437" s="10"/>
      <c r="M437" s="10" t="s">
        <v>230</v>
      </c>
      <c r="N437" s="10" t="s">
        <v>222</v>
      </c>
      <c r="O437" s="10">
        <v>1</v>
      </c>
      <c r="P437" s="10">
        <v>0</v>
      </c>
      <c r="Q437" s="11" t="s">
        <v>247</v>
      </c>
      <c r="R437" s="12">
        <v>3417140</v>
      </c>
      <c r="S437" s="10"/>
      <c r="T437" s="11" t="s">
        <v>223</v>
      </c>
      <c r="U437" s="13">
        <f t="shared" si="13"/>
        <v>3417.14</v>
      </c>
      <c r="V437" s="11" t="s">
        <v>783</v>
      </c>
      <c r="W437" s="11" t="s">
        <v>40</v>
      </c>
      <c r="X437" s="11">
        <v>7</v>
      </c>
      <c r="Y437" s="11">
        <v>13</v>
      </c>
      <c r="Z437" s="11" t="s">
        <v>41</v>
      </c>
      <c r="AA437" s="11" t="e">
        <v>#N/A</v>
      </c>
      <c r="AB437" s="11" t="e">
        <v>#N/A</v>
      </c>
      <c r="AC437" s="11" t="e">
        <v>#N/A</v>
      </c>
      <c r="AD437" s="11" t="s">
        <v>731</v>
      </c>
      <c r="AE437" s="10"/>
      <c r="AF437" s="11"/>
      <c r="AG437" s="10" t="e">
        <v>#N/A</v>
      </c>
      <c r="AH437" s="10" t="e">
        <v>#N/A</v>
      </c>
      <c r="AI437" s="10" t="e">
        <v>#N/A</v>
      </c>
    </row>
    <row r="438" spans="1:35" ht="13.25" customHeight="1" x14ac:dyDescent="0.15">
      <c r="A438" s="11" t="s">
        <v>31</v>
      </c>
      <c r="B438" s="11" t="s">
        <v>30</v>
      </c>
      <c r="C438" s="11" t="s">
        <v>32</v>
      </c>
      <c r="D438" s="11" t="s">
        <v>33</v>
      </c>
      <c r="E438" s="11" t="s">
        <v>34</v>
      </c>
      <c r="F438" s="11" t="s">
        <v>35</v>
      </c>
      <c r="G438" s="11" t="s">
        <v>35</v>
      </c>
      <c r="H438" s="11" t="s">
        <v>242</v>
      </c>
      <c r="I438" s="11"/>
      <c r="J438" s="11" t="s">
        <v>68</v>
      </c>
      <c r="K438" s="10"/>
      <c r="L438" s="10"/>
      <c r="M438" s="10" t="s">
        <v>230</v>
      </c>
      <c r="N438" s="10" t="s">
        <v>222</v>
      </c>
      <c r="O438" s="10">
        <v>1</v>
      </c>
      <c r="P438" s="10">
        <v>0</v>
      </c>
      <c r="Q438" s="11" t="s">
        <v>243</v>
      </c>
      <c r="R438" s="12">
        <v>109653</v>
      </c>
      <c r="S438" s="10"/>
      <c r="T438" s="11" t="s">
        <v>223</v>
      </c>
      <c r="U438" s="13">
        <f t="shared" si="13"/>
        <v>109.65300000000001</v>
      </c>
      <c r="V438" s="11" t="s">
        <v>783</v>
      </c>
      <c r="W438" s="11" t="s">
        <v>40</v>
      </c>
      <c r="X438" s="11">
        <v>7</v>
      </c>
      <c r="Y438" s="11">
        <v>13</v>
      </c>
      <c r="Z438" s="11" t="s">
        <v>41</v>
      </c>
      <c r="AA438" s="11" t="e">
        <v>#N/A</v>
      </c>
      <c r="AB438" s="11" t="e">
        <v>#N/A</v>
      </c>
      <c r="AC438" s="11" t="e">
        <v>#N/A</v>
      </c>
      <c r="AD438" s="11" t="s">
        <v>731</v>
      </c>
      <c r="AE438" s="10"/>
      <c r="AF438" s="11"/>
      <c r="AG438" s="10" t="e">
        <v>#N/A</v>
      </c>
      <c r="AH438" s="10" t="e">
        <v>#N/A</v>
      </c>
      <c r="AI438" s="10" t="e">
        <v>#N/A</v>
      </c>
    </row>
    <row r="439" spans="1:35" ht="13.25" customHeight="1" x14ac:dyDescent="0.15">
      <c r="A439" s="11" t="s">
        <v>31</v>
      </c>
      <c r="B439" s="11" t="s">
        <v>30</v>
      </c>
      <c r="C439" s="11" t="s">
        <v>32</v>
      </c>
      <c r="D439" s="11" t="s">
        <v>33</v>
      </c>
      <c r="E439" s="11" t="s">
        <v>34</v>
      </c>
      <c r="F439" s="11" t="s">
        <v>35</v>
      </c>
      <c r="G439" s="11" t="s">
        <v>35</v>
      </c>
      <c r="H439" s="11" t="s">
        <v>240</v>
      </c>
      <c r="I439" s="11"/>
      <c r="J439" s="11" t="s">
        <v>68</v>
      </c>
      <c r="K439" s="10"/>
      <c r="L439" s="10"/>
      <c r="M439" s="10" t="s">
        <v>230</v>
      </c>
      <c r="N439" s="10" t="s">
        <v>222</v>
      </c>
      <c r="O439" s="10">
        <v>1</v>
      </c>
      <c r="P439" s="10">
        <v>0</v>
      </c>
      <c r="Q439" s="11" t="s">
        <v>241</v>
      </c>
      <c r="R439" s="12">
        <v>26496</v>
      </c>
      <c r="S439" s="10"/>
      <c r="T439" s="11" t="s">
        <v>223</v>
      </c>
      <c r="U439" s="13">
        <f t="shared" si="13"/>
        <v>26.495999999999999</v>
      </c>
      <c r="V439" s="11" t="s">
        <v>783</v>
      </c>
      <c r="W439" s="11" t="s">
        <v>40</v>
      </c>
      <c r="X439" s="11">
        <v>7</v>
      </c>
      <c r="Y439" s="11">
        <v>13</v>
      </c>
      <c r="Z439" s="11" t="s">
        <v>41</v>
      </c>
      <c r="AA439" s="11" t="e">
        <v>#N/A</v>
      </c>
      <c r="AB439" s="11" t="e">
        <v>#N/A</v>
      </c>
      <c r="AC439" s="11" t="e">
        <v>#N/A</v>
      </c>
      <c r="AD439" s="11" t="s">
        <v>731</v>
      </c>
      <c r="AE439" s="10"/>
      <c r="AF439" s="11"/>
      <c r="AG439" s="10" t="e">
        <v>#N/A</v>
      </c>
      <c r="AH439" s="10" t="e">
        <v>#N/A</v>
      </c>
      <c r="AI439" s="10" t="e">
        <v>#N/A</v>
      </c>
    </row>
    <row r="440" spans="1:35" ht="13.25" customHeight="1" x14ac:dyDescent="0.15">
      <c r="A440" s="11" t="s">
        <v>31</v>
      </c>
      <c r="B440" s="11" t="s">
        <v>30</v>
      </c>
      <c r="C440" s="11" t="s">
        <v>32</v>
      </c>
      <c r="D440" s="11" t="s">
        <v>33</v>
      </c>
      <c r="E440" s="11" t="s">
        <v>34</v>
      </c>
      <c r="F440" s="11" t="s">
        <v>35</v>
      </c>
      <c r="G440" s="11" t="s">
        <v>35</v>
      </c>
      <c r="H440" s="11" t="s">
        <v>238</v>
      </c>
      <c r="I440" s="11"/>
      <c r="J440" s="11" t="s">
        <v>68</v>
      </c>
      <c r="K440" s="10"/>
      <c r="L440" s="10"/>
      <c r="M440" s="10" t="s">
        <v>230</v>
      </c>
      <c r="N440" s="10" t="s">
        <v>222</v>
      </c>
      <c r="O440" s="10">
        <v>1</v>
      </c>
      <c r="P440" s="10">
        <v>0</v>
      </c>
      <c r="Q440" s="11" t="s">
        <v>239</v>
      </c>
      <c r="R440" s="11">
        <v>0</v>
      </c>
      <c r="S440" s="10"/>
      <c r="T440" s="11" t="s">
        <v>223</v>
      </c>
      <c r="U440" s="13">
        <f t="shared" si="13"/>
        <v>0</v>
      </c>
      <c r="V440" s="11" t="s">
        <v>783</v>
      </c>
      <c r="W440" s="11" t="s">
        <v>40</v>
      </c>
      <c r="X440" s="11">
        <v>7</v>
      </c>
      <c r="Y440" s="11">
        <v>13</v>
      </c>
      <c r="Z440" s="11" t="s">
        <v>41</v>
      </c>
      <c r="AA440" s="11" t="e">
        <v>#N/A</v>
      </c>
      <c r="AB440" s="11" t="e">
        <v>#N/A</v>
      </c>
      <c r="AC440" s="11" t="e">
        <v>#N/A</v>
      </c>
      <c r="AD440" s="11" t="s">
        <v>731</v>
      </c>
      <c r="AE440" s="10"/>
      <c r="AF440" s="11"/>
      <c r="AG440" s="10" t="e">
        <v>#N/A</v>
      </c>
      <c r="AH440" s="10" t="e">
        <v>#N/A</v>
      </c>
      <c r="AI440" s="10" t="e">
        <v>#N/A</v>
      </c>
    </row>
    <row r="441" spans="1:35" ht="13.25" customHeight="1" x14ac:dyDescent="0.15">
      <c r="A441" s="11" t="s">
        <v>31</v>
      </c>
      <c r="B441" s="11" t="s">
        <v>30</v>
      </c>
      <c r="C441" s="11" t="s">
        <v>32</v>
      </c>
      <c r="D441" s="11" t="s">
        <v>33</v>
      </c>
      <c r="E441" s="11" t="s">
        <v>34</v>
      </c>
      <c r="F441" s="11" t="s">
        <v>35</v>
      </c>
      <c r="G441" s="11" t="s">
        <v>35</v>
      </c>
      <c r="H441" s="11" t="s">
        <v>234</v>
      </c>
      <c r="I441" s="11"/>
      <c r="J441" s="11" t="s">
        <v>68</v>
      </c>
      <c r="K441" s="10"/>
      <c r="L441" s="10"/>
      <c r="M441" s="10" t="s">
        <v>230</v>
      </c>
      <c r="N441" s="10" t="s">
        <v>222</v>
      </c>
      <c r="O441" s="10">
        <v>1</v>
      </c>
      <c r="P441" s="10">
        <v>0</v>
      </c>
      <c r="Q441" s="11" t="s">
        <v>235</v>
      </c>
      <c r="R441" s="11">
        <v>0</v>
      </c>
      <c r="S441" s="10"/>
      <c r="T441" s="11" t="s">
        <v>223</v>
      </c>
      <c r="U441" s="13">
        <f t="shared" si="13"/>
        <v>0</v>
      </c>
      <c r="V441" s="11" t="s">
        <v>783</v>
      </c>
      <c r="W441" s="11" t="s">
        <v>40</v>
      </c>
      <c r="X441" s="11">
        <v>7</v>
      </c>
      <c r="Y441" s="11">
        <v>13</v>
      </c>
      <c r="Z441" s="11" t="s">
        <v>41</v>
      </c>
      <c r="AA441" s="11" t="e">
        <v>#N/A</v>
      </c>
      <c r="AB441" s="11" t="e">
        <v>#N/A</v>
      </c>
      <c r="AC441" s="11" t="e">
        <v>#N/A</v>
      </c>
      <c r="AD441" s="11" t="s">
        <v>731</v>
      </c>
      <c r="AE441" s="10"/>
      <c r="AF441" s="11"/>
      <c r="AG441" s="10" t="e">
        <v>#N/A</v>
      </c>
      <c r="AH441" s="10" t="e">
        <v>#N/A</v>
      </c>
      <c r="AI441" s="10" t="e">
        <v>#N/A</v>
      </c>
    </row>
    <row r="442" spans="1:35" ht="13.25" customHeight="1" x14ac:dyDescent="0.15">
      <c r="A442" s="11" t="s">
        <v>31</v>
      </c>
      <c r="B442" s="11" t="s">
        <v>30</v>
      </c>
      <c r="C442" s="11" t="s">
        <v>32</v>
      </c>
      <c r="D442" s="11" t="s">
        <v>33</v>
      </c>
      <c r="E442" s="11" t="s">
        <v>34</v>
      </c>
      <c r="F442" s="11" t="s">
        <v>35</v>
      </c>
      <c r="G442" s="11" t="s">
        <v>35</v>
      </c>
      <c r="H442" s="10"/>
      <c r="I442" s="10"/>
      <c r="J442" s="11" t="s">
        <v>68</v>
      </c>
      <c r="K442" s="10"/>
      <c r="L442" s="10"/>
      <c r="M442" s="10" t="s">
        <v>225</v>
      </c>
      <c r="N442" s="10" t="s">
        <v>222</v>
      </c>
      <c r="O442" s="10">
        <v>1</v>
      </c>
      <c r="P442" s="10">
        <v>1</v>
      </c>
      <c r="Q442" s="11" t="s">
        <v>226</v>
      </c>
      <c r="R442" s="12">
        <v>1929342</v>
      </c>
      <c r="S442" s="10"/>
      <c r="T442" s="11" t="s">
        <v>223</v>
      </c>
      <c r="U442" s="13">
        <f t="shared" si="13"/>
        <v>1929.3420000000001</v>
      </c>
      <c r="V442" s="11" t="s">
        <v>783</v>
      </c>
      <c r="W442" s="11" t="s">
        <v>40</v>
      </c>
      <c r="X442" s="11">
        <v>2</v>
      </c>
      <c r="Y442" s="11">
        <v>9</v>
      </c>
      <c r="Z442" s="11" t="s">
        <v>41</v>
      </c>
      <c r="AA442" s="11" t="s">
        <v>395</v>
      </c>
      <c r="AB442" s="11" t="s">
        <v>226</v>
      </c>
      <c r="AC442" s="11" t="s">
        <v>396</v>
      </c>
      <c r="AD442" s="11" t="s">
        <v>731</v>
      </c>
      <c r="AE442" s="10" t="s">
        <v>227</v>
      </c>
      <c r="AF442" s="9" t="s">
        <v>734</v>
      </c>
      <c r="AG442" s="10" t="s">
        <v>321</v>
      </c>
      <c r="AH442" s="10" t="s">
        <v>321</v>
      </c>
      <c r="AI442" s="10" t="s">
        <v>321</v>
      </c>
    </row>
    <row r="443" spans="1:35" ht="13.25" customHeight="1" x14ac:dyDescent="0.15">
      <c r="A443" s="11" t="s">
        <v>31</v>
      </c>
      <c r="B443" s="11" t="s">
        <v>30</v>
      </c>
      <c r="C443" s="11" t="s">
        <v>32</v>
      </c>
      <c r="D443" s="11" t="s">
        <v>33</v>
      </c>
      <c r="E443" s="11" t="s">
        <v>34</v>
      </c>
      <c r="F443" s="11" t="s">
        <v>35</v>
      </c>
      <c r="G443" s="11" t="s">
        <v>35</v>
      </c>
      <c r="H443" s="11" t="s">
        <v>71</v>
      </c>
      <c r="I443" s="11"/>
      <c r="J443" s="11" t="s">
        <v>68</v>
      </c>
      <c r="K443" s="10"/>
      <c r="L443" s="10"/>
      <c r="M443" s="10" t="s">
        <v>228</v>
      </c>
      <c r="N443" s="10" t="s">
        <v>222</v>
      </c>
      <c r="O443" s="10">
        <v>14</v>
      </c>
      <c r="P443" s="10">
        <v>0</v>
      </c>
      <c r="Q443" s="11" t="s">
        <v>260</v>
      </c>
      <c r="R443" s="12">
        <v>3200373</v>
      </c>
      <c r="S443" s="10"/>
      <c r="T443" s="11" t="s">
        <v>223</v>
      </c>
      <c r="U443" s="13">
        <f t="shared" si="13"/>
        <v>3200.373</v>
      </c>
      <c r="V443" s="11" t="s">
        <v>783</v>
      </c>
      <c r="W443" s="11" t="s">
        <v>40</v>
      </c>
      <c r="X443" s="11">
        <v>7</v>
      </c>
      <c r="Y443" s="11">
        <v>13</v>
      </c>
      <c r="Z443" s="11" t="s">
        <v>41</v>
      </c>
      <c r="AA443" s="11" t="e">
        <v>#N/A</v>
      </c>
      <c r="AB443" s="11" t="e">
        <v>#N/A</v>
      </c>
      <c r="AC443" s="11" t="e">
        <v>#N/A</v>
      </c>
      <c r="AD443" s="11" t="s">
        <v>731</v>
      </c>
      <c r="AE443" s="10"/>
      <c r="AF443" s="11"/>
      <c r="AG443" s="10" t="e">
        <v>#N/A</v>
      </c>
      <c r="AH443" s="10" t="e">
        <v>#N/A</v>
      </c>
      <c r="AI443" s="10" t="e">
        <v>#N/A</v>
      </c>
    </row>
    <row r="444" spans="1:35" ht="13.25" customHeight="1" x14ac:dyDescent="0.15">
      <c r="A444" s="11" t="s">
        <v>31</v>
      </c>
      <c r="B444" s="11" t="s">
        <v>30</v>
      </c>
      <c r="C444" s="11" t="s">
        <v>32</v>
      </c>
      <c r="D444" s="11" t="s">
        <v>33</v>
      </c>
      <c r="E444" s="11" t="s">
        <v>34</v>
      </c>
      <c r="F444" s="11" t="s">
        <v>35</v>
      </c>
      <c r="G444" s="11" t="s">
        <v>35</v>
      </c>
      <c r="H444" s="10"/>
      <c r="I444" s="10"/>
      <c r="J444" s="11" t="s">
        <v>68</v>
      </c>
      <c r="K444" s="10"/>
      <c r="L444" s="10"/>
      <c r="M444" s="10" t="s">
        <v>228</v>
      </c>
      <c r="N444" s="10" t="s">
        <v>222</v>
      </c>
      <c r="O444" s="10">
        <v>14</v>
      </c>
      <c r="P444" s="10">
        <v>0</v>
      </c>
      <c r="Q444" s="11" t="s">
        <v>229</v>
      </c>
      <c r="R444" s="12">
        <v>3200373</v>
      </c>
      <c r="S444" s="10"/>
      <c r="T444" s="11" t="s">
        <v>223</v>
      </c>
      <c r="U444" s="13">
        <f t="shared" si="13"/>
        <v>3200.373</v>
      </c>
      <c r="V444" s="11" t="s">
        <v>783</v>
      </c>
      <c r="W444" s="11" t="s">
        <v>40</v>
      </c>
      <c r="X444" s="11">
        <v>2</v>
      </c>
      <c r="Y444" s="11">
        <v>9</v>
      </c>
      <c r="Z444" s="11" t="s">
        <v>41</v>
      </c>
      <c r="AA444" s="11" t="e">
        <v>#N/A</v>
      </c>
      <c r="AB444" s="11" t="e">
        <v>#N/A</v>
      </c>
      <c r="AC444" s="11" t="e">
        <v>#N/A</v>
      </c>
      <c r="AD444" s="11" t="s">
        <v>731</v>
      </c>
      <c r="AE444" s="10"/>
      <c r="AF444" s="11"/>
      <c r="AG444" s="10" t="e">
        <v>#N/A</v>
      </c>
      <c r="AH444" s="10" t="e">
        <v>#N/A</v>
      </c>
      <c r="AI444" s="10" t="e">
        <v>#N/A</v>
      </c>
    </row>
    <row r="445" spans="1:35" ht="13.25" customHeight="1" x14ac:dyDescent="0.15">
      <c r="A445" s="11" t="s">
        <v>31</v>
      </c>
      <c r="B445" s="11" t="s">
        <v>30</v>
      </c>
      <c r="C445" s="11" t="s">
        <v>32</v>
      </c>
      <c r="D445" s="11" t="s">
        <v>33</v>
      </c>
      <c r="E445" s="11" t="s">
        <v>34</v>
      </c>
      <c r="F445" s="11" t="s">
        <v>35</v>
      </c>
      <c r="G445" s="11" t="s">
        <v>35</v>
      </c>
      <c r="H445" s="11" t="s">
        <v>76</v>
      </c>
      <c r="I445" s="11"/>
      <c r="J445" s="11" t="s">
        <v>68</v>
      </c>
      <c r="K445" s="10"/>
      <c r="L445" s="10"/>
      <c r="M445" s="10" t="s">
        <v>228</v>
      </c>
      <c r="N445" s="10" t="s">
        <v>222</v>
      </c>
      <c r="O445" s="10">
        <v>14</v>
      </c>
      <c r="P445" s="10">
        <v>0</v>
      </c>
      <c r="Q445" s="11" t="s">
        <v>261</v>
      </c>
      <c r="R445" s="12">
        <v>509460</v>
      </c>
      <c r="S445" s="10"/>
      <c r="T445" s="11" t="s">
        <v>223</v>
      </c>
      <c r="U445" s="13">
        <f t="shared" si="13"/>
        <v>509.46</v>
      </c>
      <c r="V445" s="11" t="s">
        <v>783</v>
      </c>
      <c r="W445" s="11" t="s">
        <v>40</v>
      </c>
      <c r="X445" s="11">
        <v>7</v>
      </c>
      <c r="Y445" s="11">
        <v>13</v>
      </c>
      <c r="Z445" s="11" t="s">
        <v>41</v>
      </c>
      <c r="AA445" s="11" t="e">
        <v>#N/A</v>
      </c>
      <c r="AB445" s="11" t="e">
        <v>#N/A</v>
      </c>
      <c r="AC445" s="11" t="e">
        <v>#N/A</v>
      </c>
      <c r="AD445" s="11" t="s">
        <v>731</v>
      </c>
      <c r="AE445" s="10"/>
      <c r="AF445" s="11"/>
      <c r="AG445" s="10" t="e">
        <v>#N/A</v>
      </c>
      <c r="AH445" s="10" t="e">
        <v>#N/A</v>
      </c>
      <c r="AI445" s="10" t="e">
        <v>#N/A</v>
      </c>
    </row>
    <row r="446" spans="1:35" ht="13.25" customHeight="1" x14ac:dyDescent="0.15">
      <c r="A446" s="11" t="s">
        <v>31</v>
      </c>
      <c r="B446" s="11" t="s">
        <v>30</v>
      </c>
      <c r="C446" s="11" t="s">
        <v>32</v>
      </c>
      <c r="D446" s="11" t="s">
        <v>33</v>
      </c>
      <c r="E446" s="11" t="s">
        <v>34</v>
      </c>
      <c r="F446" s="11" t="s">
        <v>35</v>
      </c>
      <c r="G446" s="11" t="s">
        <v>35</v>
      </c>
      <c r="H446" s="11" t="s">
        <v>78</v>
      </c>
      <c r="I446" s="11"/>
      <c r="J446" s="11" t="s">
        <v>68</v>
      </c>
      <c r="K446" s="10"/>
      <c r="L446" s="10"/>
      <c r="M446" s="10" t="s">
        <v>228</v>
      </c>
      <c r="N446" s="10" t="s">
        <v>222</v>
      </c>
      <c r="O446" s="10">
        <v>14</v>
      </c>
      <c r="P446" s="10">
        <v>0</v>
      </c>
      <c r="Q446" s="11" t="s">
        <v>262</v>
      </c>
      <c r="R446" s="12">
        <v>521107</v>
      </c>
      <c r="S446" s="10"/>
      <c r="T446" s="11" t="s">
        <v>223</v>
      </c>
      <c r="U446" s="13">
        <f t="shared" si="13"/>
        <v>521.10699999999997</v>
      </c>
      <c r="V446" s="11" t="s">
        <v>783</v>
      </c>
      <c r="W446" s="11" t="s">
        <v>40</v>
      </c>
      <c r="X446" s="11">
        <v>7</v>
      </c>
      <c r="Y446" s="11">
        <v>13</v>
      </c>
      <c r="Z446" s="11" t="s">
        <v>41</v>
      </c>
      <c r="AA446" s="11" t="e">
        <v>#N/A</v>
      </c>
      <c r="AB446" s="11" t="e">
        <v>#N/A</v>
      </c>
      <c r="AC446" s="11" t="e">
        <v>#N/A</v>
      </c>
      <c r="AD446" s="11" t="s">
        <v>731</v>
      </c>
      <c r="AE446" s="10"/>
      <c r="AF446" s="11"/>
      <c r="AG446" s="10" t="e">
        <v>#N/A</v>
      </c>
      <c r="AH446" s="10" t="e">
        <v>#N/A</v>
      </c>
      <c r="AI446" s="10" t="e">
        <v>#N/A</v>
      </c>
    </row>
    <row r="447" spans="1:35" ht="13.25" customHeight="1" x14ac:dyDescent="0.15">
      <c r="A447" s="11" t="s">
        <v>31</v>
      </c>
      <c r="B447" s="11" t="s">
        <v>30</v>
      </c>
      <c r="C447" s="11" t="s">
        <v>32</v>
      </c>
      <c r="D447" s="11" t="s">
        <v>33</v>
      </c>
      <c r="E447" s="11" t="s">
        <v>34</v>
      </c>
      <c r="F447" s="11" t="s">
        <v>35</v>
      </c>
      <c r="G447" s="11" t="s">
        <v>35</v>
      </c>
      <c r="H447" s="11" t="s">
        <v>80</v>
      </c>
      <c r="I447" s="11"/>
      <c r="J447" s="11" t="s">
        <v>68</v>
      </c>
      <c r="K447" s="10"/>
      <c r="L447" s="10"/>
      <c r="M447" s="10" t="s">
        <v>228</v>
      </c>
      <c r="N447" s="10" t="s">
        <v>222</v>
      </c>
      <c r="O447" s="10">
        <v>14</v>
      </c>
      <c r="P447" s="10">
        <v>0</v>
      </c>
      <c r="Q447" s="11" t="s">
        <v>263</v>
      </c>
      <c r="R447" s="12">
        <v>66714</v>
      </c>
      <c r="S447" s="10"/>
      <c r="T447" s="11" t="s">
        <v>223</v>
      </c>
      <c r="U447" s="13">
        <f t="shared" si="13"/>
        <v>66.713999999999999</v>
      </c>
      <c r="V447" s="11" t="s">
        <v>783</v>
      </c>
      <c r="W447" s="11" t="s">
        <v>40</v>
      </c>
      <c r="X447" s="11">
        <v>7</v>
      </c>
      <c r="Y447" s="11">
        <v>13</v>
      </c>
      <c r="Z447" s="11" t="s">
        <v>41</v>
      </c>
      <c r="AA447" s="11" t="e">
        <v>#N/A</v>
      </c>
      <c r="AB447" s="11" t="e">
        <v>#N/A</v>
      </c>
      <c r="AC447" s="11" t="e">
        <v>#N/A</v>
      </c>
      <c r="AD447" s="11" t="s">
        <v>731</v>
      </c>
      <c r="AE447" s="10"/>
      <c r="AF447" s="11"/>
      <c r="AG447" s="10" t="e">
        <v>#N/A</v>
      </c>
      <c r="AH447" s="10" t="e">
        <v>#N/A</v>
      </c>
      <c r="AI447" s="10" t="e">
        <v>#N/A</v>
      </c>
    </row>
    <row r="448" spans="1:35" ht="13.25" customHeight="1" x14ac:dyDescent="0.15">
      <c r="A448" s="11" t="s">
        <v>31</v>
      </c>
      <c r="B448" s="11" t="s">
        <v>30</v>
      </c>
      <c r="C448" s="11" t="s">
        <v>32</v>
      </c>
      <c r="D448" s="11" t="s">
        <v>33</v>
      </c>
      <c r="E448" s="11" t="s">
        <v>34</v>
      </c>
      <c r="F448" s="11" t="s">
        <v>35</v>
      </c>
      <c r="G448" s="11" t="s">
        <v>35</v>
      </c>
      <c r="H448" s="11" t="s">
        <v>95</v>
      </c>
      <c r="I448" s="11"/>
      <c r="J448" s="11" t="s">
        <v>68</v>
      </c>
      <c r="K448" s="10"/>
      <c r="L448" s="10"/>
      <c r="M448" s="10" t="s">
        <v>228</v>
      </c>
      <c r="N448" s="10" t="s">
        <v>222</v>
      </c>
      <c r="O448" s="10">
        <v>14</v>
      </c>
      <c r="P448" s="10">
        <v>0</v>
      </c>
      <c r="Q448" s="11" t="s">
        <v>264</v>
      </c>
      <c r="R448" s="12">
        <v>2103092</v>
      </c>
      <c r="S448" s="10"/>
      <c r="T448" s="11" t="s">
        <v>223</v>
      </c>
      <c r="U448" s="13">
        <f t="shared" si="13"/>
        <v>2103.0920000000001</v>
      </c>
      <c r="V448" s="11" t="s">
        <v>783</v>
      </c>
      <c r="W448" s="11" t="s">
        <v>40</v>
      </c>
      <c r="X448" s="11">
        <v>7</v>
      </c>
      <c r="Y448" s="11">
        <v>13</v>
      </c>
      <c r="Z448" s="11" t="s">
        <v>41</v>
      </c>
      <c r="AA448" s="11" t="e">
        <v>#N/A</v>
      </c>
      <c r="AB448" s="11" t="e">
        <v>#N/A</v>
      </c>
      <c r="AC448" s="11" t="e">
        <v>#N/A</v>
      </c>
      <c r="AD448" s="11" t="s">
        <v>731</v>
      </c>
      <c r="AE448" s="10"/>
      <c r="AF448" s="11"/>
      <c r="AG448" s="10" t="e">
        <v>#N/A</v>
      </c>
      <c r="AH448" s="10" t="e">
        <v>#N/A</v>
      </c>
      <c r="AI448" s="10" t="e">
        <v>#N/A</v>
      </c>
    </row>
    <row r="449" spans="1:35" ht="13.25" customHeight="1" x14ac:dyDescent="0.15">
      <c r="A449" s="11" t="s">
        <v>31</v>
      </c>
      <c r="B449" s="11" t="s">
        <v>30</v>
      </c>
      <c r="C449" s="11" t="s">
        <v>32</v>
      </c>
      <c r="D449" s="11" t="s">
        <v>33</v>
      </c>
      <c r="E449" s="11" t="s">
        <v>34</v>
      </c>
      <c r="F449" s="11" t="s">
        <v>35</v>
      </c>
      <c r="G449" s="11" t="s">
        <v>35</v>
      </c>
      <c r="H449" s="11" t="s">
        <v>71</v>
      </c>
      <c r="I449" s="11"/>
      <c r="J449" s="11" t="s">
        <v>68</v>
      </c>
      <c r="K449" s="10"/>
      <c r="L449" s="10"/>
      <c r="M449" s="10" t="s">
        <v>248</v>
      </c>
      <c r="N449" s="10" t="s">
        <v>222</v>
      </c>
      <c r="O449" s="10">
        <v>2</v>
      </c>
      <c r="P449" s="10">
        <v>0</v>
      </c>
      <c r="Q449" s="11" t="s">
        <v>249</v>
      </c>
      <c r="R449" s="12">
        <v>1929342</v>
      </c>
      <c r="S449" s="10"/>
      <c r="T449" s="11" t="s">
        <v>223</v>
      </c>
      <c r="U449" s="13">
        <f t="shared" si="13"/>
        <v>1929.3420000000001</v>
      </c>
      <c r="V449" s="11" t="s">
        <v>783</v>
      </c>
      <c r="W449" s="11" t="s">
        <v>40</v>
      </c>
      <c r="X449" s="11">
        <v>7</v>
      </c>
      <c r="Y449" s="11">
        <v>13</v>
      </c>
      <c r="Z449" s="11" t="s">
        <v>41</v>
      </c>
      <c r="AA449" s="11" t="e">
        <v>#N/A</v>
      </c>
      <c r="AB449" s="11" t="e">
        <v>#N/A</v>
      </c>
      <c r="AC449" s="11" t="e">
        <v>#N/A</v>
      </c>
      <c r="AD449" s="11" t="s">
        <v>731</v>
      </c>
      <c r="AE449" s="10"/>
      <c r="AF449" s="11"/>
      <c r="AG449" s="10" t="e">
        <v>#N/A</v>
      </c>
      <c r="AH449" s="10" t="e">
        <v>#N/A</v>
      </c>
      <c r="AI449" s="10" t="e">
        <v>#N/A</v>
      </c>
    </row>
    <row r="450" spans="1:35" ht="13.25" customHeight="1" x14ac:dyDescent="0.15">
      <c r="A450" s="11" t="s">
        <v>31</v>
      </c>
      <c r="B450" s="11" t="s">
        <v>30</v>
      </c>
      <c r="C450" s="11" t="s">
        <v>32</v>
      </c>
      <c r="D450" s="11" t="s">
        <v>33</v>
      </c>
      <c r="E450" s="11" t="s">
        <v>34</v>
      </c>
      <c r="F450" s="11" t="s">
        <v>35</v>
      </c>
      <c r="G450" s="11" t="s">
        <v>35</v>
      </c>
      <c r="H450" s="11" t="s">
        <v>76</v>
      </c>
      <c r="I450" s="11"/>
      <c r="J450" s="11" t="s">
        <v>68</v>
      </c>
      <c r="K450" s="10"/>
      <c r="L450" s="10"/>
      <c r="M450" s="10" t="s">
        <v>248</v>
      </c>
      <c r="N450" s="10" t="s">
        <v>222</v>
      </c>
      <c r="O450" s="10">
        <v>2</v>
      </c>
      <c r="P450" s="10">
        <v>0</v>
      </c>
      <c r="Q450" s="11" t="s">
        <v>256</v>
      </c>
      <c r="R450" s="12">
        <v>399080</v>
      </c>
      <c r="S450" s="10"/>
      <c r="T450" s="11" t="s">
        <v>223</v>
      </c>
      <c r="U450" s="13">
        <f t="shared" si="13"/>
        <v>399.08</v>
      </c>
      <c r="V450" s="11" t="s">
        <v>783</v>
      </c>
      <c r="W450" s="11" t="s">
        <v>40</v>
      </c>
      <c r="X450" s="11">
        <v>7</v>
      </c>
      <c r="Y450" s="11">
        <v>13</v>
      </c>
      <c r="Z450" s="11" t="s">
        <v>41</v>
      </c>
      <c r="AA450" s="11" t="e">
        <v>#N/A</v>
      </c>
      <c r="AB450" s="11" t="e">
        <v>#N/A</v>
      </c>
      <c r="AC450" s="11" t="e">
        <v>#N/A</v>
      </c>
      <c r="AD450" s="11" t="s">
        <v>731</v>
      </c>
      <c r="AE450" s="10"/>
      <c r="AF450" s="11"/>
      <c r="AG450" s="10" t="e">
        <v>#N/A</v>
      </c>
      <c r="AH450" s="10" t="e">
        <v>#N/A</v>
      </c>
      <c r="AI450" s="10" t="e">
        <v>#N/A</v>
      </c>
    </row>
    <row r="451" spans="1:35" ht="13.25" customHeight="1" x14ac:dyDescent="0.15">
      <c r="A451" s="11" t="s">
        <v>31</v>
      </c>
      <c r="B451" s="11" t="s">
        <v>30</v>
      </c>
      <c r="C451" s="11" t="s">
        <v>32</v>
      </c>
      <c r="D451" s="11" t="s">
        <v>33</v>
      </c>
      <c r="E451" s="11" t="s">
        <v>34</v>
      </c>
      <c r="F451" s="11" t="s">
        <v>35</v>
      </c>
      <c r="G451" s="11" t="s">
        <v>35</v>
      </c>
      <c r="H451" s="11" t="s">
        <v>78</v>
      </c>
      <c r="I451" s="11"/>
      <c r="J451" s="11" t="s">
        <v>68</v>
      </c>
      <c r="K451" s="10"/>
      <c r="L451" s="10"/>
      <c r="M451" s="10" t="s">
        <v>248</v>
      </c>
      <c r="N451" s="10" t="s">
        <v>222</v>
      </c>
      <c r="O451" s="10">
        <v>2</v>
      </c>
      <c r="P451" s="10">
        <v>0</v>
      </c>
      <c r="Q451" s="11" t="s">
        <v>257</v>
      </c>
      <c r="R451" s="12">
        <v>189636</v>
      </c>
      <c r="S451" s="10"/>
      <c r="T451" s="11" t="s">
        <v>223</v>
      </c>
      <c r="U451" s="13">
        <f t="shared" si="13"/>
        <v>189.636</v>
      </c>
      <c r="V451" s="11" t="s">
        <v>783</v>
      </c>
      <c r="W451" s="11" t="s">
        <v>40</v>
      </c>
      <c r="X451" s="11">
        <v>7</v>
      </c>
      <c r="Y451" s="11">
        <v>13</v>
      </c>
      <c r="Z451" s="11" t="s">
        <v>41</v>
      </c>
      <c r="AA451" s="11" t="e">
        <v>#N/A</v>
      </c>
      <c r="AB451" s="11" t="e">
        <v>#N/A</v>
      </c>
      <c r="AC451" s="11" t="e">
        <v>#N/A</v>
      </c>
      <c r="AD451" s="11" t="s">
        <v>731</v>
      </c>
      <c r="AE451" s="10"/>
      <c r="AF451" s="11"/>
      <c r="AG451" s="10" t="e">
        <v>#N/A</v>
      </c>
      <c r="AH451" s="10" t="e">
        <v>#N/A</v>
      </c>
      <c r="AI451" s="10" t="e">
        <v>#N/A</v>
      </c>
    </row>
    <row r="452" spans="1:35" ht="13.25" customHeight="1" x14ac:dyDescent="0.15">
      <c r="A452" s="11" t="s">
        <v>31</v>
      </c>
      <c r="B452" s="11" t="s">
        <v>30</v>
      </c>
      <c r="C452" s="11" t="s">
        <v>32</v>
      </c>
      <c r="D452" s="11" t="s">
        <v>33</v>
      </c>
      <c r="E452" s="11" t="s">
        <v>34</v>
      </c>
      <c r="F452" s="11" t="s">
        <v>35</v>
      </c>
      <c r="G452" s="11" t="s">
        <v>35</v>
      </c>
      <c r="H452" s="11" t="s">
        <v>236</v>
      </c>
      <c r="I452" s="11"/>
      <c r="J452" s="11" t="s">
        <v>68</v>
      </c>
      <c r="K452" s="10"/>
      <c r="L452" s="10"/>
      <c r="M452" s="10" t="s">
        <v>248</v>
      </c>
      <c r="N452" s="10" t="s">
        <v>222</v>
      </c>
      <c r="O452" s="10">
        <v>2</v>
      </c>
      <c r="P452" s="10">
        <v>0</v>
      </c>
      <c r="Q452" s="11" t="s">
        <v>252</v>
      </c>
      <c r="R452" s="12">
        <v>2927</v>
      </c>
      <c r="S452" s="10"/>
      <c r="T452" s="11" t="s">
        <v>223</v>
      </c>
      <c r="U452" s="13">
        <f t="shared" si="13"/>
        <v>2.927</v>
      </c>
      <c r="V452" s="11" t="s">
        <v>783</v>
      </c>
      <c r="W452" s="11" t="s">
        <v>40</v>
      </c>
      <c r="X452" s="11">
        <v>7</v>
      </c>
      <c r="Y452" s="11">
        <v>13</v>
      </c>
      <c r="Z452" s="11" t="s">
        <v>41</v>
      </c>
      <c r="AA452" s="11" t="e">
        <v>#N/A</v>
      </c>
      <c r="AB452" s="11" t="e">
        <v>#N/A</v>
      </c>
      <c r="AC452" s="11" t="e">
        <v>#N/A</v>
      </c>
      <c r="AD452" s="11" t="s">
        <v>731</v>
      </c>
      <c r="AE452" s="10"/>
      <c r="AF452" s="11"/>
      <c r="AG452" s="10" t="e">
        <v>#N/A</v>
      </c>
      <c r="AH452" s="10" t="e">
        <v>#N/A</v>
      </c>
      <c r="AI452" s="10" t="e">
        <v>#N/A</v>
      </c>
    </row>
    <row r="453" spans="1:35" ht="13.25" customHeight="1" x14ac:dyDescent="0.15">
      <c r="A453" s="11" t="s">
        <v>31</v>
      </c>
      <c r="B453" s="11" t="s">
        <v>30</v>
      </c>
      <c r="C453" s="11" t="s">
        <v>32</v>
      </c>
      <c r="D453" s="11" t="s">
        <v>33</v>
      </c>
      <c r="E453" s="11" t="s">
        <v>34</v>
      </c>
      <c r="F453" s="11" t="s">
        <v>35</v>
      </c>
      <c r="G453" s="11" t="s">
        <v>35</v>
      </c>
      <c r="H453" s="11" t="s">
        <v>80</v>
      </c>
      <c r="I453" s="11"/>
      <c r="J453" s="11" t="s">
        <v>68</v>
      </c>
      <c r="K453" s="10"/>
      <c r="L453" s="10"/>
      <c r="M453" s="10" t="s">
        <v>248</v>
      </c>
      <c r="N453" s="10" t="s">
        <v>222</v>
      </c>
      <c r="O453" s="10">
        <v>2</v>
      </c>
      <c r="P453" s="10">
        <v>0</v>
      </c>
      <c r="Q453" s="11" t="s">
        <v>258</v>
      </c>
      <c r="R453" s="12">
        <v>26577</v>
      </c>
      <c r="S453" s="10"/>
      <c r="T453" s="11" t="s">
        <v>223</v>
      </c>
      <c r="U453" s="13">
        <f t="shared" si="13"/>
        <v>26.577000000000002</v>
      </c>
      <c r="V453" s="11" t="s">
        <v>783</v>
      </c>
      <c r="W453" s="11" t="s">
        <v>40</v>
      </c>
      <c r="X453" s="11">
        <v>7</v>
      </c>
      <c r="Y453" s="11">
        <v>13</v>
      </c>
      <c r="Z453" s="11" t="s">
        <v>41</v>
      </c>
      <c r="AA453" s="11" t="e">
        <v>#N/A</v>
      </c>
      <c r="AB453" s="11" t="e">
        <v>#N/A</v>
      </c>
      <c r="AC453" s="11" t="e">
        <v>#N/A</v>
      </c>
      <c r="AD453" s="11" t="s">
        <v>731</v>
      </c>
      <c r="AE453" s="10"/>
      <c r="AF453" s="11"/>
      <c r="AG453" s="10" t="e">
        <v>#N/A</v>
      </c>
      <c r="AH453" s="10" t="e">
        <v>#N/A</v>
      </c>
      <c r="AI453" s="10" t="e">
        <v>#N/A</v>
      </c>
    </row>
    <row r="454" spans="1:35" ht="13.25" customHeight="1" x14ac:dyDescent="0.15">
      <c r="A454" s="11" t="s">
        <v>31</v>
      </c>
      <c r="B454" s="11" t="s">
        <v>30</v>
      </c>
      <c r="C454" s="11" t="s">
        <v>32</v>
      </c>
      <c r="D454" s="11" t="s">
        <v>33</v>
      </c>
      <c r="E454" s="11" t="s">
        <v>34</v>
      </c>
      <c r="F454" s="11" t="s">
        <v>35</v>
      </c>
      <c r="G454" s="11" t="s">
        <v>35</v>
      </c>
      <c r="H454" s="11" t="s">
        <v>232</v>
      </c>
      <c r="I454" s="11"/>
      <c r="J454" s="11" t="s">
        <v>68</v>
      </c>
      <c r="K454" s="10"/>
      <c r="L454" s="10"/>
      <c r="M454" s="10" t="s">
        <v>248</v>
      </c>
      <c r="N454" s="10" t="s">
        <v>222</v>
      </c>
      <c r="O454" s="10">
        <v>2</v>
      </c>
      <c r="P454" s="10">
        <v>0</v>
      </c>
      <c r="Q454" s="11" t="s">
        <v>250</v>
      </c>
      <c r="R454" s="12">
        <v>1813899</v>
      </c>
      <c r="S454" s="10"/>
      <c r="T454" s="11" t="s">
        <v>223</v>
      </c>
      <c r="U454" s="13">
        <f t="shared" si="13"/>
        <v>1813.8989999999999</v>
      </c>
      <c r="V454" s="11" t="s">
        <v>783</v>
      </c>
      <c r="W454" s="11" t="s">
        <v>40</v>
      </c>
      <c r="X454" s="11">
        <v>7</v>
      </c>
      <c r="Y454" s="11">
        <v>13</v>
      </c>
      <c r="Z454" s="11" t="s">
        <v>41</v>
      </c>
      <c r="AA454" s="11" t="e">
        <v>#N/A</v>
      </c>
      <c r="AB454" s="11" t="e">
        <v>#N/A</v>
      </c>
      <c r="AC454" s="11" t="e">
        <v>#N/A</v>
      </c>
      <c r="AD454" s="11" t="s">
        <v>731</v>
      </c>
      <c r="AE454" s="10"/>
      <c r="AF454" s="11"/>
      <c r="AG454" s="10" t="e">
        <v>#N/A</v>
      </c>
      <c r="AH454" s="10" t="e">
        <v>#N/A</v>
      </c>
      <c r="AI454" s="10" t="e">
        <v>#N/A</v>
      </c>
    </row>
    <row r="455" spans="1:35" ht="13.25" customHeight="1" x14ac:dyDescent="0.15">
      <c r="A455" s="11" t="s">
        <v>31</v>
      </c>
      <c r="B455" s="11" t="s">
        <v>30</v>
      </c>
      <c r="C455" s="11" t="s">
        <v>32</v>
      </c>
      <c r="D455" s="11" t="s">
        <v>33</v>
      </c>
      <c r="E455" s="11" t="s">
        <v>34</v>
      </c>
      <c r="F455" s="11" t="s">
        <v>35</v>
      </c>
      <c r="G455" s="11" t="s">
        <v>35</v>
      </c>
      <c r="H455" s="11" t="s">
        <v>95</v>
      </c>
      <c r="I455" s="11"/>
      <c r="J455" s="11" t="s">
        <v>68</v>
      </c>
      <c r="K455" s="10"/>
      <c r="L455" s="10"/>
      <c r="M455" s="10" t="s">
        <v>248</v>
      </c>
      <c r="N455" s="10" t="s">
        <v>222</v>
      </c>
      <c r="O455" s="10">
        <v>2</v>
      </c>
      <c r="P455" s="10">
        <v>0</v>
      </c>
      <c r="Q455" s="11" t="s">
        <v>259</v>
      </c>
      <c r="R455" s="12">
        <v>1314048</v>
      </c>
      <c r="S455" s="10"/>
      <c r="T455" s="11" t="s">
        <v>223</v>
      </c>
      <c r="U455" s="13">
        <f t="shared" si="13"/>
        <v>1314.048</v>
      </c>
      <c r="V455" s="11" t="s">
        <v>783</v>
      </c>
      <c r="W455" s="11" t="s">
        <v>40</v>
      </c>
      <c r="X455" s="11">
        <v>7</v>
      </c>
      <c r="Y455" s="11">
        <v>13</v>
      </c>
      <c r="Z455" s="11" t="s">
        <v>41</v>
      </c>
      <c r="AA455" s="11" t="e">
        <v>#N/A</v>
      </c>
      <c r="AB455" s="11" t="e">
        <v>#N/A</v>
      </c>
      <c r="AC455" s="11" t="e">
        <v>#N/A</v>
      </c>
      <c r="AD455" s="11" t="s">
        <v>731</v>
      </c>
      <c r="AE455" s="10"/>
      <c r="AF455" s="11"/>
      <c r="AG455" s="10" t="e">
        <v>#N/A</v>
      </c>
      <c r="AH455" s="10" t="e">
        <v>#N/A</v>
      </c>
      <c r="AI455" s="10" t="e">
        <v>#N/A</v>
      </c>
    </row>
    <row r="456" spans="1:35" ht="13.25" customHeight="1" x14ac:dyDescent="0.15">
      <c r="A456" s="11" t="s">
        <v>31</v>
      </c>
      <c r="B456" s="11" t="s">
        <v>30</v>
      </c>
      <c r="C456" s="11" t="s">
        <v>32</v>
      </c>
      <c r="D456" s="11" t="s">
        <v>33</v>
      </c>
      <c r="E456" s="11" t="s">
        <v>34</v>
      </c>
      <c r="F456" s="11" t="s">
        <v>35</v>
      </c>
      <c r="G456" s="11" t="s">
        <v>35</v>
      </c>
      <c r="H456" s="11" t="s">
        <v>242</v>
      </c>
      <c r="I456" s="11"/>
      <c r="J456" s="11" t="s">
        <v>68</v>
      </c>
      <c r="K456" s="10"/>
      <c r="L456" s="10"/>
      <c r="M456" s="10" t="s">
        <v>248</v>
      </c>
      <c r="N456" s="10" t="s">
        <v>222</v>
      </c>
      <c r="O456" s="10">
        <v>2</v>
      </c>
      <c r="P456" s="10">
        <v>0</v>
      </c>
      <c r="Q456" s="11" t="s">
        <v>255</v>
      </c>
      <c r="R456" s="12">
        <v>109653</v>
      </c>
      <c r="S456" s="10"/>
      <c r="T456" s="11" t="s">
        <v>223</v>
      </c>
      <c r="U456" s="13">
        <f t="shared" si="13"/>
        <v>109.65300000000001</v>
      </c>
      <c r="V456" s="11" t="s">
        <v>783</v>
      </c>
      <c r="W456" s="11" t="s">
        <v>40</v>
      </c>
      <c r="X456" s="11">
        <v>7</v>
      </c>
      <c r="Y456" s="11">
        <v>13</v>
      </c>
      <c r="Z456" s="11" t="s">
        <v>41</v>
      </c>
      <c r="AA456" s="11" t="e">
        <v>#N/A</v>
      </c>
      <c r="AB456" s="11" t="e">
        <v>#N/A</v>
      </c>
      <c r="AC456" s="11" t="e">
        <v>#N/A</v>
      </c>
      <c r="AD456" s="11" t="s">
        <v>731</v>
      </c>
      <c r="AE456" s="10"/>
      <c r="AF456" s="11"/>
      <c r="AG456" s="10" t="e">
        <v>#N/A</v>
      </c>
      <c r="AH456" s="10" t="e">
        <v>#N/A</v>
      </c>
      <c r="AI456" s="10" t="e">
        <v>#N/A</v>
      </c>
    </row>
    <row r="457" spans="1:35" ht="13.25" customHeight="1" x14ac:dyDescent="0.15">
      <c r="A457" s="11" t="s">
        <v>31</v>
      </c>
      <c r="B457" s="11" t="s">
        <v>30</v>
      </c>
      <c r="C457" s="11" t="s">
        <v>32</v>
      </c>
      <c r="D457" s="11" t="s">
        <v>33</v>
      </c>
      <c r="E457" s="11" t="s">
        <v>34</v>
      </c>
      <c r="F457" s="11" t="s">
        <v>35</v>
      </c>
      <c r="G457" s="11" t="s">
        <v>35</v>
      </c>
      <c r="H457" s="11" t="s">
        <v>240</v>
      </c>
      <c r="I457" s="11"/>
      <c r="J457" s="11" t="s">
        <v>68</v>
      </c>
      <c r="K457" s="10"/>
      <c r="L457" s="10"/>
      <c r="M457" s="10" t="s">
        <v>248</v>
      </c>
      <c r="N457" s="10" t="s">
        <v>222</v>
      </c>
      <c r="O457" s="10">
        <v>2</v>
      </c>
      <c r="P457" s="10">
        <v>0</v>
      </c>
      <c r="Q457" s="11" t="s">
        <v>254</v>
      </c>
      <c r="R457" s="12">
        <v>2864</v>
      </c>
      <c r="S457" s="10"/>
      <c r="T457" s="11" t="s">
        <v>223</v>
      </c>
      <c r="U457" s="13">
        <f t="shared" si="13"/>
        <v>2.8639999999999999</v>
      </c>
      <c r="V457" s="11" t="s">
        <v>783</v>
      </c>
      <c r="W457" s="11" t="s">
        <v>40</v>
      </c>
      <c r="X457" s="11">
        <v>7</v>
      </c>
      <c r="Y457" s="11">
        <v>13</v>
      </c>
      <c r="Z457" s="11" t="s">
        <v>41</v>
      </c>
      <c r="AA457" s="11" t="e">
        <v>#N/A</v>
      </c>
      <c r="AB457" s="11" t="e">
        <v>#N/A</v>
      </c>
      <c r="AC457" s="11" t="e">
        <v>#N/A</v>
      </c>
      <c r="AD457" s="11" t="s">
        <v>731</v>
      </c>
      <c r="AE457" s="10"/>
      <c r="AF457" s="11"/>
      <c r="AG457" s="10" t="e">
        <v>#N/A</v>
      </c>
      <c r="AH457" s="10" t="e">
        <v>#N/A</v>
      </c>
      <c r="AI457" s="10" t="e">
        <v>#N/A</v>
      </c>
    </row>
    <row r="458" spans="1:35" ht="13.25" customHeight="1" x14ac:dyDescent="0.15">
      <c r="A458" s="11" t="s">
        <v>31</v>
      </c>
      <c r="B458" s="11" t="s">
        <v>30</v>
      </c>
      <c r="C458" s="11" t="s">
        <v>32</v>
      </c>
      <c r="D458" s="11" t="s">
        <v>33</v>
      </c>
      <c r="E458" s="11" t="s">
        <v>34</v>
      </c>
      <c r="F458" s="11" t="s">
        <v>35</v>
      </c>
      <c r="G458" s="11" t="s">
        <v>35</v>
      </c>
      <c r="H458" s="11" t="s">
        <v>238</v>
      </c>
      <c r="I458" s="11"/>
      <c r="J458" s="11" t="s">
        <v>68</v>
      </c>
      <c r="K458" s="10"/>
      <c r="L458" s="10"/>
      <c r="M458" s="10" t="s">
        <v>248</v>
      </c>
      <c r="N458" s="10" t="s">
        <v>222</v>
      </c>
      <c r="O458" s="10">
        <v>2</v>
      </c>
      <c r="P458" s="10">
        <v>0</v>
      </c>
      <c r="Q458" s="11" t="s">
        <v>253</v>
      </c>
      <c r="R458" s="11">
        <v>0</v>
      </c>
      <c r="S458" s="10"/>
      <c r="T458" s="11" t="s">
        <v>223</v>
      </c>
      <c r="U458" s="13">
        <f t="shared" si="13"/>
        <v>0</v>
      </c>
      <c r="V458" s="11" t="s">
        <v>783</v>
      </c>
      <c r="W458" s="11" t="s">
        <v>40</v>
      </c>
      <c r="X458" s="11">
        <v>7</v>
      </c>
      <c r="Y458" s="11">
        <v>13</v>
      </c>
      <c r="Z458" s="11" t="s">
        <v>41</v>
      </c>
      <c r="AA458" s="11" t="e">
        <v>#N/A</v>
      </c>
      <c r="AB458" s="11" t="e">
        <v>#N/A</v>
      </c>
      <c r="AC458" s="11" t="e">
        <v>#N/A</v>
      </c>
      <c r="AD458" s="11" t="s">
        <v>731</v>
      </c>
      <c r="AE458" s="10"/>
      <c r="AF458" s="11"/>
      <c r="AG458" s="10" t="e">
        <v>#N/A</v>
      </c>
      <c r="AH458" s="10" t="e">
        <v>#N/A</v>
      </c>
      <c r="AI458" s="10" t="e">
        <v>#N/A</v>
      </c>
    </row>
    <row r="459" spans="1:35" ht="13.25" customHeight="1" x14ac:dyDescent="0.15">
      <c r="A459" s="11" t="s">
        <v>31</v>
      </c>
      <c r="B459" s="11" t="s">
        <v>30</v>
      </c>
      <c r="C459" s="11" t="s">
        <v>32</v>
      </c>
      <c r="D459" s="11" t="s">
        <v>33</v>
      </c>
      <c r="E459" s="11" t="s">
        <v>34</v>
      </c>
      <c r="F459" s="11" t="s">
        <v>35</v>
      </c>
      <c r="G459" s="11" t="s">
        <v>35</v>
      </c>
      <c r="H459" s="11" t="s">
        <v>234</v>
      </c>
      <c r="I459" s="11"/>
      <c r="J459" s="11" t="s">
        <v>68</v>
      </c>
      <c r="K459" s="10"/>
      <c r="L459" s="10"/>
      <c r="M459" s="10" t="s">
        <v>248</v>
      </c>
      <c r="N459" s="10" t="s">
        <v>222</v>
      </c>
      <c r="O459" s="10">
        <v>2</v>
      </c>
      <c r="P459" s="10">
        <v>0</v>
      </c>
      <c r="Q459" s="11" t="s">
        <v>251</v>
      </c>
      <c r="R459" s="11">
        <v>0</v>
      </c>
      <c r="S459" s="10"/>
      <c r="T459" s="11" t="s">
        <v>223</v>
      </c>
      <c r="U459" s="13">
        <f t="shared" si="13"/>
        <v>0</v>
      </c>
      <c r="V459" s="11" t="s">
        <v>783</v>
      </c>
      <c r="W459" s="11" t="s">
        <v>40</v>
      </c>
      <c r="X459" s="11">
        <v>7</v>
      </c>
      <c r="Y459" s="11">
        <v>13</v>
      </c>
      <c r="Z459" s="11" t="s">
        <v>41</v>
      </c>
      <c r="AA459" s="11" t="e">
        <v>#N/A</v>
      </c>
      <c r="AB459" s="11" t="e">
        <v>#N/A</v>
      </c>
      <c r="AC459" s="11" t="e">
        <v>#N/A</v>
      </c>
      <c r="AD459" s="11" t="s">
        <v>731</v>
      </c>
      <c r="AE459" s="10"/>
      <c r="AF459" s="11"/>
      <c r="AG459" s="10" t="e">
        <v>#N/A</v>
      </c>
      <c r="AH459" s="10" t="e">
        <v>#N/A</v>
      </c>
      <c r="AI459" s="10" t="e">
        <v>#N/A</v>
      </c>
    </row>
    <row r="460" spans="1:35" ht="13.25" customHeight="1" x14ac:dyDescent="0.15">
      <c r="A460" s="11" t="s">
        <v>31</v>
      </c>
      <c r="B460" s="11" t="s">
        <v>30</v>
      </c>
      <c r="C460" s="11" t="s">
        <v>32</v>
      </c>
      <c r="D460" s="11" t="s">
        <v>33</v>
      </c>
      <c r="E460" s="11" t="s">
        <v>34</v>
      </c>
      <c r="F460" s="11" t="s">
        <v>35</v>
      </c>
      <c r="G460" s="11" t="s">
        <v>35</v>
      </c>
      <c r="H460" s="10"/>
      <c r="I460" s="10"/>
      <c r="J460" s="11" t="s">
        <v>68</v>
      </c>
      <c r="K460" s="10"/>
      <c r="L460" s="10"/>
      <c r="M460" s="10" t="s">
        <v>220</v>
      </c>
      <c r="N460" s="10" t="s">
        <v>222</v>
      </c>
      <c r="O460" s="10">
        <v>2</v>
      </c>
      <c r="P460" s="10">
        <v>1</v>
      </c>
      <c r="Q460" s="11" t="s">
        <v>221</v>
      </c>
      <c r="R460" s="12">
        <v>5129715</v>
      </c>
      <c r="S460" s="10"/>
      <c r="T460" s="11" t="s">
        <v>223</v>
      </c>
      <c r="U460" s="13">
        <f t="shared" si="13"/>
        <v>5129.7150000000001</v>
      </c>
      <c r="V460" s="11" t="s">
        <v>783</v>
      </c>
      <c r="W460" s="11" t="s">
        <v>40</v>
      </c>
      <c r="X460" s="11">
        <v>2</v>
      </c>
      <c r="Y460" s="11">
        <v>9</v>
      </c>
      <c r="Z460" s="11" t="s">
        <v>41</v>
      </c>
      <c r="AA460" s="11" t="s">
        <v>395</v>
      </c>
      <c r="AB460" s="11" t="s">
        <v>402</v>
      </c>
      <c r="AC460" s="11" t="s">
        <v>321</v>
      </c>
      <c r="AD460" s="11" t="s">
        <v>731</v>
      </c>
      <c r="AE460" s="10" t="s">
        <v>224</v>
      </c>
      <c r="AF460" s="9" t="s">
        <v>734</v>
      </c>
      <c r="AG460" s="10" t="s">
        <v>321</v>
      </c>
      <c r="AH460" s="10" t="s">
        <v>321</v>
      </c>
      <c r="AI460" s="10" t="s">
        <v>321</v>
      </c>
    </row>
    <row r="461" spans="1:35" ht="13.25" customHeight="1" x14ac:dyDescent="0.15">
      <c r="A461" s="6" t="s">
        <v>31</v>
      </c>
      <c r="B461" s="6" t="s">
        <v>30</v>
      </c>
      <c r="C461" s="6" t="s">
        <v>32</v>
      </c>
      <c r="D461" s="6" t="s">
        <v>33</v>
      </c>
      <c r="E461" s="6" t="s">
        <v>34</v>
      </c>
      <c r="F461" s="6" t="s">
        <v>35</v>
      </c>
      <c r="G461" s="6" t="s">
        <v>35</v>
      </c>
      <c r="H461" s="6" t="s">
        <v>71</v>
      </c>
      <c r="I461" s="6"/>
      <c r="J461" s="6" t="s">
        <v>36</v>
      </c>
      <c r="K461" s="5"/>
      <c r="L461" s="5"/>
      <c r="M461" s="5" t="s">
        <v>105</v>
      </c>
      <c r="N461" s="5" t="s">
        <v>107</v>
      </c>
      <c r="O461" s="5">
        <v>1</v>
      </c>
      <c r="P461" s="5">
        <v>1</v>
      </c>
      <c r="Q461" s="6" t="s">
        <v>159</v>
      </c>
      <c r="R461" s="7">
        <v>7564271</v>
      </c>
      <c r="S461" s="5"/>
      <c r="T461" s="6" t="s">
        <v>108</v>
      </c>
      <c r="U461" s="7">
        <f t="shared" ref="U461:U492" si="14">R461</f>
        <v>7564271</v>
      </c>
      <c r="V461" s="6" t="s">
        <v>108</v>
      </c>
      <c r="W461" s="6" t="s">
        <v>40</v>
      </c>
      <c r="X461" s="6">
        <v>5</v>
      </c>
      <c r="Y461" s="5"/>
      <c r="Z461" s="6" t="s">
        <v>41</v>
      </c>
      <c r="AA461" s="6" t="s">
        <v>566</v>
      </c>
      <c r="AB461" s="6" t="s">
        <v>658</v>
      </c>
      <c r="AC461" s="6" t="s">
        <v>321</v>
      </c>
      <c r="AD461" s="6" t="s">
        <v>731</v>
      </c>
      <c r="AE461" s="5"/>
      <c r="AF461" s="6"/>
      <c r="AG461" s="5" t="s">
        <v>321</v>
      </c>
      <c r="AH461" s="5" t="s">
        <v>321</v>
      </c>
      <c r="AI461" s="5" t="s">
        <v>321</v>
      </c>
    </row>
    <row r="462" spans="1:35" ht="13.25" customHeight="1" x14ac:dyDescent="0.15">
      <c r="A462" s="6" t="s">
        <v>31</v>
      </c>
      <c r="B462" s="6" t="s">
        <v>30</v>
      </c>
      <c r="C462" s="6" t="s">
        <v>32</v>
      </c>
      <c r="D462" s="6" t="s">
        <v>33</v>
      </c>
      <c r="E462" s="6" t="s">
        <v>34</v>
      </c>
      <c r="F462" s="6" t="s">
        <v>35</v>
      </c>
      <c r="G462" s="6" t="s">
        <v>35</v>
      </c>
      <c r="H462" s="5"/>
      <c r="I462" s="5"/>
      <c r="J462" s="6" t="s">
        <v>36</v>
      </c>
      <c r="K462" s="5"/>
      <c r="L462" s="5"/>
      <c r="M462" s="5" t="s">
        <v>105</v>
      </c>
      <c r="N462" s="5" t="s">
        <v>107</v>
      </c>
      <c r="O462" s="5">
        <v>1</v>
      </c>
      <c r="P462" s="5">
        <v>1</v>
      </c>
      <c r="Q462" s="6" t="s">
        <v>106</v>
      </c>
      <c r="R462" s="7">
        <v>7955318</v>
      </c>
      <c r="S462" s="5"/>
      <c r="T462" s="6" t="s">
        <v>108</v>
      </c>
      <c r="U462" s="7">
        <f t="shared" si="14"/>
        <v>7955318</v>
      </c>
      <c r="V462" s="6" t="s">
        <v>108</v>
      </c>
      <c r="W462" s="6" t="s">
        <v>40</v>
      </c>
      <c r="X462" s="6">
        <v>2</v>
      </c>
      <c r="Y462" s="5"/>
      <c r="Z462" s="6" t="s">
        <v>41</v>
      </c>
      <c r="AA462" s="6" t="s">
        <v>566</v>
      </c>
      <c r="AB462" s="6" t="s">
        <v>658</v>
      </c>
      <c r="AC462" s="6" t="s">
        <v>321</v>
      </c>
      <c r="AD462" s="6" t="s">
        <v>731</v>
      </c>
      <c r="AE462" s="5" t="s">
        <v>659</v>
      </c>
      <c r="AF462" s="9" t="s">
        <v>733</v>
      </c>
      <c r="AG462" s="5" t="s">
        <v>321</v>
      </c>
      <c r="AH462" s="5" t="s">
        <v>321</v>
      </c>
      <c r="AI462" s="5" t="s">
        <v>321</v>
      </c>
    </row>
    <row r="463" spans="1:35" ht="13.25" customHeight="1" x14ac:dyDescent="0.15">
      <c r="A463" s="6" t="s">
        <v>31</v>
      </c>
      <c r="B463" s="6" t="s">
        <v>30</v>
      </c>
      <c r="C463" s="6" t="s">
        <v>32</v>
      </c>
      <c r="D463" s="6" t="s">
        <v>33</v>
      </c>
      <c r="E463" s="6" t="s">
        <v>34</v>
      </c>
      <c r="F463" s="6" t="s">
        <v>35</v>
      </c>
      <c r="G463" s="6" t="s">
        <v>35</v>
      </c>
      <c r="H463" s="5"/>
      <c r="I463" s="5"/>
      <c r="J463" s="6" t="s">
        <v>36</v>
      </c>
      <c r="K463" s="5"/>
      <c r="L463" s="5"/>
      <c r="M463" s="5" t="s">
        <v>111</v>
      </c>
      <c r="N463" s="5" t="s">
        <v>107</v>
      </c>
      <c r="O463" s="5">
        <v>1</v>
      </c>
      <c r="P463" s="5">
        <v>10</v>
      </c>
      <c r="Q463" s="6" t="s">
        <v>112</v>
      </c>
      <c r="R463" s="7">
        <v>391047</v>
      </c>
      <c r="S463" s="5"/>
      <c r="T463" s="6" t="s">
        <v>108</v>
      </c>
      <c r="U463" s="6">
        <f t="shared" si="14"/>
        <v>391047</v>
      </c>
      <c r="V463" s="6" t="s">
        <v>108</v>
      </c>
      <c r="W463" s="6" t="s">
        <v>40</v>
      </c>
      <c r="X463" s="6">
        <v>2</v>
      </c>
      <c r="Y463" s="18">
        <v>6</v>
      </c>
      <c r="Z463" s="6" t="s">
        <v>41</v>
      </c>
      <c r="AA463" s="6" t="s">
        <v>566</v>
      </c>
      <c r="AB463" s="6" t="s">
        <v>658</v>
      </c>
      <c r="AC463" s="6" t="s">
        <v>661</v>
      </c>
      <c r="AD463" s="6" t="s">
        <v>731</v>
      </c>
      <c r="AE463" s="5"/>
      <c r="AF463" s="6"/>
      <c r="AG463" s="5" t="s">
        <v>321</v>
      </c>
      <c r="AH463" s="5" t="s">
        <v>321</v>
      </c>
      <c r="AI463" s="5" t="s">
        <v>321</v>
      </c>
    </row>
    <row r="464" spans="1:35" ht="13.25" customHeight="1" x14ac:dyDescent="0.15">
      <c r="A464" s="6" t="s">
        <v>31</v>
      </c>
      <c r="B464" s="6" t="s">
        <v>30</v>
      </c>
      <c r="C464" s="6" t="s">
        <v>32</v>
      </c>
      <c r="D464" s="6" t="s">
        <v>33</v>
      </c>
      <c r="E464" s="6" t="s">
        <v>34</v>
      </c>
      <c r="F464" s="6" t="s">
        <v>35</v>
      </c>
      <c r="G464" s="6" t="s">
        <v>35</v>
      </c>
      <c r="H464" s="5"/>
      <c r="I464" s="5"/>
      <c r="J464" s="6" t="s">
        <v>36</v>
      </c>
      <c r="K464" s="5"/>
      <c r="L464" s="5"/>
      <c r="M464" s="5" t="s">
        <v>115</v>
      </c>
      <c r="N464" s="5" t="s">
        <v>107</v>
      </c>
      <c r="O464" s="5">
        <v>1</v>
      </c>
      <c r="P464" s="5">
        <v>11</v>
      </c>
      <c r="Q464" s="6" t="s">
        <v>116</v>
      </c>
      <c r="R464" s="7">
        <v>5767570</v>
      </c>
      <c r="S464" s="5"/>
      <c r="T464" s="6" t="s">
        <v>108</v>
      </c>
      <c r="U464" s="6">
        <f t="shared" si="14"/>
        <v>5767570</v>
      </c>
      <c r="V464" s="6" t="s">
        <v>108</v>
      </c>
      <c r="W464" s="6" t="s">
        <v>40</v>
      </c>
      <c r="X464" s="6">
        <v>2</v>
      </c>
      <c r="Y464" s="5"/>
      <c r="Z464" s="6" t="s">
        <v>41</v>
      </c>
      <c r="AA464" s="6" t="s">
        <v>566</v>
      </c>
      <c r="AB464" s="6" t="s">
        <v>658</v>
      </c>
      <c r="AC464" s="6" t="s">
        <v>116</v>
      </c>
      <c r="AD464" s="6" t="s">
        <v>731</v>
      </c>
      <c r="AE464" s="5"/>
      <c r="AF464" s="6"/>
      <c r="AG464" s="5" t="s">
        <v>321</v>
      </c>
      <c r="AH464" s="5" t="s">
        <v>321</v>
      </c>
      <c r="AI464" s="5" t="s">
        <v>321</v>
      </c>
    </row>
    <row r="465" spans="1:35" ht="13.25" customHeight="1" x14ac:dyDescent="0.15">
      <c r="A465" s="6" t="s">
        <v>31</v>
      </c>
      <c r="B465" s="6" t="s">
        <v>30</v>
      </c>
      <c r="C465" s="6" t="s">
        <v>32</v>
      </c>
      <c r="D465" s="6" t="s">
        <v>33</v>
      </c>
      <c r="E465" s="6" t="s">
        <v>34</v>
      </c>
      <c r="F465" s="6" t="s">
        <v>35</v>
      </c>
      <c r="G465" s="6" t="s">
        <v>35</v>
      </c>
      <c r="H465" s="5"/>
      <c r="I465" s="5"/>
      <c r="J465" s="6" t="s">
        <v>36</v>
      </c>
      <c r="K465" s="5"/>
      <c r="L465" s="5"/>
      <c r="M465" s="5" t="s">
        <v>117</v>
      </c>
      <c r="N465" s="5" t="s">
        <v>107</v>
      </c>
      <c r="O465" s="5">
        <v>1</v>
      </c>
      <c r="P465" s="5">
        <v>12</v>
      </c>
      <c r="Q465" s="6" t="s">
        <v>118</v>
      </c>
      <c r="R465" s="7">
        <v>1796301</v>
      </c>
      <c r="S465" s="5"/>
      <c r="T465" s="6" t="s">
        <v>108</v>
      </c>
      <c r="U465" s="6">
        <f t="shared" si="14"/>
        <v>1796301</v>
      </c>
      <c r="V465" s="6" t="s">
        <v>108</v>
      </c>
      <c r="W465" s="6" t="s">
        <v>40</v>
      </c>
      <c r="X465" s="6">
        <v>2</v>
      </c>
      <c r="Y465" s="5"/>
      <c r="Z465" s="6" t="s">
        <v>41</v>
      </c>
      <c r="AA465" s="6" t="s">
        <v>566</v>
      </c>
      <c r="AB465" s="6" t="s">
        <v>658</v>
      </c>
      <c r="AC465" s="6" t="s">
        <v>118</v>
      </c>
      <c r="AD465" s="6" t="s">
        <v>731</v>
      </c>
      <c r="AE465" s="5"/>
      <c r="AF465" s="6"/>
      <c r="AG465" s="5" t="s">
        <v>321</v>
      </c>
      <c r="AH465" s="5" t="s">
        <v>321</v>
      </c>
      <c r="AI465" s="5" t="s">
        <v>321</v>
      </c>
    </row>
    <row r="466" spans="1:35" ht="13.25" customHeight="1" x14ac:dyDescent="0.15">
      <c r="A466" s="6" t="s">
        <v>31</v>
      </c>
      <c r="B466" s="6" t="s">
        <v>30</v>
      </c>
      <c r="C466" s="6" t="s">
        <v>32</v>
      </c>
      <c r="D466" s="6" t="s">
        <v>33</v>
      </c>
      <c r="E466" s="6" t="s">
        <v>34</v>
      </c>
      <c r="F466" s="6" t="s">
        <v>35</v>
      </c>
      <c r="G466" s="6" t="s">
        <v>35</v>
      </c>
      <c r="H466" s="5"/>
      <c r="I466" s="5"/>
      <c r="J466" s="6" t="s">
        <v>36</v>
      </c>
      <c r="K466" s="5"/>
      <c r="L466" s="5"/>
      <c r="M466" s="5" t="s">
        <v>119</v>
      </c>
      <c r="N466" s="5" t="s">
        <v>107</v>
      </c>
      <c r="O466" s="5">
        <v>1</v>
      </c>
      <c r="P466" s="5">
        <v>13</v>
      </c>
      <c r="Q466" s="6" t="s">
        <v>120</v>
      </c>
      <c r="R466" s="6">
        <v>400</v>
      </c>
      <c r="S466" s="5"/>
      <c r="T466" s="6" t="s">
        <v>108</v>
      </c>
      <c r="U466" s="6">
        <f t="shared" si="14"/>
        <v>400</v>
      </c>
      <c r="V466" s="6" t="s">
        <v>108</v>
      </c>
      <c r="W466" s="6" t="s">
        <v>40</v>
      </c>
      <c r="X466" s="6">
        <v>2</v>
      </c>
      <c r="Y466" s="5"/>
      <c r="Z466" s="6" t="s">
        <v>41</v>
      </c>
      <c r="AA466" s="6" t="s">
        <v>566</v>
      </c>
      <c r="AB466" s="6" t="s">
        <v>658</v>
      </c>
      <c r="AC466" s="6" t="s">
        <v>120</v>
      </c>
      <c r="AD466" s="6" t="s">
        <v>731</v>
      </c>
      <c r="AE466" s="5"/>
      <c r="AF466" s="6"/>
      <c r="AG466" s="5" t="s">
        <v>321</v>
      </c>
      <c r="AH466" s="5" t="s">
        <v>321</v>
      </c>
      <c r="AI466" s="5" t="s">
        <v>321</v>
      </c>
    </row>
    <row r="467" spans="1:35" ht="13.25" customHeight="1" x14ac:dyDescent="0.15">
      <c r="A467" s="6" t="s">
        <v>31</v>
      </c>
      <c r="B467" s="6" t="s">
        <v>30</v>
      </c>
      <c r="C467" s="6" t="s">
        <v>32</v>
      </c>
      <c r="D467" s="6" t="s">
        <v>33</v>
      </c>
      <c r="E467" s="6" t="s">
        <v>34</v>
      </c>
      <c r="F467" s="6" t="s">
        <v>35</v>
      </c>
      <c r="G467" s="6" t="s">
        <v>35</v>
      </c>
      <c r="H467" s="6" t="s">
        <v>76</v>
      </c>
      <c r="I467" s="6"/>
      <c r="J467" s="6" t="s">
        <v>36</v>
      </c>
      <c r="K467" s="5"/>
      <c r="L467" s="5"/>
      <c r="M467" s="5" t="s">
        <v>164</v>
      </c>
      <c r="N467" s="5" t="s">
        <v>107</v>
      </c>
      <c r="O467" s="5">
        <v>1</v>
      </c>
      <c r="P467" s="5">
        <v>14</v>
      </c>
      <c r="Q467" s="6" t="s">
        <v>165</v>
      </c>
      <c r="R467" s="6">
        <v>0</v>
      </c>
      <c r="S467" s="6" t="s">
        <v>166</v>
      </c>
      <c r="T467" s="6" t="s">
        <v>108</v>
      </c>
      <c r="U467" s="7">
        <f t="shared" si="14"/>
        <v>0</v>
      </c>
      <c r="V467" s="6" t="s">
        <v>108</v>
      </c>
      <c r="W467" s="6" t="s">
        <v>40</v>
      </c>
      <c r="X467" s="6">
        <v>5</v>
      </c>
      <c r="Y467" s="5"/>
      <c r="Z467" s="6" t="s">
        <v>41</v>
      </c>
      <c r="AA467" s="6" t="s">
        <v>566</v>
      </c>
      <c r="AB467" s="6" t="s">
        <v>658</v>
      </c>
      <c r="AC467" s="6" t="s">
        <v>667</v>
      </c>
      <c r="AD467" s="6" t="s">
        <v>731</v>
      </c>
      <c r="AE467" s="5"/>
      <c r="AF467" s="6"/>
      <c r="AG467" s="5" t="s">
        <v>321</v>
      </c>
      <c r="AH467" s="5" t="s">
        <v>321</v>
      </c>
      <c r="AI467" s="5" t="s">
        <v>321</v>
      </c>
    </row>
    <row r="468" spans="1:35" ht="13.25" customHeight="1" x14ac:dyDescent="0.15">
      <c r="A468" s="6" t="s">
        <v>31</v>
      </c>
      <c r="B468" s="6" t="s">
        <v>30</v>
      </c>
      <c r="C468" s="6" t="s">
        <v>32</v>
      </c>
      <c r="D468" s="6" t="s">
        <v>33</v>
      </c>
      <c r="E468" s="6" t="s">
        <v>34</v>
      </c>
      <c r="F468" s="6" t="s">
        <v>35</v>
      </c>
      <c r="G468" s="6" t="s">
        <v>35</v>
      </c>
      <c r="H468" s="6" t="s">
        <v>78</v>
      </c>
      <c r="I468" s="6"/>
      <c r="J468" s="6" t="s">
        <v>36</v>
      </c>
      <c r="K468" s="5"/>
      <c r="L468" s="5"/>
      <c r="M468" s="5" t="s">
        <v>164</v>
      </c>
      <c r="N468" s="5" t="s">
        <v>107</v>
      </c>
      <c r="O468" s="5">
        <v>1</v>
      </c>
      <c r="P468" s="5">
        <v>14</v>
      </c>
      <c r="Q468" s="6" t="s">
        <v>167</v>
      </c>
      <c r="R468" s="6">
        <v>0</v>
      </c>
      <c r="S468" s="6" t="s">
        <v>166</v>
      </c>
      <c r="T468" s="6" t="s">
        <v>108</v>
      </c>
      <c r="U468" s="7">
        <f t="shared" si="14"/>
        <v>0</v>
      </c>
      <c r="V468" s="6" t="s">
        <v>108</v>
      </c>
      <c r="W468" s="6" t="s">
        <v>40</v>
      </c>
      <c r="X468" s="6">
        <v>5</v>
      </c>
      <c r="Y468" s="5"/>
      <c r="Z468" s="6" t="s">
        <v>41</v>
      </c>
      <c r="AA468" s="6" t="s">
        <v>566</v>
      </c>
      <c r="AB468" s="6" t="s">
        <v>658</v>
      </c>
      <c r="AC468" s="6" t="s">
        <v>667</v>
      </c>
      <c r="AD468" s="6" t="s">
        <v>731</v>
      </c>
      <c r="AE468" s="5"/>
      <c r="AF468" s="6"/>
      <c r="AG468" s="5" t="s">
        <v>321</v>
      </c>
      <c r="AH468" s="5" t="s">
        <v>321</v>
      </c>
      <c r="AI468" s="5" t="s">
        <v>321</v>
      </c>
    </row>
    <row r="469" spans="1:35" ht="13.25" customHeight="1" x14ac:dyDescent="0.15">
      <c r="A469" s="6" t="s">
        <v>31</v>
      </c>
      <c r="B469" s="6" t="s">
        <v>30</v>
      </c>
      <c r="C469" s="6" t="s">
        <v>32</v>
      </c>
      <c r="D469" s="6" t="s">
        <v>33</v>
      </c>
      <c r="E469" s="6" t="s">
        <v>34</v>
      </c>
      <c r="F469" s="6" t="s">
        <v>35</v>
      </c>
      <c r="G469" s="6" t="s">
        <v>35</v>
      </c>
      <c r="H469" s="6" t="s">
        <v>80</v>
      </c>
      <c r="I469" s="6"/>
      <c r="J469" s="6" t="s">
        <v>36</v>
      </c>
      <c r="K469" s="5"/>
      <c r="L469" s="5"/>
      <c r="M469" s="5" t="s">
        <v>164</v>
      </c>
      <c r="N469" s="5" t="s">
        <v>107</v>
      </c>
      <c r="O469" s="5">
        <v>1</v>
      </c>
      <c r="P469" s="5">
        <v>14</v>
      </c>
      <c r="Q469" s="6" t="s">
        <v>168</v>
      </c>
      <c r="R469" s="6">
        <v>0</v>
      </c>
      <c r="S469" s="6" t="s">
        <v>166</v>
      </c>
      <c r="T469" s="6" t="s">
        <v>108</v>
      </c>
      <c r="U469" s="7">
        <f t="shared" si="14"/>
        <v>0</v>
      </c>
      <c r="V469" s="6" t="s">
        <v>108</v>
      </c>
      <c r="W469" s="6" t="s">
        <v>40</v>
      </c>
      <c r="X469" s="6">
        <v>5</v>
      </c>
      <c r="Y469" s="5"/>
      <c r="Z469" s="6" t="s">
        <v>41</v>
      </c>
      <c r="AA469" s="6" t="s">
        <v>566</v>
      </c>
      <c r="AB469" s="6" t="s">
        <v>658</v>
      </c>
      <c r="AC469" s="6" t="s">
        <v>667</v>
      </c>
      <c r="AD469" s="6" t="s">
        <v>731</v>
      </c>
      <c r="AE469" s="5"/>
      <c r="AF469" s="6"/>
      <c r="AG469" s="5" t="s">
        <v>321</v>
      </c>
      <c r="AH469" s="5" t="s">
        <v>321</v>
      </c>
      <c r="AI469" s="5" t="s">
        <v>321</v>
      </c>
    </row>
    <row r="470" spans="1:35" ht="13.25" customHeight="1" x14ac:dyDescent="0.15">
      <c r="A470" s="6" t="s">
        <v>31</v>
      </c>
      <c r="B470" s="6" t="s">
        <v>30</v>
      </c>
      <c r="C470" s="6" t="s">
        <v>32</v>
      </c>
      <c r="D470" s="6" t="s">
        <v>33</v>
      </c>
      <c r="E470" s="6" t="s">
        <v>34</v>
      </c>
      <c r="F470" s="6" t="s">
        <v>35</v>
      </c>
      <c r="G470" s="6" t="s">
        <v>35</v>
      </c>
      <c r="H470" s="6" t="s">
        <v>95</v>
      </c>
      <c r="I470" s="6"/>
      <c r="J470" s="6" t="s">
        <v>36</v>
      </c>
      <c r="K470" s="5"/>
      <c r="L470" s="5"/>
      <c r="M470" s="5" t="s">
        <v>164</v>
      </c>
      <c r="N470" s="5" t="s">
        <v>107</v>
      </c>
      <c r="O470" s="5">
        <v>1</v>
      </c>
      <c r="P470" s="5">
        <v>14</v>
      </c>
      <c r="Q470" s="6" t="s">
        <v>169</v>
      </c>
      <c r="R470" s="6">
        <v>0</v>
      </c>
      <c r="S470" s="6" t="s">
        <v>166</v>
      </c>
      <c r="T470" s="6" t="s">
        <v>108</v>
      </c>
      <c r="U470" s="7">
        <f t="shared" si="14"/>
        <v>0</v>
      </c>
      <c r="V470" s="6" t="s">
        <v>108</v>
      </c>
      <c r="W470" s="6" t="s">
        <v>40</v>
      </c>
      <c r="X470" s="6">
        <v>5</v>
      </c>
      <c r="Y470" s="5"/>
      <c r="Z470" s="6" t="s">
        <v>41</v>
      </c>
      <c r="AA470" s="6" t="s">
        <v>566</v>
      </c>
      <c r="AB470" s="6" t="s">
        <v>658</v>
      </c>
      <c r="AC470" s="6" t="s">
        <v>667</v>
      </c>
      <c r="AD470" s="6" t="s">
        <v>731</v>
      </c>
      <c r="AE470" s="5"/>
      <c r="AF470" s="6"/>
      <c r="AG470" s="5" t="s">
        <v>321</v>
      </c>
      <c r="AH470" s="5" t="s">
        <v>321</v>
      </c>
      <c r="AI470" s="5" t="s">
        <v>321</v>
      </c>
    </row>
    <row r="471" spans="1:35" ht="13.25" customHeight="1" x14ac:dyDescent="0.15">
      <c r="A471" s="6" t="s">
        <v>31</v>
      </c>
      <c r="B471" s="6" t="s">
        <v>30</v>
      </c>
      <c r="C471" s="6" t="s">
        <v>32</v>
      </c>
      <c r="D471" s="6" t="s">
        <v>33</v>
      </c>
      <c r="E471" s="6" t="s">
        <v>34</v>
      </c>
      <c r="F471" s="6" t="s">
        <v>35</v>
      </c>
      <c r="G471" s="6" t="s">
        <v>35</v>
      </c>
      <c r="H471" s="5"/>
      <c r="I471" s="5"/>
      <c r="J471" s="6" t="s">
        <v>36</v>
      </c>
      <c r="K471" s="5"/>
      <c r="L471" s="5"/>
      <c r="M471" s="5" t="s">
        <v>170</v>
      </c>
      <c r="N471" s="5" t="s">
        <v>107</v>
      </c>
      <c r="O471" s="5">
        <v>1</v>
      </c>
      <c r="P471" s="5">
        <v>15</v>
      </c>
      <c r="Q471" s="6" t="s">
        <v>171</v>
      </c>
      <c r="R471" s="6">
        <v>0</v>
      </c>
      <c r="S471" s="6" t="s">
        <v>166</v>
      </c>
      <c r="T471" s="6" t="s">
        <v>108</v>
      </c>
      <c r="U471" s="7">
        <f t="shared" si="14"/>
        <v>0</v>
      </c>
      <c r="V471" s="6" t="s">
        <v>108</v>
      </c>
      <c r="W471" s="6" t="s">
        <v>40</v>
      </c>
      <c r="X471" s="6">
        <v>5</v>
      </c>
      <c r="Y471" s="6" t="s">
        <v>172</v>
      </c>
      <c r="Z471" s="6" t="s">
        <v>41</v>
      </c>
      <c r="AA471" s="6" t="s">
        <v>566</v>
      </c>
      <c r="AB471" s="6" t="s">
        <v>658</v>
      </c>
      <c r="AC471" s="6" t="s">
        <v>171</v>
      </c>
      <c r="AD471" s="6" t="s">
        <v>731</v>
      </c>
      <c r="AE471" s="5"/>
      <c r="AF471" s="6"/>
      <c r="AG471" s="5" t="s">
        <v>321</v>
      </c>
      <c r="AH471" s="5" t="s">
        <v>321</v>
      </c>
      <c r="AI471" s="5" t="s">
        <v>321</v>
      </c>
    </row>
    <row r="472" spans="1:35" ht="13.25" customHeight="1" x14ac:dyDescent="0.15">
      <c r="A472" s="6" t="s">
        <v>31</v>
      </c>
      <c r="B472" s="6" t="s">
        <v>30</v>
      </c>
      <c r="C472" s="6" t="s">
        <v>32</v>
      </c>
      <c r="D472" s="6" t="s">
        <v>33</v>
      </c>
      <c r="E472" s="6" t="s">
        <v>34</v>
      </c>
      <c r="F472" s="6" t="s">
        <v>35</v>
      </c>
      <c r="G472" s="6" t="s">
        <v>35</v>
      </c>
      <c r="H472" s="5"/>
      <c r="I472" s="5"/>
      <c r="J472" s="6" t="s">
        <v>36</v>
      </c>
      <c r="K472" s="5"/>
      <c r="L472" s="5"/>
      <c r="M472" s="5" t="s">
        <v>173</v>
      </c>
      <c r="N472" s="5" t="s">
        <v>107</v>
      </c>
      <c r="O472" s="5">
        <v>1</v>
      </c>
      <c r="P472" s="5">
        <v>16</v>
      </c>
      <c r="Q472" s="6" t="s">
        <v>174</v>
      </c>
      <c r="R472" s="6">
        <v>0</v>
      </c>
      <c r="S472" s="6" t="s">
        <v>166</v>
      </c>
      <c r="T472" s="6" t="s">
        <v>108</v>
      </c>
      <c r="U472" s="7">
        <f t="shared" si="14"/>
        <v>0</v>
      </c>
      <c r="V472" s="6" t="s">
        <v>108</v>
      </c>
      <c r="W472" s="6" t="s">
        <v>40</v>
      </c>
      <c r="X472" s="6">
        <v>5</v>
      </c>
      <c r="Y472" s="6" t="s">
        <v>175</v>
      </c>
      <c r="Z472" s="6" t="s">
        <v>41</v>
      </c>
      <c r="AA472" s="6" t="s">
        <v>566</v>
      </c>
      <c r="AB472" s="6" t="s">
        <v>658</v>
      </c>
      <c r="AC472" s="6" t="s">
        <v>174</v>
      </c>
      <c r="AD472" s="6" t="s">
        <v>731</v>
      </c>
      <c r="AE472" s="5"/>
      <c r="AF472" s="6"/>
      <c r="AG472" s="5" t="s">
        <v>321</v>
      </c>
      <c r="AH472" s="5" t="s">
        <v>321</v>
      </c>
      <c r="AI472" s="5" t="s">
        <v>321</v>
      </c>
    </row>
    <row r="473" spans="1:35" ht="13.25" customHeight="1" x14ac:dyDescent="0.15">
      <c r="A473" s="6" t="s">
        <v>31</v>
      </c>
      <c r="B473" s="6" t="s">
        <v>30</v>
      </c>
      <c r="C473" s="6" t="s">
        <v>32</v>
      </c>
      <c r="D473" s="6" t="s">
        <v>33</v>
      </c>
      <c r="E473" s="6" t="s">
        <v>34</v>
      </c>
      <c r="F473" s="6" t="s">
        <v>35</v>
      </c>
      <c r="G473" s="6" t="s">
        <v>35</v>
      </c>
      <c r="H473" s="5"/>
      <c r="I473" s="5"/>
      <c r="J473" s="6" t="s">
        <v>36</v>
      </c>
      <c r="K473" s="5"/>
      <c r="L473" s="5"/>
      <c r="M473" s="5" t="s">
        <v>176</v>
      </c>
      <c r="N473" s="5" t="s">
        <v>107</v>
      </c>
      <c r="O473" s="5">
        <v>1</v>
      </c>
      <c r="P473" s="5">
        <v>17</v>
      </c>
      <c r="Q473" s="6" t="s">
        <v>177</v>
      </c>
      <c r="R473" s="6">
        <v>0</v>
      </c>
      <c r="S473" s="6" t="s">
        <v>166</v>
      </c>
      <c r="T473" s="6" t="s">
        <v>108</v>
      </c>
      <c r="U473" s="7">
        <f t="shared" si="14"/>
        <v>0</v>
      </c>
      <c r="V473" s="6" t="s">
        <v>108</v>
      </c>
      <c r="W473" s="6" t="s">
        <v>40</v>
      </c>
      <c r="X473" s="6">
        <v>5</v>
      </c>
      <c r="Y473" s="6" t="s">
        <v>178</v>
      </c>
      <c r="Z473" s="6" t="s">
        <v>41</v>
      </c>
      <c r="AA473" s="6" t="s">
        <v>566</v>
      </c>
      <c r="AB473" s="6" t="s">
        <v>658</v>
      </c>
      <c r="AC473" s="6" t="s">
        <v>177</v>
      </c>
      <c r="AD473" s="6" t="s">
        <v>731</v>
      </c>
      <c r="AE473" s="5"/>
      <c r="AF473" s="6"/>
      <c r="AG473" s="5" t="s">
        <v>321</v>
      </c>
      <c r="AH473" s="5" t="s">
        <v>321</v>
      </c>
      <c r="AI473" s="5" t="s">
        <v>321</v>
      </c>
    </row>
    <row r="474" spans="1:35" ht="13.25" customHeight="1" x14ac:dyDescent="0.15">
      <c r="A474" s="6" t="s">
        <v>31</v>
      </c>
      <c r="B474" s="6" t="s">
        <v>30</v>
      </c>
      <c r="C474" s="6" t="s">
        <v>32</v>
      </c>
      <c r="D474" s="6" t="s">
        <v>33</v>
      </c>
      <c r="E474" s="6" t="s">
        <v>34</v>
      </c>
      <c r="F474" s="6" t="s">
        <v>35</v>
      </c>
      <c r="G474" s="6" t="s">
        <v>35</v>
      </c>
      <c r="H474" s="5"/>
      <c r="I474" s="5"/>
      <c r="J474" s="6" t="s">
        <v>36</v>
      </c>
      <c r="K474" s="5"/>
      <c r="L474" s="5"/>
      <c r="M474" s="5" t="s">
        <v>179</v>
      </c>
      <c r="N474" s="5" t="s">
        <v>107</v>
      </c>
      <c r="O474" s="5">
        <v>1</v>
      </c>
      <c r="P474" s="5">
        <v>18</v>
      </c>
      <c r="Q474" s="6" t="s">
        <v>180</v>
      </c>
      <c r="R474" s="6">
        <v>0</v>
      </c>
      <c r="S474" s="6" t="s">
        <v>166</v>
      </c>
      <c r="T474" s="6" t="s">
        <v>108</v>
      </c>
      <c r="U474" s="7">
        <f t="shared" si="14"/>
        <v>0</v>
      </c>
      <c r="V474" s="6" t="s">
        <v>108</v>
      </c>
      <c r="W474" s="6" t="s">
        <v>40</v>
      </c>
      <c r="X474" s="6">
        <v>5</v>
      </c>
      <c r="Y474" s="6" t="s">
        <v>181</v>
      </c>
      <c r="Z474" s="6" t="s">
        <v>41</v>
      </c>
      <c r="AA474" s="6" t="s">
        <v>566</v>
      </c>
      <c r="AB474" s="6" t="s">
        <v>658</v>
      </c>
      <c r="AC474" s="6" t="s">
        <v>180</v>
      </c>
      <c r="AD474" s="6" t="s">
        <v>731</v>
      </c>
      <c r="AE474" s="5"/>
      <c r="AF474" s="6"/>
      <c r="AG474" s="5" t="s">
        <v>321</v>
      </c>
      <c r="AH474" s="5" t="s">
        <v>321</v>
      </c>
      <c r="AI474" s="5" t="s">
        <v>321</v>
      </c>
    </row>
    <row r="475" spans="1:35" ht="13.25" customHeight="1" x14ac:dyDescent="0.15">
      <c r="A475" s="6" t="s">
        <v>31</v>
      </c>
      <c r="B475" s="6" t="s">
        <v>30</v>
      </c>
      <c r="C475" s="6" t="s">
        <v>32</v>
      </c>
      <c r="D475" s="6" t="s">
        <v>33</v>
      </c>
      <c r="E475" s="6" t="s">
        <v>34</v>
      </c>
      <c r="F475" s="6" t="s">
        <v>35</v>
      </c>
      <c r="G475" s="6" t="s">
        <v>35</v>
      </c>
      <c r="H475" s="6" t="s">
        <v>76</v>
      </c>
      <c r="I475" s="6"/>
      <c r="J475" s="6" t="s">
        <v>36</v>
      </c>
      <c r="K475" s="5"/>
      <c r="L475" s="5"/>
      <c r="M475" s="5" t="s">
        <v>182</v>
      </c>
      <c r="N475" s="5" t="s">
        <v>107</v>
      </c>
      <c r="O475" s="5">
        <v>1</v>
      </c>
      <c r="P475" s="5">
        <v>19</v>
      </c>
      <c r="Q475" s="6" t="s">
        <v>183</v>
      </c>
      <c r="R475" s="7">
        <v>804024</v>
      </c>
      <c r="S475" s="5"/>
      <c r="T475" s="6" t="s">
        <v>108</v>
      </c>
      <c r="U475" s="6">
        <f t="shared" si="14"/>
        <v>804024</v>
      </c>
      <c r="V475" s="6" t="s">
        <v>108</v>
      </c>
      <c r="W475" s="6" t="s">
        <v>40</v>
      </c>
      <c r="X475" s="6">
        <v>6</v>
      </c>
      <c r="Y475" s="5"/>
      <c r="Z475" s="6" t="s">
        <v>41</v>
      </c>
      <c r="AA475" s="6" t="s">
        <v>566</v>
      </c>
      <c r="AB475" s="6" t="s">
        <v>658</v>
      </c>
      <c r="AC475" s="6" t="s">
        <v>668</v>
      </c>
      <c r="AD475" s="6" t="s">
        <v>731</v>
      </c>
      <c r="AE475" s="5"/>
      <c r="AF475" s="6"/>
      <c r="AG475" s="5" t="s">
        <v>321</v>
      </c>
      <c r="AH475" s="5" t="s">
        <v>321</v>
      </c>
      <c r="AI475" s="5" t="s">
        <v>321</v>
      </c>
    </row>
    <row r="476" spans="1:35" ht="13.25" customHeight="1" x14ac:dyDescent="0.15">
      <c r="A476" s="6" t="s">
        <v>31</v>
      </c>
      <c r="B476" s="6" t="s">
        <v>30</v>
      </c>
      <c r="C476" s="6" t="s">
        <v>32</v>
      </c>
      <c r="D476" s="6" t="s">
        <v>33</v>
      </c>
      <c r="E476" s="6" t="s">
        <v>34</v>
      </c>
      <c r="F476" s="6" t="s">
        <v>35</v>
      </c>
      <c r="G476" s="6" t="s">
        <v>35</v>
      </c>
      <c r="H476" s="6" t="s">
        <v>78</v>
      </c>
      <c r="I476" s="6"/>
      <c r="J476" s="6" t="s">
        <v>36</v>
      </c>
      <c r="K476" s="5"/>
      <c r="L476" s="5"/>
      <c r="M476" s="5" t="s">
        <v>182</v>
      </c>
      <c r="N476" s="5" t="s">
        <v>107</v>
      </c>
      <c r="O476" s="5">
        <v>1</v>
      </c>
      <c r="P476" s="5">
        <v>19</v>
      </c>
      <c r="Q476" s="6" t="s">
        <v>184</v>
      </c>
      <c r="R476" s="7">
        <v>1265584</v>
      </c>
      <c r="S476" s="5"/>
      <c r="T476" s="6" t="s">
        <v>108</v>
      </c>
      <c r="U476" s="6">
        <f t="shared" si="14"/>
        <v>1265584</v>
      </c>
      <c r="V476" s="6" t="s">
        <v>108</v>
      </c>
      <c r="W476" s="6" t="s">
        <v>40</v>
      </c>
      <c r="X476" s="6">
        <v>6</v>
      </c>
      <c r="Y476" s="5"/>
      <c r="Z476" s="6" t="s">
        <v>41</v>
      </c>
      <c r="AA476" s="6" t="s">
        <v>566</v>
      </c>
      <c r="AB476" s="6" t="s">
        <v>658</v>
      </c>
      <c r="AC476" s="6" t="s">
        <v>668</v>
      </c>
      <c r="AD476" s="6" t="s">
        <v>731</v>
      </c>
      <c r="AE476" s="5"/>
      <c r="AF476" s="6"/>
      <c r="AG476" s="5" t="s">
        <v>321</v>
      </c>
      <c r="AH476" s="5" t="s">
        <v>321</v>
      </c>
      <c r="AI476" s="5" t="s">
        <v>321</v>
      </c>
    </row>
    <row r="477" spans="1:35" ht="13.25" customHeight="1" x14ac:dyDescent="0.15">
      <c r="A477" s="6" t="s">
        <v>31</v>
      </c>
      <c r="B477" s="6" t="s">
        <v>30</v>
      </c>
      <c r="C477" s="6" t="s">
        <v>32</v>
      </c>
      <c r="D477" s="6" t="s">
        <v>33</v>
      </c>
      <c r="E477" s="6" t="s">
        <v>34</v>
      </c>
      <c r="F477" s="6" t="s">
        <v>35</v>
      </c>
      <c r="G477" s="6" t="s">
        <v>35</v>
      </c>
      <c r="H477" s="6" t="s">
        <v>80</v>
      </c>
      <c r="I477" s="6"/>
      <c r="J477" s="6" t="s">
        <v>36</v>
      </c>
      <c r="K477" s="5"/>
      <c r="L477" s="5"/>
      <c r="M477" s="5" t="s">
        <v>182</v>
      </c>
      <c r="N477" s="5" t="s">
        <v>107</v>
      </c>
      <c r="O477" s="5">
        <v>1</v>
      </c>
      <c r="P477" s="5">
        <v>19</v>
      </c>
      <c r="Q477" s="6" t="s">
        <v>185</v>
      </c>
      <c r="R477" s="7">
        <v>107089</v>
      </c>
      <c r="S477" s="5"/>
      <c r="T477" s="6" t="s">
        <v>108</v>
      </c>
      <c r="U477" s="6">
        <f t="shared" si="14"/>
        <v>107089</v>
      </c>
      <c r="V477" s="6" t="s">
        <v>108</v>
      </c>
      <c r="W477" s="6" t="s">
        <v>40</v>
      </c>
      <c r="X477" s="6">
        <v>6</v>
      </c>
      <c r="Y477" s="5"/>
      <c r="Z477" s="6" t="s">
        <v>41</v>
      </c>
      <c r="AA477" s="6" t="s">
        <v>566</v>
      </c>
      <c r="AB477" s="6" t="s">
        <v>658</v>
      </c>
      <c r="AC477" s="6" t="s">
        <v>668</v>
      </c>
      <c r="AD477" s="6" t="s">
        <v>731</v>
      </c>
      <c r="AE477" s="5"/>
      <c r="AF477" s="6"/>
      <c r="AG477" s="5" t="s">
        <v>321</v>
      </c>
      <c r="AH477" s="5" t="s">
        <v>321</v>
      </c>
      <c r="AI477" s="5" t="s">
        <v>321</v>
      </c>
    </row>
    <row r="478" spans="1:35" ht="13.25" customHeight="1" x14ac:dyDescent="0.15">
      <c r="A478" s="6" t="s">
        <v>31</v>
      </c>
      <c r="B478" s="6" t="s">
        <v>30</v>
      </c>
      <c r="C478" s="6" t="s">
        <v>32</v>
      </c>
      <c r="D478" s="6" t="s">
        <v>33</v>
      </c>
      <c r="E478" s="6" t="s">
        <v>34</v>
      </c>
      <c r="F478" s="6" t="s">
        <v>35</v>
      </c>
      <c r="G478" s="6" t="s">
        <v>35</v>
      </c>
      <c r="H478" s="6" t="s">
        <v>95</v>
      </c>
      <c r="I478" s="6"/>
      <c r="J478" s="6" t="s">
        <v>36</v>
      </c>
      <c r="K478" s="5"/>
      <c r="L478" s="5"/>
      <c r="M478" s="5" t="s">
        <v>182</v>
      </c>
      <c r="N478" s="5" t="s">
        <v>107</v>
      </c>
      <c r="O478" s="5">
        <v>1</v>
      </c>
      <c r="P478" s="5">
        <v>19</v>
      </c>
      <c r="Q478" s="6" t="s">
        <v>186</v>
      </c>
      <c r="R478" s="7">
        <v>5387574</v>
      </c>
      <c r="S478" s="5"/>
      <c r="T478" s="6" t="s">
        <v>108</v>
      </c>
      <c r="U478" s="6">
        <f t="shared" si="14"/>
        <v>5387574</v>
      </c>
      <c r="V478" s="6" t="s">
        <v>108</v>
      </c>
      <c r="W478" s="6" t="s">
        <v>40</v>
      </c>
      <c r="X478" s="6">
        <v>6</v>
      </c>
      <c r="Y478" s="5"/>
      <c r="Z478" s="6" t="s">
        <v>41</v>
      </c>
      <c r="AA478" s="6" t="s">
        <v>566</v>
      </c>
      <c r="AB478" s="6" t="s">
        <v>658</v>
      </c>
      <c r="AC478" s="6" t="s">
        <v>668</v>
      </c>
      <c r="AD478" s="6" t="s">
        <v>731</v>
      </c>
      <c r="AE478" s="5"/>
      <c r="AF478" s="6"/>
      <c r="AG478" s="5" t="s">
        <v>321</v>
      </c>
      <c r="AH478" s="5" t="s">
        <v>321</v>
      </c>
      <c r="AI478" s="5" t="s">
        <v>321</v>
      </c>
    </row>
    <row r="479" spans="1:35" ht="13.25" customHeight="1" x14ac:dyDescent="0.15">
      <c r="A479" s="6" t="s">
        <v>31</v>
      </c>
      <c r="B479" s="6" t="s">
        <v>30</v>
      </c>
      <c r="C479" s="6" t="s">
        <v>32</v>
      </c>
      <c r="D479" s="6" t="s">
        <v>33</v>
      </c>
      <c r="E479" s="6" t="s">
        <v>34</v>
      </c>
      <c r="F479" s="6" t="s">
        <v>35</v>
      </c>
      <c r="G479" s="6" t="s">
        <v>35</v>
      </c>
      <c r="H479" s="5"/>
      <c r="I479" s="5"/>
      <c r="J479" s="6" t="s">
        <v>36</v>
      </c>
      <c r="K479" s="5"/>
      <c r="L479" s="5"/>
      <c r="M479" s="5" t="s">
        <v>187</v>
      </c>
      <c r="N479" s="5" t="s">
        <v>107</v>
      </c>
      <c r="O479" s="5">
        <v>1</v>
      </c>
      <c r="P479" s="5">
        <v>20</v>
      </c>
      <c r="Q479" s="6" t="s">
        <v>188</v>
      </c>
      <c r="R479" s="7">
        <v>7126236</v>
      </c>
      <c r="S479" s="5"/>
      <c r="T479" s="6" t="s">
        <v>108</v>
      </c>
      <c r="U479" s="6">
        <f t="shared" si="14"/>
        <v>7126236</v>
      </c>
      <c r="V479" s="6" t="s">
        <v>108</v>
      </c>
      <c r="W479" s="6" t="s">
        <v>40</v>
      </c>
      <c r="X479" s="6">
        <v>6</v>
      </c>
      <c r="Y479" s="6" t="s">
        <v>189</v>
      </c>
      <c r="Z479" s="6" t="s">
        <v>41</v>
      </c>
      <c r="AA479" s="6" t="s">
        <v>566</v>
      </c>
      <c r="AB479" s="6" t="s">
        <v>658</v>
      </c>
      <c r="AC479" s="6" t="s">
        <v>188</v>
      </c>
      <c r="AD479" s="6" t="s">
        <v>731</v>
      </c>
      <c r="AE479" s="5"/>
      <c r="AF479" s="6"/>
      <c r="AG479" s="5" t="s">
        <v>321</v>
      </c>
      <c r="AH479" s="5" t="s">
        <v>321</v>
      </c>
      <c r="AI479" s="5" t="s">
        <v>321</v>
      </c>
    </row>
    <row r="480" spans="1:35" ht="13.25" customHeight="1" x14ac:dyDescent="0.15">
      <c r="A480" s="6" t="s">
        <v>31</v>
      </c>
      <c r="B480" s="6" t="s">
        <v>30</v>
      </c>
      <c r="C480" s="6" t="s">
        <v>32</v>
      </c>
      <c r="D480" s="6" t="s">
        <v>33</v>
      </c>
      <c r="E480" s="6" t="s">
        <v>34</v>
      </c>
      <c r="F480" s="6" t="s">
        <v>35</v>
      </c>
      <c r="G480" s="6" t="s">
        <v>35</v>
      </c>
      <c r="H480" s="5"/>
      <c r="I480" s="5"/>
      <c r="J480" s="6" t="s">
        <v>36</v>
      </c>
      <c r="K480" s="5"/>
      <c r="L480" s="5"/>
      <c r="M480" s="5" t="s">
        <v>190</v>
      </c>
      <c r="N480" s="5" t="s">
        <v>107</v>
      </c>
      <c r="O480" s="5">
        <v>1</v>
      </c>
      <c r="P480" s="5">
        <v>21</v>
      </c>
      <c r="Q480" s="6" t="s">
        <v>191</v>
      </c>
      <c r="R480" s="6">
        <v>0</v>
      </c>
      <c r="S480" s="5"/>
      <c r="T480" s="6" t="s">
        <v>108</v>
      </c>
      <c r="U480" s="6">
        <f t="shared" si="14"/>
        <v>0</v>
      </c>
      <c r="V480" s="6" t="s">
        <v>108</v>
      </c>
      <c r="W480" s="6" t="s">
        <v>40</v>
      </c>
      <c r="X480" s="6">
        <v>6</v>
      </c>
      <c r="Y480" s="6" t="s">
        <v>192</v>
      </c>
      <c r="Z480" s="6" t="s">
        <v>41</v>
      </c>
      <c r="AA480" s="6" t="s">
        <v>566</v>
      </c>
      <c r="AB480" s="6" t="s">
        <v>658</v>
      </c>
      <c r="AC480" s="6" t="s">
        <v>191</v>
      </c>
      <c r="AD480" s="6" t="s">
        <v>731</v>
      </c>
      <c r="AE480" s="5"/>
      <c r="AF480" s="6"/>
      <c r="AG480" s="5" t="s">
        <v>321</v>
      </c>
      <c r="AH480" s="5" t="s">
        <v>321</v>
      </c>
      <c r="AI480" s="5" t="s">
        <v>321</v>
      </c>
    </row>
    <row r="481" spans="1:35" ht="13.25" customHeight="1" x14ac:dyDescent="0.15">
      <c r="A481" s="6" t="s">
        <v>31</v>
      </c>
      <c r="B481" s="6" t="s">
        <v>30</v>
      </c>
      <c r="C481" s="6" t="s">
        <v>32</v>
      </c>
      <c r="D481" s="6" t="s">
        <v>33</v>
      </c>
      <c r="E481" s="6" t="s">
        <v>34</v>
      </c>
      <c r="F481" s="6" t="s">
        <v>35</v>
      </c>
      <c r="G481" s="6" t="s">
        <v>35</v>
      </c>
      <c r="H481" s="5"/>
      <c r="I481" s="5"/>
      <c r="J481" s="6" t="s">
        <v>36</v>
      </c>
      <c r="K481" s="5"/>
      <c r="L481" s="5"/>
      <c r="M481" s="5" t="s">
        <v>193</v>
      </c>
      <c r="N481" s="5" t="s">
        <v>107</v>
      </c>
      <c r="O481" s="5">
        <v>1</v>
      </c>
      <c r="P481" s="5">
        <v>22</v>
      </c>
      <c r="Q481" s="6" t="s">
        <v>194</v>
      </c>
      <c r="R481" s="7">
        <v>47129</v>
      </c>
      <c r="S481" s="5"/>
      <c r="T481" s="6" t="s">
        <v>108</v>
      </c>
      <c r="U481" s="6">
        <f t="shared" si="14"/>
        <v>47129</v>
      </c>
      <c r="V481" s="6" t="s">
        <v>108</v>
      </c>
      <c r="W481" s="6" t="s">
        <v>40</v>
      </c>
      <c r="X481" s="6">
        <v>6</v>
      </c>
      <c r="Y481" s="6" t="s">
        <v>195</v>
      </c>
      <c r="Z481" s="6" t="s">
        <v>41</v>
      </c>
      <c r="AA481" s="6" t="s">
        <v>566</v>
      </c>
      <c r="AB481" s="6" t="s">
        <v>658</v>
      </c>
      <c r="AC481" s="6" t="s">
        <v>194</v>
      </c>
      <c r="AD481" s="6" t="s">
        <v>731</v>
      </c>
      <c r="AE481" s="5"/>
      <c r="AF481" s="6"/>
      <c r="AG481" s="5" t="s">
        <v>321</v>
      </c>
      <c r="AH481" s="5" t="s">
        <v>321</v>
      </c>
      <c r="AI481" s="5" t="s">
        <v>321</v>
      </c>
    </row>
    <row r="482" spans="1:35" ht="13.25" customHeight="1" x14ac:dyDescent="0.15">
      <c r="A482" s="6" t="s">
        <v>31</v>
      </c>
      <c r="B482" s="6" t="s">
        <v>30</v>
      </c>
      <c r="C482" s="6" t="s">
        <v>32</v>
      </c>
      <c r="D482" s="6" t="s">
        <v>33</v>
      </c>
      <c r="E482" s="6" t="s">
        <v>34</v>
      </c>
      <c r="F482" s="6" t="s">
        <v>35</v>
      </c>
      <c r="G482" s="6" t="s">
        <v>35</v>
      </c>
      <c r="H482" s="5"/>
      <c r="I482" s="5"/>
      <c r="J482" s="6" t="s">
        <v>36</v>
      </c>
      <c r="K482" s="5"/>
      <c r="L482" s="5"/>
      <c r="M482" s="5" t="s">
        <v>196</v>
      </c>
      <c r="N482" s="5" t="s">
        <v>107</v>
      </c>
      <c r="O482" s="5">
        <v>1</v>
      </c>
      <c r="P482" s="5">
        <v>23</v>
      </c>
      <c r="Q482" s="6" t="s">
        <v>197</v>
      </c>
      <c r="R482" s="7">
        <v>186434</v>
      </c>
      <c r="S482" s="5"/>
      <c r="T482" s="6" t="s">
        <v>108</v>
      </c>
      <c r="U482" s="6">
        <f t="shared" si="14"/>
        <v>186434</v>
      </c>
      <c r="V482" s="6" t="s">
        <v>108</v>
      </c>
      <c r="W482" s="6" t="s">
        <v>40</v>
      </c>
      <c r="X482" s="6">
        <v>6</v>
      </c>
      <c r="Y482" s="6" t="s">
        <v>198</v>
      </c>
      <c r="Z482" s="6" t="s">
        <v>41</v>
      </c>
      <c r="AA482" s="6" t="s">
        <v>566</v>
      </c>
      <c r="AB482" s="6" t="s">
        <v>658</v>
      </c>
      <c r="AC482" s="6" t="s">
        <v>197</v>
      </c>
      <c r="AD482" s="6" t="s">
        <v>731</v>
      </c>
      <c r="AE482" s="5"/>
      <c r="AF482" s="6"/>
      <c r="AG482" s="5" t="s">
        <v>321</v>
      </c>
      <c r="AH482" s="5" t="s">
        <v>321</v>
      </c>
      <c r="AI482" s="5" t="s">
        <v>321</v>
      </c>
    </row>
    <row r="483" spans="1:35" ht="13.25" customHeight="1" x14ac:dyDescent="0.15">
      <c r="A483" s="6" t="s">
        <v>31</v>
      </c>
      <c r="B483" s="6" t="s">
        <v>30</v>
      </c>
      <c r="C483" s="6" t="s">
        <v>32</v>
      </c>
      <c r="D483" s="6" t="s">
        <v>33</v>
      </c>
      <c r="E483" s="6" t="s">
        <v>34</v>
      </c>
      <c r="F483" s="6" t="s">
        <v>35</v>
      </c>
      <c r="G483" s="6" t="s">
        <v>35</v>
      </c>
      <c r="H483" s="5"/>
      <c r="I483" s="5"/>
      <c r="J483" s="6" t="s">
        <v>36</v>
      </c>
      <c r="K483" s="5"/>
      <c r="L483" s="5"/>
      <c r="M483" s="5" t="s">
        <v>199</v>
      </c>
      <c r="N483" s="5" t="s">
        <v>107</v>
      </c>
      <c r="O483" s="5">
        <v>1</v>
      </c>
      <c r="P483" s="5">
        <v>24</v>
      </c>
      <c r="Q483" s="6" t="s">
        <v>200</v>
      </c>
      <c r="R483" s="7">
        <v>72000</v>
      </c>
      <c r="S483" s="5"/>
      <c r="T483" s="6" t="s">
        <v>108</v>
      </c>
      <c r="U483" s="6">
        <f t="shared" si="14"/>
        <v>72000</v>
      </c>
      <c r="V483" s="6" t="s">
        <v>108</v>
      </c>
      <c r="W483" s="6" t="s">
        <v>40</v>
      </c>
      <c r="X483" s="6">
        <v>6</v>
      </c>
      <c r="Y483" s="6" t="s">
        <v>201</v>
      </c>
      <c r="Z483" s="6" t="s">
        <v>41</v>
      </c>
      <c r="AA483" s="6" t="s">
        <v>566</v>
      </c>
      <c r="AB483" s="6" t="s">
        <v>658</v>
      </c>
      <c r="AC483" s="6" t="s">
        <v>200</v>
      </c>
      <c r="AD483" s="6" t="s">
        <v>731</v>
      </c>
      <c r="AE483" s="5"/>
      <c r="AF483" s="6"/>
      <c r="AG483" s="5" t="s">
        <v>321</v>
      </c>
      <c r="AH483" s="5" t="s">
        <v>321</v>
      </c>
      <c r="AI483" s="5" t="s">
        <v>321</v>
      </c>
    </row>
    <row r="484" spans="1:35" ht="13.25" customHeight="1" x14ac:dyDescent="0.15">
      <c r="A484" s="6" t="s">
        <v>31</v>
      </c>
      <c r="B484" s="6" t="s">
        <v>30</v>
      </c>
      <c r="C484" s="6" t="s">
        <v>32</v>
      </c>
      <c r="D484" s="6" t="s">
        <v>33</v>
      </c>
      <c r="E484" s="6" t="s">
        <v>34</v>
      </c>
      <c r="F484" s="6" t="s">
        <v>35</v>
      </c>
      <c r="G484" s="6" t="s">
        <v>35</v>
      </c>
      <c r="H484" s="5"/>
      <c r="I484" s="5"/>
      <c r="J484" s="6" t="s">
        <v>36</v>
      </c>
      <c r="K484" s="5"/>
      <c r="L484" s="5"/>
      <c r="M484" s="5" t="s">
        <v>202</v>
      </c>
      <c r="N484" s="5" t="s">
        <v>107</v>
      </c>
      <c r="O484" s="5">
        <v>1</v>
      </c>
      <c r="P484" s="5">
        <v>25</v>
      </c>
      <c r="Q484" s="6" t="s">
        <v>203</v>
      </c>
      <c r="R484" s="7">
        <v>132472</v>
      </c>
      <c r="S484" s="5"/>
      <c r="T484" s="6" t="s">
        <v>108</v>
      </c>
      <c r="U484" s="6">
        <f t="shared" si="14"/>
        <v>132472</v>
      </c>
      <c r="V484" s="6" t="s">
        <v>108</v>
      </c>
      <c r="W484" s="6" t="s">
        <v>40</v>
      </c>
      <c r="X484" s="6">
        <v>6</v>
      </c>
      <c r="Y484" s="6" t="s">
        <v>204</v>
      </c>
      <c r="Z484" s="6" t="s">
        <v>41</v>
      </c>
      <c r="AA484" s="6" t="s">
        <v>566</v>
      </c>
      <c r="AB484" s="6" t="s">
        <v>658</v>
      </c>
      <c r="AC484" s="6" t="s">
        <v>203</v>
      </c>
      <c r="AD484" s="6" t="s">
        <v>731</v>
      </c>
      <c r="AE484" s="5"/>
      <c r="AF484" s="6"/>
      <c r="AG484" s="5" t="s">
        <v>321</v>
      </c>
      <c r="AH484" s="5" t="s">
        <v>321</v>
      </c>
      <c r="AI484" s="5" t="s">
        <v>321</v>
      </c>
    </row>
    <row r="485" spans="1:35" ht="13.25" customHeight="1" x14ac:dyDescent="0.15">
      <c r="A485" s="6" t="s">
        <v>31</v>
      </c>
      <c r="B485" s="6" t="s">
        <v>30</v>
      </c>
      <c r="C485" s="6" t="s">
        <v>32</v>
      </c>
      <c r="D485" s="6" t="s">
        <v>33</v>
      </c>
      <c r="E485" s="6" t="s">
        <v>34</v>
      </c>
      <c r="F485" s="6" t="s">
        <v>35</v>
      </c>
      <c r="G485" s="6" t="s">
        <v>35</v>
      </c>
      <c r="H485" s="5"/>
      <c r="I485" s="5"/>
      <c r="J485" s="6" t="s">
        <v>36</v>
      </c>
      <c r="K485" s="5"/>
      <c r="L485" s="5"/>
      <c r="M485" s="5" t="s">
        <v>109</v>
      </c>
      <c r="N485" s="5" t="s">
        <v>107</v>
      </c>
      <c r="O485" s="5">
        <v>1</v>
      </c>
      <c r="P485" s="5">
        <v>4</v>
      </c>
      <c r="Q485" s="6" t="s">
        <v>110</v>
      </c>
      <c r="R485" s="7">
        <v>7564271</v>
      </c>
      <c r="S485" s="5"/>
      <c r="T485" s="6" t="s">
        <v>108</v>
      </c>
      <c r="U485" s="6">
        <f t="shared" si="14"/>
        <v>7564271</v>
      </c>
      <c r="V485" s="6" t="s">
        <v>108</v>
      </c>
      <c r="W485" s="6" t="s">
        <v>40</v>
      </c>
      <c r="X485" s="6">
        <v>2</v>
      </c>
      <c r="Y485" s="5"/>
      <c r="Z485" s="6" t="s">
        <v>41</v>
      </c>
      <c r="AA485" s="6" t="s">
        <v>566</v>
      </c>
      <c r="AB485" s="6" t="s">
        <v>658</v>
      </c>
      <c r="AC485" s="6" t="s">
        <v>660</v>
      </c>
      <c r="AD485" s="6" t="s">
        <v>731</v>
      </c>
      <c r="AE485" s="5"/>
      <c r="AF485" s="6"/>
      <c r="AG485" s="5" t="s">
        <v>321</v>
      </c>
      <c r="AH485" s="5" t="s">
        <v>321</v>
      </c>
      <c r="AI485" s="5" t="s">
        <v>321</v>
      </c>
    </row>
    <row r="486" spans="1:35" ht="13.25" customHeight="1" x14ac:dyDescent="0.15">
      <c r="A486" s="6" t="s">
        <v>31</v>
      </c>
      <c r="B486" s="6" t="s">
        <v>30</v>
      </c>
      <c r="C486" s="6" t="s">
        <v>32</v>
      </c>
      <c r="D486" s="6" t="s">
        <v>33</v>
      </c>
      <c r="E486" s="6" t="s">
        <v>34</v>
      </c>
      <c r="F486" s="6" t="s">
        <v>35</v>
      </c>
      <c r="G486" s="6" t="s">
        <v>35</v>
      </c>
      <c r="H486" s="6" t="s">
        <v>76</v>
      </c>
      <c r="I486" s="6"/>
      <c r="J486" s="6" t="s">
        <v>36</v>
      </c>
      <c r="K486" s="5"/>
      <c r="L486" s="5"/>
      <c r="M486" s="5" t="s">
        <v>109</v>
      </c>
      <c r="N486" s="5" t="s">
        <v>107</v>
      </c>
      <c r="O486" s="5">
        <v>1</v>
      </c>
      <c r="P486" s="5">
        <v>4</v>
      </c>
      <c r="Q486" s="6" t="s">
        <v>160</v>
      </c>
      <c r="R486" s="7">
        <v>804024</v>
      </c>
      <c r="S486" s="5"/>
      <c r="T486" s="6" t="s">
        <v>108</v>
      </c>
      <c r="U486" s="7">
        <f t="shared" si="14"/>
        <v>804024</v>
      </c>
      <c r="V486" s="6" t="s">
        <v>108</v>
      </c>
      <c r="W486" s="6" t="s">
        <v>40</v>
      </c>
      <c r="X486" s="6">
        <v>5</v>
      </c>
      <c r="Y486" s="5"/>
      <c r="Z486" s="6" t="s">
        <v>41</v>
      </c>
      <c r="AA486" s="6" t="s">
        <v>566</v>
      </c>
      <c r="AB486" s="6" t="s">
        <v>658</v>
      </c>
      <c r="AC486" s="6" t="s">
        <v>660</v>
      </c>
      <c r="AD486" s="6" t="s">
        <v>731</v>
      </c>
      <c r="AE486" s="5"/>
      <c r="AF486" s="6"/>
      <c r="AG486" s="5" t="s">
        <v>321</v>
      </c>
      <c r="AH486" s="5" t="s">
        <v>321</v>
      </c>
      <c r="AI486" s="5" t="s">
        <v>321</v>
      </c>
    </row>
    <row r="487" spans="1:35" ht="13.25" customHeight="1" x14ac:dyDescent="0.15">
      <c r="A487" s="6" t="s">
        <v>31</v>
      </c>
      <c r="B487" s="6" t="s">
        <v>30</v>
      </c>
      <c r="C487" s="6" t="s">
        <v>32</v>
      </c>
      <c r="D487" s="6" t="s">
        <v>33</v>
      </c>
      <c r="E487" s="6" t="s">
        <v>34</v>
      </c>
      <c r="F487" s="6" t="s">
        <v>35</v>
      </c>
      <c r="G487" s="6" t="s">
        <v>35</v>
      </c>
      <c r="H487" s="6" t="s">
        <v>78</v>
      </c>
      <c r="I487" s="6"/>
      <c r="J487" s="6" t="s">
        <v>36</v>
      </c>
      <c r="K487" s="5"/>
      <c r="L487" s="5"/>
      <c r="M487" s="5" t="s">
        <v>109</v>
      </c>
      <c r="N487" s="5" t="s">
        <v>107</v>
      </c>
      <c r="O487" s="5">
        <v>1</v>
      </c>
      <c r="P487" s="5">
        <v>4</v>
      </c>
      <c r="Q487" s="6" t="s">
        <v>161</v>
      </c>
      <c r="R487" s="7">
        <v>1265584</v>
      </c>
      <c r="S487" s="5"/>
      <c r="T487" s="6" t="s">
        <v>108</v>
      </c>
      <c r="U487" s="7">
        <f t="shared" si="14"/>
        <v>1265584</v>
      </c>
      <c r="V487" s="6" t="s">
        <v>108</v>
      </c>
      <c r="W487" s="6" t="s">
        <v>40</v>
      </c>
      <c r="X487" s="6">
        <v>5</v>
      </c>
      <c r="Y487" s="5"/>
      <c r="Z487" s="6" t="s">
        <v>41</v>
      </c>
      <c r="AA487" s="6" t="s">
        <v>566</v>
      </c>
      <c r="AB487" s="6" t="s">
        <v>658</v>
      </c>
      <c r="AC487" s="6" t="s">
        <v>660</v>
      </c>
      <c r="AD487" s="6" t="s">
        <v>731</v>
      </c>
      <c r="AE487" s="5"/>
      <c r="AF487" s="6"/>
      <c r="AG487" s="5" t="s">
        <v>321</v>
      </c>
      <c r="AH487" s="5" t="s">
        <v>321</v>
      </c>
      <c r="AI487" s="5" t="s">
        <v>321</v>
      </c>
    </row>
    <row r="488" spans="1:35" ht="13.25" customHeight="1" x14ac:dyDescent="0.15">
      <c r="A488" s="6" t="s">
        <v>31</v>
      </c>
      <c r="B488" s="6" t="s">
        <v>30</v>
      </c>
      <c r="C488" s="6" t="s">
        <v>32</v>
      </c>
      <c r="D488" s="6" t="s">
        <v>33</v>
      </c>
      <c r="E488" s="6" t="s">
        <v>34</v>
      </c>
      <c r="F488" s="6" t="s">
        <v>35</v>
      </c>
      <c r="G488" s="6" t="s">
        <v>35</v>
      </c>
      <c r="H488" s="6" t="s">
        <v>80</v>
      </c>
      <c r="I488" s="6"/>
      <c r="J488" s="6" t="s">
        <v>36</v>
      </c>
      <c r="K488" s="5"/>
      <c r="L488" s="5"/>
      <c r="M488" s="5" t="s">
        <v>109</v>
      </c>
      <c r="N488" s="5" t="s">
        <v>107</v>
      </c>
      <c r="O488" s="5">
        <v>1</v>
      </c>
      <c r="P488" s="5">
        <v>4</v>
      </c>
      <c r="Q488" s="6" t="s">
        <v>162</v>
      </c>
      <c r="R488" s="7">
        <v>107089</v>
      </c>
      <c r="S488" s="5"/>
      <c r="T488" s="6" t="s">
        <v>108</v>
      </c>
      <c r="U488" s="7">
        <f t="shared" si="14"/>
        <v>107089</v>
      </c>
      <c r="V488" s="6" t="s">
        <v>108</v>
      </c>
      <c r="W488" s="6" t="s">
        <v>40</v>
      </c>
      <c r="X488" s="6">
        <v>5</v>
      </c>
      <c r="Y488" s="5"/>
      <c r="Z488" s="6" t="s">
        <v>41</v>
      </c>
      <c r="AA488" s="6" t="s">
        <v>566</v>
      </c>
      <c r="AB488" s="6" t="s">
        <v>658</v>
      </c>
      <c r="AC488" s="6" t="s">
        <v>660</v>
      </c>
      <c r="AD488" s="6" t="s">
        <v>731</v>
      </c>
      <c r="AE488" s="5"/>
      <c r="AF488" s="6"/>
      <c r="AG488" s="5" t="s">
        <v>321</v>
      </c>
      <c r="AH488" s="5" t="s">
        <v>321</v>
      </c>
      <c r="AI488" s="5" t="s">
        <v>321</v>
      </c>
    </row>
    <row r="489" spans="1:35" ht="13.25" customHeight="1" x14ac:dyDescent="0.15">
      <c r="A489" s="6" t="s">
        <v>31</v>
      </c>
      <c r="B489" s="6" t="s">
        <v>30</v>
      </c>
      <c r="C489" s="6" t="s">
        <v>32</v>
      </c>
      <c r="D489" s="6" t="s">
        <v>33</v>
      </c>
      <c r="E489" s="6" t="s">
        <v>34</v>
      </c>
      <c r="F489" s="6" t="s">
        <v>35</v>
      </c>
      <c r="G489" s="6" t="s">
        <v>35</v>
      </c>
      <c r="H489" s="6" t="s">
        <v>95</v>
      </c>
      <c r="I489" s="6"/>
      <c r="J489" s="6" t="s">
        <v>36</v>
      </c>
      <c r="K489" s="5"/>
      <c r="L489" s="5"/>
      <c r="M489" s="5" t="s">
        <v>109</v>
      </c>
      <c r="N489" s="5" t="s">
        <v>107</v>
      </c>
      <c r="O489" s="5">
        <v>1</v>
      </c>
      <c r="P489" s="5">
        <v>4</v>
      </c>
      <c r="Q489" s="6" t="s">
        <v>163</v>
      </c>
      <c r="R489" s="7">
        <v>5387574</v>
      </c>
      <c r="S489" s="5"/>
      <c r="T489" s="6" t="s">
        <v>108</v>
      </c>
      <c r="U489" s="7">
        <f t="shared" si="14"/>
        <v>5387574</v>
      </c>
      <c r="V489" s="6" t="s">
        <v>108</v>
      </c>
      <c r="W489" s="6" t="s">
        <v>40</v>
      </c>
      <c r="X489" s="6">
        <v>5</v>
      </c>
      <c r="Y489" s="5"/>
      <c r="Z489" s="6" t="s">
        <v>41</v>
      </c>
      <c r="AA489" s="6" t="s">
        <v>566</v>
      </c>
      <c r="AB489" s="6" t="s">
        <v>658</v>
      </c>
      <c r="AC489" s="6" t="s">
        <v>660</v>
      </c>
      <c r="AD489" s="6" t="s">
        <v>731</v>
      </c>
      <c r="AE489" s="5"/>
      <c r="AF489" s="6"/>
      <c r="AG489" s="5" t="s">
        <v>321</v>
      </c>
      <c r="AH489" s="5" t="s">
        <v>321</v>
      </c>
      <c r="AI489" s="5" t="s">
        <v>321</v>
      </c>
    </row>
    <row r="490" spans="1:35" ht="13.25" customHeight="1" x14ac:dyDescent="0.15">
      <c r="A490" s="6" t="s">
        <v>31</v>
      </c>
      <c r="B490" s="6" t="s">
        <v>30</v>
      </c>
      <c r="C490" s="6" t="s">
        <v>32</v>
      </c>
      <c r="D490" s="6" t="s">
        <v>33</v>
      </c>
      <c r="E490" s="6" t="s">
        <v>34</v>
      </c>
      <c r="F490" s="6" t="s">
        <v>35</v>
      </c>
      <c r="G490" s="6" t="s">
        <v>35</v>
      </c>
      <c r="H490" s="5"/>
      <c r="I490" s="5"/>
      <c r="J490" s="6" t="s">
        <v>36</v>
      </c>
      <c r="K490" s="5"/>
      <c r="L490" s="5"/>
      <c r="M490" s="5" t="s">
        <v>113</v>
      </c>
      <c r="N490" s="5" t="s">
        <v>107</v>
      </c>
      <c r="O490" s="5">
        <v>1</v>
      </c>
      <c r="P490" s="5">
        <v>8</v>
      </c>
      <c r="Q490" s="6" t="s">
        <v>114</v>
      </c>
      <c r="R490" s="7">
        <v>7564271</v>
      </c>
      <c r="S490" s="5"/>
      <c r="T490" s="6" t="s">
        <v>108</v>
      </c>
      <c r="U490" s="6">
        <f t="shared" si="14"/>
        <v>7564271</v>
      </c>
      <c r="V490" s="6" t="s">
        <v>108</v>
      </c>
      <c r="W490" s="6" t="s">
        <v>40</v>
      </c>
      <c r="X490" s="6">
        <v>2</v>
      </c>
      <c r="Y490" s="6">
        <v>6</v>
      </c>
      <c r="Z490" s="6" t="s">
        <v>41</v>
      </c>
      <c r="AA490" s="6" t="s">
        <v>566</v>
      </c>
      <c r="AB490" s="6" t="s">
        <v>658</v>
      </c>
      <c r="AC490" s="6" t="s">
        <v>662</v>
      </c>
      <c r="AD490" s="6" t="s">
        <v>731</v>
      </c>
      <c r="AE490" s="5"/>
      <c r="AF490" s="6"/>
      <c r="AG490" s="5" t="s">
        <v>321</v>
      </c>
      <c r="AH490" s="5" t="s">
        <v>321</v>
      </c>
      <c r="AI490" s="5" t="s">
        <v>321</v>
      </c>
    </row>
    <row r="491" spans="1:35" ht="13.25" customHeight="1" x14ac:dyDescent="0.15">
      <c r="A491" s="6" t="s">
        <v>31</v>
      </c>
      <c r="B491" s="6" t="s">
        <v>30</v>
      </c>
      <c r="C491" s="6" t="s">
        <v>32</v>
      </c>
      <c r="D491" s="6" t="s">
        <v>33</v>
      </c>
      <c r="E491" s="6" t="s">
        <v>34</v>
      </c>
      <c r="F491" s="6" t="s">
        <v>35</v>
      </c>
      <c r="G491" s="6" t="s">
        <v>35</v>
      </c>
      <c r="H491" s="5"/>
      <c r="I491" s="5"/>
      <c r="J491" s="6" t="s">
        <v>36</v>
      </c>
      <c r="K491" s="5"/>
      <c r="L491" s="5"/>
      <c r="M491" s="5" t="s">
        <v>29</v>
      </c>
      <c r="N491" s="5" t="s">
        <v>38</v>
      </c>
      <c r="O491" s="5">
        <v>1</v>
      </c>
      <c r="P491" s="5">
        <v>1</v>
      </c>
      <c r="Q491" s="6" t="s">
        <v>37</v>
      </c>
      <c r="R491" s="7">
        <v>90723</v>
      </c>
      <c r="S491" s="5"/>
      <c r="T491" s="6" t="s">
        <v>39</v>
      </c>
      <c r="U491" s="8">
        <f t="shared" si="14"/>
        <v>90723</v>
      </c>
      <c r="V491" s="6" t="s">
        <v>39</v>
      </c>
      <c r="W491" s="6" t="s">
        <v>40</v>
      </c>
      <c r="X491" s="6">
        <v>1</v>
      </c>
      <c r="Y491" s="6">
        <v>1</v>
      </c>
      <c r="Z491" s="6" t="s">
        <v>41</v>
      </c>
      <c r="AA491" s="6" t="s">
        <v>319</v>
      </c>
      <c r="AB491" s="6" t="s">
        <v>320</v>
      </c>
      <c r="AC491" s="6" t="s">
        <v>321</v>
      </c>
      <c r="AD491" s="6" t="s">
        <v>731</v>
      </c>
      <c r="AE491" s="5"/>
      <c r="AF491" s="9"/>
      <c r="AG491" s="5" t="s">
        <v>323</v>
      </c>
      <c r="AH491" s="5" t="s">
        <v>324</v>
      </c>
      <c r="AI491" s="5" t="s">
        <v>784</v>
      </c>
    </row>
    <row r="492" spans="1:35" ht="13.25" customHeight="1" x14ac:dyDescent="0.15">
      <c r="A492" s="6" t="s">
        <v>31</v>
      </c>
      <c r="B492" s="6" t="s">
        <v>30</v>
      </c>
      <c r="C492" s="6" t="s">
        <v>32</v>
      </c>
      <c r="D492" s="6" t="s">
        <v>33</v>
      </c>
      <c r="E492" s="6" t="s">
        <v>34</v>
      </c>
      <c r="F492" s="6" t="s">
        <v>35</v>
      </c>
      <c r="G492" s="6" t="s">
        <v>35</v>
      </c>
      <c r="H492" s="5"/>
      <c r="I492" s="5"/>
      <c r="J492" s="6" t="s">
        <v>36</v>
      </c>
      <c r="K492" s="5"/>
      <c r="L492" s="5"/>
      <c r="M492" s="5" t="s">
        <v>60</v>
      </c>
      <c r="N492" s="5" t="s">
        <v>38</v>
      </c>
      <c r="O492" s="5">
        <v>11</v>
      </c>
      <c r="P492" s="5">
        <v>11</v>
      </c>
      <c r="Q492" s="6" t="s">
        <v>61</v>
      </c>
      <c r="R492" s="7">
        <v>4784000</v>
      </c>
      <c r="S492" s="5"/>
      <c r="T492" s="6" t="s">
        <v>39</v>
      </c>
      <c r="U492" s="8">
        <f t="shared" si="14"/>
        <v>4784000</v>
      </c>
      <c r="V492" s="6" t="s">
        <v>39</v>
      </c>
      <c r="W492" s="6" t="s">
        <v>40</v>
      </c>
      <c r="X492" s="6">
        <v>1</v>
      </c>
      <c r="Y492" s="6">
        <v>3</v>
      </c>
      <c r="Z492" s="6" t="s">
        <v>41</v>
      </c>
      <c r="AA492" s="6" t="s">
        <v>319</v>
      </c>
      <c r="AB492" s="6" t="s">
        <v>631</v>
      </c>
      <c r="AC492" s="6" t="s">
        <v>646</v>
      </c>
      <c r="AD492" s="6" t="s">
        <v>731</v>
      </c>
      <c r="AE492" s="5"/>
      <c r="AF492" s="6"/>
      <c r="AG492" s="5" t="s">
        <v>634</v>
      </c>
      <c r="AH492" s="5" t="s">
        <v>647</v>
      </c>
      <c r="AI492" s="5" t="s">
        <v>646</v>
      </c>
    </row>
    <row r="493" spans="1:35" ht="13.25" customHeight="1" x14ac:dyDescent="0.15">
      <c r="A493" s="6" t="s">
        <v>31</v>
      </c>
      <c r="B493" s="6" t="s">
        <v>30</v>
      </c>
      <c r="C493" s="6" t="s">
        <v>32</v>
      </c>
      <c r="D493" s="6" t="s">
        <v>33</v>
      </c>
      <c r="E493" s="6" t="s">
        <v>34</v>
      </c>
      <c r="F493" s="6" t="s">
        <v>35</v>
      </c>
      <c r="G493" s="6" t="s">
        <v>35</v>
      </c>
      <c r="H493" s="5"/>
      <c r="I493" s="5"/>
      <c r="J493" s="6" t="s">
        <v>36</v>
      </c>
      <c r="K493" s="5"/>
      <c r="L493" s="5"/>
      <c r="M493" s="5" t="s">
        <v>62</v>
      </c>
      <c r="N493" s="5" t="s">
        <v>38</v>
      </c>
      <c r="O493" s="5">
        <v>11</v>
      </c>
      <c r="P493" s="5">
        <v>12</v>
      </c>
      <c r="Q493" s="6" t="s">
        <v>63</v>
      </c>
      <c r="R493" s="7">
        <v>95000</v>
      </c>
      <c r="S493" s="5"/>
      <c r="T493" s="6" t="s">
        <v>39</v>
      </c>
      <c r="U493" s="8">
        <f t="shared" ref="U493:U524" si="15">R493</f>
        <v>95000</v>
      </c>
      <c r="V493" s="6" t="s">
        <v>39</v>
      </c>
      <c r="W493" s="6" t="s">
        <v>40</v>
      </c>
      <c r="X493" s="6">
        <v>1</v>
      </c>
      <c r="Y493" s="5"/>
      <c r="Z493" s="6" t="s">
        <v>41</v>
      </c>
      <c r="AA493" s="6" t="s">
        <v>319</v>
      </c>
      <c r="AB493" s="6" t="s">
        <v>631</v>
      </c>
      <c r="AC493" s="6" t="s">
        <v>648</v>
      </c>
      <c r="AD493" s="6" t="s">
        <v>731</v>
      </c>
      <c r="AE493" s="5"/>
      <c r="AF493" s="6"/>
      <c r="AG493" s="5" t="s">
        <v>634</v>
      </c>
      <c r="AH493" s="5" t="s">
        <v>649</v>
      </c>
      <c r="AI493" s="5" t="s">
        <v>648</v>
      </c>
    </row>
    <row r="494" spans="1:35" ht="13.25" customHeight="1" x14ac:dyDescent="0.15">
      <c r="A494" s="6" t="s">
        <v>31</v>
      </c>
      <c r="B494" s="6" t="s">
        <v>30</v>
      </c>
      <c r="C494" s="6" t="s">
        <v>32</v>
      </c>
      <c r="D494" s="6" t="s">
        <v>33</v>
      </c>
      <c r="E494" s="6" t="s">
        <v>34</v>
      </c>
      <c r="F494" s="6" t="s">
        <v>35</v>
      </c>
      <c r="G494" s="6" t="s">
        <v>35</v>
      </c>
      <c r="H494" s="5"/>
      <c r="I494" s="5"/>
      <c r="J494" s="6" t="s">
        <v>36</v>
      </c>
      <c r="K494" s="5"/>
      <c r="L494" s="5"/>
      <c r="M494" s="5" t="s">
        <v>64</v>
      </c>
      <c r="N494" s="5" t="s">
        <v>38</v>
      </c>
      <c r="O494" s="5">
        <v>11</v>
      </c>
      <c r="P494" s="5">
        <v>13</v>
      </c>
      <c r="Q494" s="6" t="s">
        <v>65</v>
      </c>
      <c r="R494" s="7">
        <v>1690</v>
      </c>
      <c r="S494" s="5"/>
      <c r="T494" s="6" t="s">
        <v>39</v>
      </c>
      <c r="U494" s="8">
        <f t="shared" si="15"/>
        <v>1690</v>
      </c>
      <c r="V494" s="6" t="s">
        <v>39</v>
      </c>
      <c r="W494" s="6" t="s">
        <v>40</v>
      </c>
      <c r="X494" s="6">
        <v>1</v>
      </c>
      <c r="Y494" s="5"/>
      <c r="Z494" s="6" t="s">
        <v>41</v>
      </c>
      <c r="AA494" s="6" t="s">
        <v>319</v>
      </c>
      <c r="AB494" s="6" t="s">
        <v>631</v>
      </c>
      <c r="AC494" s="6" t="s">
        <v>650</v>
      </c>
      <c r="AD494" s="6" t="s">
        <v>731</v>
      </c>
      <c r="AE494" s="5"/>
      <c r="AF494" s="6"/>
      <c r="AG494" s="5" t="s">
        <v>634</v>
      </c>
      <c r="AH494" s="5" t="s">
        <v>651</v>
      </c>
      <c r="AI494" s="5" t="s">
        <v>650</v>
      </c>
    </row>
    <row r="495" spans="1:35" ht="13.25" customHeight="1" x14ac:dyDescent="0.15">
      <c r="A495" s="6" t="s">
        <v>31</v>
      </c>
      <c r="B495" s="6" t="s">
        <v>30</v>
      </c>
      <c r="C495" s="6" t="s">
        <v>32</v>
      </c>
      <c r="D495" s="6" t="s">
        <v>33</v>
      </c>
      <c r="E495" s="6" t="s">
        <v>34</v>
      </c>
      <c r="F495" s="6" t="s">
        <v>35</v>
      </c>
      <c r="G495" s="6" t="s">
        <v>35</v>
      </c>
      <c r="H495" s="5"/>
      <c r="I495" s="5"/>
      <c r="J495" s="6" t="s">
        <v>36</v>
      </c>
      <c r="K495" s="5"/>
      <c r="L495" s="5"/>
      <c r="M495" s="5" t="s">
        <v>46</v>
      </c>
      <c r="N495" s="5" t="s">
        <v>38</v>
      </c>
      <c r="O495" s="5">
        <v>11</v>
      </c>
      <c r="P495" s="5">
        <v>18</v>
      </c>
      <c r="Q495" s="6" t="s">
        <v>47</v>
      </c>
      <c r="R495" s="7">
        <v>11000000</v>
      </c>
      <c r="S495" s="5"/>
      <c r="T495" s="6" t="s">
        <v>39</v>
      </c>
      <c r="U495" s="8">
        <f t="shared" si="15"/>
        <v>11000000</v>
      </c>
      <c r="V495" s="6" t="s">
        <v>39</v>
      </c>
      <c r="W495" s="6" t="s">
        <v>40</v>
      </c>
      <c r="X495" s="6">
        <v>1</v>
      </c>
      <c r="Y495" s="6">
        <v>2</v>
      </c>
      <c r="Z495" s="6" t="s">
        <v>41</v>
      </c>
      <c r="AA495" s="6" t="s">
        <v>319</v>
      </c>
      <c r="AB495" s="6" t="s">
        <v>631</v>
      </c>
      <c r="AC495" s="6" t="s">
        <v>632</v>
      </c>
      <c r="AD495" s="6" t="s">
        <v>731</v>
      </c>
      <c r="AE495" s="5"/>
      <c r="AF495" s="6"/>
      <c r="AG495" s="5" t="s">
        <v>321</v>
      </c>
      <c r="AH495" s="5" t="s">
        <v>321</v>
      </c>
      <c r="AI495" s="5" t="s">
        <v>321</v>
      </c>
    </row>
    <row r="496" spans="1:35" ht="13.25" customHeight="1" x14ac:dyDescent="0.15">
      <c r="A496" s="6" t="s">
        <v>31</v>
      </c>
      <c r="B496" s="6" t="s">
        <v>30</v>
      </c>
      <c r="C496" s="6" t="s">
        <v>32</v>
      </c>
      <c r="D496" s="6" t="s">
        <v>33</v>
      </c>
      <c r="E496" s="6" t="s">
        <v>34</v>
      </c>
      <c r="F496" s="6" t="s">
        <v>35</v>
      </c>
      <c r="G496" s="6" t="s">
        <v>35</v>
      </c>
      <c r="H496" s="5"/>
      <c r="I496" s="5"/>
      <c r="J496" s="6" t="s">
        <v>36</v>
      </c>
      <c r="K496" s="5"/>
      <c r="L496" s="5"/>
      <c r="M496" s="5" t="s">
        <v>48</v>
      </c>
      <c r="N496" s="5" t="s">
        <v>38</v>
      </c>
      <c r="O496" s="5">
        <v>11</v>
      </c>
      <c r="P496" s="5">
        <v>3</v>
      </c>
      <c r="Q496" s="6" t="s">
        <v>49</v>
      </c>
      <c r="R496" s="7">
        <v>550000</v>
      </c>
      <c r="S496" s="5"/>
      <c r="T496" s="6" t="s">
        <v>39</v>
      </c>
      <c r="U496" s="8">
        <f t="shared" si="15"/>
        <v>550000</v>
      </c>
      <c r="V496" s="6" t="s">
        <v>39</v>
      </c>
      <c r="W496" s="6" t="s">
        <v>40</v>
      </c>
      <c r="X496" s="6">
        <v>1</v>
      </c>
      <c r="Y496" s="5"/>
      <c r="Z496" s="6" t="s">
        <v>41</v>
      </c>
      <c r="AA496" s="6" t="s">
        <v>319</v>
      </c>
      <c r="AB496" s="6" t="s">
        <v>631</v>
      </c>
      <c r="AC496" s="6" t="s">
        <v>633</v>
      </c>
      <c r="AD496" s="6" t="s">
        <v>731</v>
      </c>
      <c r="AE496" s="5"/>
      <c r="AF496" s="6"/>
      <c r="AG496" s="5" t="s">
        <v>634</v>
      </c>
      <c r="AH496" s="5" t="s">
        <v>635</v>
      </c>
      <c r="AI496" s="5" t="s">
        <v>633</v>
      </c>
    </row>
    <row r="497" spans="1:35" ht="13.25" customHeight="1" x14ac:dyDescent="0.15">
      <c r="A497" s="6" t="s">
        <v>31</v>
      </c>
      <c r="B497" s="6" t="s">
        <v>30</v>
      </c>
      <c r="C497" s="6" t="s">
        <v>32</v>
      </c>
      <c r="D497" s="6" t="s">
        <v>33</v>
      </c>
      <c r="E497" s="6" t="s">
        <v>34</v>
      </c>
      <c r="F497" s="6" t="s">
        <v>35</v>
      </c>
      <c r="G497" s="6" t="s">
        <v>35</v>
      </c>
      <c r="H497" s="5"/>
      <c r="I497" s="5"/>
      <c r="J497" s="6" t="s">
        <v>36</v>
      </c>
      <c r="K497" s="5"/>
      <c r="L497" s="5"/>
      <c r="M497" s="5" t="s">
        <v>50</v>
      </c>
      <c r="N497" s="5" t="s">
        <v>38</v>
      </c>
      <c r="O497" s="5">
        <v>11</v>
      </c>
      <c r="P497" s="5">
        <v>4</v>
      </c>
      <c r="Q497" s="6" t="s">
        <v>51</v>
      </c>
      <c r="R497" s="7">
        <v>100000</v>
      </c>
      <c r="S497" s="5"/>
      <c r="T497" s="6" t="s">
        <v>39</v>
      </c>
      <c r="U497" s="8">
        <f t="shared" si="15"/>
        <v>100000</v>
      </c>
      <c r="V497" s="6" t="s">
        <v>39</v>
      </c>
      <c r="W497" s="6" t="s">
        <v>40</v>
      </c>
      <c r="X497" s="6">
        <v>1</v>
      </c>
      <c r="Y497" s="6">
        <v>2</v>
      </c>
      <c r="Z497" s="6" t="s">
        <v>41</v>
      </c>
      <c r="AA497" s="6" t="s">
        <v>319</v>
      </c>
      <c r="AB497" s="6" t="s">
        <v>631</v>
      </c>
      <c r="AC497" s="6" t="s">
        <v>636</v>
      </c>
      <c r="AD497" s="6" t="s">
        <v>731</v>
      </c>
      <c r="AE497" s="5"/>
      <c r="AF497" s="6"/>
      <c r="AG497" s="5" t="s">
        <v>634</v>
      </c>
      <c r="AH497" s="5" t="s">
        <v>637</v>
      </c>
      <c r="AI497" s="5" t="s">
        <v>636</v>
      </c>
    </row>
    <row r="498" spans="1:35" ht="13.25" customHeight="1" x14ac:dyDescent="0.15">
      <c r="A498" s="6" t="s">
        <v>31</v>
      </c>
      <c r="B498" s="6" t="s">
        <v>30</v>
      </c>
      <c r="C498" s="6" t="s">
        <v>32</v>
      </c>
      <c r="D498" s="6" t="s">
        <v>33</v>
      </c>
      <c r="E498" s="6" t="s">
        <v>34</v>
      </c>
      <c r="F498" s="6" t="s">
        <v>35</v>
      </c>
      <c r="G498" s="6" t="s">
        <v>35</v>
      </c>
      <c r="H498" s="5"/>
      <c r="I498" s="5"/>
      <c r="J498" s="6" t="s">
        <v>36</v>
      </c>
      <c r="K498" s="5"/>
      <c r="L498" s="5"/>
      <c r="M498" s="5" t="s">
        <v>52</v>
      </c>
      <c r="N498" s="5" t="s">
        <v>38</v>
      </c>
      <c r="O498" s="5">
        <v>11</v>
      </c>
      <c r="P498" s="5">
        <v>5</v>
      </c>
      <c r="Q498" s="6" t="s">
        <v>53</v>
      </c>
      <c r="R498" s="6">
        <v>700</v>
      </c>
      <c r="S498" s="5"/>
      <c r="T498" s="6" t="s">
        <v>39</v>
      </c>
      <c r="U498" s="8">
        <f t="shared" si="15"/>
        <v>700</v>
      </c>
      <c r="V498" s="6" t="s">
        <v>39</v>
      </c>
      <c r="W498" s="6" t="s">
        <v>40</v>
      </c>
      <c r="X498" s="6">
        <v>1</v>
      </c>
      <c r="Y498" s="6">
        <v>2</v>
      </c>
      <c r="Z498" s="6" t="s">
        <v>41</v>
      </c>
      <c r="AA498" s="6" t="s">
        <v>319</v>
      </c>
      <c r="AB498" s="6" t="s">
        <v>631</v>
      </c>
      <c r="AC498" s="6" t="s">
        <v>638</v>
      </c>
      <c r="AD498" s="6" t="s">
        <v>731</v>
      </c>
      <c r="AE498" s="5"/>
      <c r="AF498" s="6"/>
      <c r="AG498" s="5" t="s">
        <v>634</v>
      </c>
      <c r="AH498" s="5" t="s">
        <v>639</v>
      </c>
      <c r="AI498" s="5" t="s">
        <v>638</v>
      </c>
    </row>
    <row r="499" spans="1:35" ht="13.25" customHeight="1" x14ac:dyDescent="0.15">
      <c r="A499" s="6" t="s">
        <v>31</v>
      </c>
      <c r="B499" s="6" t="s">
        <v>30</v>
      </c>
      <c r="C499" s="6" t="s">
        <v>32</v>
      </c>
      <c r="D499" s="6" t="s">
        <v>33</v>
      </c>
      <c r="E499" s="6" t="s">
        <v>34</v>
      </c>
      <c r="F499" s="6" t="s">
        <v>35</v>
      </c>
      <c r="G499" s="6" t="s">
        <v>35</v>
      </c>
      <c r="H499" s="5"/>
      <c r="I499" s="5"/>
      <c r="J499" s="6" t="s">
        <v>36</v>
      </c>
      <c r="K499" s="5"/>
      <c r="L499" s="5"/>
      <c r="M499" s="5" t="s">
        <v>54</v>
      </c>
      <c r="N499" s="5" t="s">
        <v>38</v>
      </c>
      <c r="O499" s="5">
        <v>11</v>
      </c>
      <c r="P499" s="5">
        <v>6</v>
      </c>
      <c r="Q499" s="6" t="s">
        <v>55</v>
      </c>
      <c r="R499" s="7">
        <v>378230</v>
      </c>
      <c r="S499" s="5"/>
      <c r="T499" s="6" t="s">
        <v>39</v>
      </c>
      <c r="U499" s="8">
        <f t="shared" si="15"/>
        <v>378230</v>
      </c>
      <c r="V499" s="6" t="s">
        <v>39</v>
      </c>
      <c r="W499" s="6" t="s">
        <v>40</v>
      </c>
      <c r="X499" s="6">
        <v>1</v>
      </c>
      <c r="Y499" s="6">
        <v>1</v>
      </c>
      <c r="Z499" s="6" t="s">
        <v>41</v>
      </c>
      <c r="AA499" s="6" t="s">
        <v>319</v>
      </c>
      <c r="AB499" s="6" t="s">
        <v>631</v>
      </c>
      <c r="AC499" s="6" t="s">
        <v>640</v>
      </c>
      <c r="AD499" s="6" t="s">
        <v>731</v>
      </c>
      <c r="AE499" s="5"/>
      <c r="AF499" s="6"/>
      <c r="AG499" s="5" t="s">
        <v>634</v>
      </c>
      <c r="AH499" s="5" t="s">
        <v>641</v>
      </c>
      <c r="AI499" s="5" t="s">
        <v>640</v>
      </c>
    </row>
    <row r="500" spans="1:35" ht="13.25" customHeight="1" x14ac:dyDescent="0.15">
      <c r="A500" s="6" t="s">
        <v>31</v>
      </c>
      <c r="B500" s="6" t="s">
        <v>30</v>
      </c>
      <c r="C500" s="6" t="s">
        <v>32</v>
      </c>
      <c r="D500" s="6" t="s">
        <v>33</v>
      </c>
      <c r="E500" s="6" t="s">
        <v>34</v>
      </c>
      <c r="F500" s="6" t="s">
        <v>35</v>
      </c>
      <c r="G500" s="6" t="s">
        <v>35</v>
      </c>
      <c r="H500" s="5"/>
      <c r="I500" s="5"/>
      <c r="J500" s="6" t="s">
        <v>36</v>
      </c>
      <c r="K500" s="5"/>
      <c r="L500" s="5"/>
      <c r="M500" s="5" t="s">
        <v>56</v>
      </c>
      <c r="N500" s="5" t="s">
        <v>38</v>
      </c>
      <c r="O500" s="5">
        <v>11</v>
      </c>
      <c r="P500" s="5">
        <v>7</v>
      </c>
      <c r="Q500" s="6" t="s">
        <v>57</v>
      </c>
      <c r="R500" s="7">
        <v>330000</v>
      </c>
      <c r="S500" s="5"/>
      <c r="T500" s="6" t="s">
        <v>39</v>
      </c>
      <c r="U500" s="8">
        <f t="shared" si="15"/>
        <v>330000</v>
      </c>
      <c r="V500" s="6" t="s">
        <v>39</v>
      </c>
      <c r="W500" s="6" t="s">
        <v>40</v>
      </c>
      <c r="X500" s="6">
        <v>1</v>
      </c>
      <c r="Y500" s="6">
        <v>2</v>
      </c>
      <c r="Z500" s="6" t="s">
        <v>41</v>
      </c>
      <c r="AA500" s="6" t="s">
        <v>319</v>
      </c>
      <c r="AB500" s="6" t="s">
        <v>631</v>
      </c>
      <c r="AC500" s="6" t="s">
        <v>642</v>
      </c>
      <c r="AD500" s="6" t="s">
        <v>731</v>
      </c>
      <c r="AE500" s="5"/>
      <c r="AF500" s="6"/>
      <c r="AG500" s="5" t="s">
        <v>634</v>
      </c>
      <c r="AH500" s="5" t="s">
        <v>643</v>
      </c>
      <c r="AI500" s="5" t="s">
        <v>642</v>
      </c>
    </row>
    <row r="501" spans="1:35" ht="13.25" customHeight="1" x14ac:dyDescent="0.15">
      <c r="A501" s="6" t="s">
        <v>31</v>
      </c>
      <c r="B501" s="6" t="s">
        <v>30</v>
      </c>
      <c r="C501" s="6" t="s">
        <v>32</v>
      </c>
      <c r="D501" s="6" t="s">
        <v>33</v>
      </c>
      <c r="E501" s="6" t="s">
        <v>34</v>
      </c>
      <c r="F501" s="6" t="s">
        <v>35</v>
      </c>
      <c r="G501" s="6" t="s">
        <v>35</v>
      </c>
      <c r="H501" s="5"/>
      <c r="I501" s="5"/>
      <c r="J501" s="6" t="s">
        <v>36</v>
      </c>
      <c r="K501" s="5"/>
      <c r="L501" s="5"/>
      <c r="M501" s="5" t="s">
        <v>58</v>
      </c>
      <c r="N501" s="5" t="s">
        <v>38</v>
      </c>
      <c r="O501" s="5">
        <v>11</v>
      </c>
      <c r="P501" s="5">
        <v>9</v>
      </c>
      <c r="Q501" s="6" t="s">
        <v>59</v>
      </c>
      <c r="R501" s="7">
        <v>100000</v>
      </c>
      <c r="S501" s="5"/>
      <c r="T501" s="6" t="s">
        <v>39</v>
      </c>
      <c r="U501" s="8">
        <f t="shared" si="15"/>
        <v>100000</v>
      </c>
      <c r="V501" s="6" t="s">
        <v>39</v>
      </c>
      <c r="W501" s="6" t="s">
        <v>40</v>
      </c>
      <c r="X501" s="6">
        <v>1</v>
      </c>
      <c r="Y501" s="6">
        <v>2</v>
      </c>
      <c r="Z501" s="6" t="s">
        <v>41</v>
      </c>
      <c r="AA501" s="6" t="s">
        <v>319</v>
      </c>
      <c r="AB501" s="6" t="s">
        <v>631</v>
      </c>
      <c r="AC501" s="6" t="s">
        <v>644</v>
      </c>
      <c r="AD501" s="6" t="s">
        <v>731</v>
      </c>
      <c r="AE501" s="5"/>
      <c r="AF501" s="6"/>
      <c r="AG501" s="5" t="s">
        <v>634</v>
      </c>
      <c r="AH501" s="5" t="s">
        <v>645</v>
      </c>
      <c r="AI501" s="5" t="s">
        <v>644</v>
      </c>
    </row>
    <row r="502" spans="1:35" ht="13.25" customHeight="1" x14ac:dyDescent="0.15">
      <c r="A502" s="6" t="s">
        <v>31</v>
      </c>
      <c r="B502" s="6" t="s">
        <v>30</v>
      </c>
      <c r="C502" s="6" t="s">
        <v>32</v>
      </c>
      <c r="D502" s="6" t="s">
        <v>33</v>
      </c>
      <c r="E502" s="6" t="s">
        <v>34</v>
      </c>
      <c r="F502" s="6" t="s">
        <v>35</v>
      </c>
      <c r="G502" s="6" t="s">
        <v>35</v>
      </c>
      <c r="H502" s="5"/>
      <c r="I502" s="5"/>
      <c r="J502" s="6" t="s">
        <v>36</v>
      </c>
      <c r="K502" s="5"/>
      <c r="L502" s="5"/>
      <c r="M502" s="5" t="s">
        <v>66</v>
      </c>
      <c r="N502" s="5" t="s">
        <v>38</v>
      </c>
      <c r="O502" s="5">
        <v>12</v>
      </c>
      <c r="P502" s="5">
        <v>1</v>
      </c>
      <c r="Q502" s="6" t="s">
        <v>67</v>
      </c>
      <c r="R502" s="7">
        <v>17614000</v>
      </c>
      <c r="S502" s="5"/>
      <c r="T502" s="6" t="s">
        <v>39</v>
      </c>
      <c r="U502" s="8">
        <f t="shared" si="15"/>
        <v>17614000</v>
      </c>
      <c r="V502" s="6" t="s">
        <v>39</v>
      </c>
      <c r="W502" s="6" t="s">
        <v>40</v>
      </c>
      <c r="X502" s="6">
        <v>1</v>
      </c>
      <c r="Y502" s="6">
        <v>4</v>
      </c>
      <c r="Z502" s="6" t="s">
        <v>41</v>
      </c>
      <c r="AA502" s="6" t="s">
        <v>319</v>
      </c>
      <c r="AB502" s="6" t="s">
        <v>652</v>
      </c>
      <c r="AC502" s="6" t="s">
        <v>321</v>
      </c>
      <c r="AD502" s="6" t="s">
        <v>731</v>
      </c>
      <c r="AE502" s="5"/>
      <c r="AF502" s="6"/>
      <c r="AG502" s="5" t="s">
        <v>321</v>
      </c>
      <c r="AH502" s="5" t="s">
        <v>321</v>
      </c>
      <c r="AI502" s="5" t="s">
        <v>321</v>
      </c>
    </row>
    <row r="503" spans="1:35" ht="13.25" customHeight="1" x14ac:dyDescent="0.15">
      <c r="A503" s="6" t="s">
        <v>31</v>
      </c>
      <c r="B503" s="6" t="s">
        <v>30</v>
      </c>
      <c r="C503" s="6" t="s">
        <v>32</v>
      </c>
      <c r="D503" s="6" t="s">
        <v>33</v>
      </c>
      <c r="E503" s="6" t="s">
        <v>34</v>
      </c>
      <c r="F503" s="6" t="s">
        <v>35</v>
      </c>
      <c r="G503" s="6" t="s">
        <v>35</v>
      </c>
      <c r="H503" s="6" t="s">
        <v>71</v>
      </c>
      <c r="I503" s="6"/>
      <c r="J503" s="6" t="s">
        <v>36</v>
      </c>
      <c r="K503" s="5"/>
      <c r="L503" s="5"/>
      <c r="M503" s="5" t="s">
        <v>155</v>
      </c>
      <c r="N503" s="5" t="s">
        <v>38</v>
      </c>
      <c r="O503" s="5">
        <v>17</v>
      </c>
      <c r="P503" s="5">
        <v>1</v>
      </c>
      <c r="Q503" s="6" t="s">
        <v>156</v>
      </c>
      <c r="R503" s="6">
        <v>38</v>
      </c>
      <c r="S503" s="5"/>
      <c r="T503" s="6" t="s">
        <v>785</v>
      </c>
      <c r="U503" s="8">
        <f t="shared" si="15"/>
        <v>38</v>
      </c>
      <c r="V503" s="6" t="s">
        <v>785</v>
      </c>
      <c r="W503" s="6" t="s">
        <v>40</v>
      </c>
      <c r="X503" s="6">
        <v>5</v>
      </c>
      <c r="Y503" s="5"/>
      <c r="Z503" s="6" t="s">
        <v>41</v>
      </c>
      <c r="AA503" s="6" t="s">
        <v>319</v>
      </c>
      <c r="AB503" s="6" t="s">
        <v>345</v>
      </c>
      <c r="AC503" s="6" t="s">
        <v>665</v>
      </c>
      <c r="AD503" s="6" t="s">
        <v>731</v>
      </c>
      <c r="AE503" s="5"/>
      <c r="AF503" s="6"/>
      <c r="AG503" s="5" t="s">
        <v>321</v>
      </c>
      <c r="AH503" s="5" t="s">
        <v>321</v>
      </c>
      <c r="AI503" s="5" t="s">
        <v>321</v>
      </c>
    </row>
    <row r="504" spans="1:35" ht="13.25" customHeight="1" x14ac:dyDescent="0.15">
      <c r="A504" s="6" t="s">
        <v>31</v>
      </c>
      <c r="B504" s="6" t="s">
        <v>30</v>
      </c>
      <c r="C504" s="6" t="s">
        <v>32</v>
      </c>
      <c r="D504" s="6" t="s">
        <v>33</v>
      </c>
      <c r="E504" s="6" t="s">
        <v>34</v>
      </c>
      <c r="F504" s="6" t="s">
        <v>35</v>
      </c>
      <c r="G504" s="6" t="s">
        <v>35</v>
      </c>
      <c r="H504" s="6" t="s">
        <v>71</v>
      </c>
      <c r="I504" s="6"/>
      <c r="J504" s="6" t="s">
        <v>36</v>
      </c>
      <c r="K504" s="5"/>
      <c r="L504" s="5"/>
      <c r="M504" s="5" t="s">
        <v>153</v>
      </c>
      <c r="N504" s="5" t="s">
        <v>38</v>
      </c>
      <c r="O504" s="5">
        <v>17</v>
      </c>
      <c r="P504" s="5">
        <v>10</v>
      </c>
      <c r="Q504" s="6" t="s">
        <v>136</v>
      </c>
      <c r="R504" s="6">
        <v>29</v>
      </c>
      <c r="S504" s="5"/>
      <c r="T504" s="6" t="s">
        <v>785</v>
      </c>
      <c r="U504" s="8">
        <f t="shared" si="15"/>
        <v>29</v>
      </c>
      <c r="V504" s="6" t="s">
        <v>785</v>
      </c>
      <c r="W504" s="6" t="s">
        <v>40</v>
      </c>
      <c r="X504" s="6">
        <v>5</v>
      </c>
      <c r="Y504" s="5"/>
      <c r="Z504" s="6" t="s">
        <v>41</v>
      </c>
      <c r="AA504" s="6" t="s">
        <v>319</v>
      </c>
      <c r="AB504" s="6" t="s">
        <v>345</v>
      </c>
      <c r="AC504" s="6" t="s">
        <v>346</v>
      </c>
      <c r="AD504" s="6" t="s">
        <v>731</v>
      </c>
      <c r="AE504" s="5"/>
      <c r="AF504" s="6"/>
      <c r="AG504" s="5" t="s">
        <v>321</v>
      </c>
      <c r="AH504" s="5" t="s">
        <v>321</v>
      </c>
      <c r="AI504" s="5" t="s">
        <v>321</v>
      </c>
    </row>
    <row r="505" spans="1:35" ht="13.25" customHeight="1" x14ac:dyDescent="0.15">
      <c r="A505" s="6" t="s">
        <v>31</v>
      </c>
      <c r="B505" s="6" t="s">
        <v>30</v>
      </c>
      <c r="C505" s="6" t="s">
        <v>32</v>
      </c>
      <c r="D505" s="6" t="s">
        <v>33</v>
      </c>
      <c r="E505" s="6" t="s">
        <v>34</v>
      </c>
      <c r="F505" s="6" t="s">
        <v>35</v>
      </c>
      <c r="G505" s="6" t="s">
        <v>35</v>
      </c>
      <c r="H505" s="6" t="s">
        <v>76</v>
      </c>
      <c r="I505" s="6"/>
      <c r="J505" s="6" t="s">
        <v>36</v>
      </c>
      <c r="K505" s="5"/>
      <c r="L505" s="5"/>
      <c r="M505" s="5" t="s">
        <v>153</v>
      </c>
      <c r="N505" s="5" t="s">
        <v>38</v>
      </c>
      <c r="O505" s="5">
        <v>17</v>
      </c>
      <c r="P505" s="5">
        <v>10</v>
      </c>
      <c r="Q505" s="6" t="s">
        <v>137</v>
      </c>
      <c r="R505" s="6">
        <v>1</v>
      </c>
      <c r="S505" s="5"/>
      <c r="T505" s="6" t="s">
        <v>785</v>
      </c>
      <c r="U505" s="8">
        <f t="shared" si="15"/>
        <v>1</v>
      </c>
      <c r="V505" s="6" t="s">
        <v>785</v>
      </c>
      <c r="W505" s="6" t="s">
        <v>40</v>
      </c>
      <c r="X505" s="6">
        <v>5</v>
      </c>
      <c r="Y505" s="5"/>
      <c r="Z505" s="6" t="s">
        <v>41</v>
      </c>
      <c r="AA505" s="6" t="s">
        <v>319</v>
      </c>
      <c r="AB505" s="6" t="s">
        <v>345</v>
      </c>
      <c r="AC505" s="6" t="s">
        <v>346</v>
      </c>
      <c r="AD505" s="6" t="s">
        <v>731</v>
      </c>
      <c r="AE505" s="5"/>
      <c r="AF505" s="6"/>
      <c r="AG505" s="5" t="s">
        <v>321</v>
      </c>
      <c r="AH505" s="5" t="s">
        <v>321</v>
      </c>
      <c r="AI505" s="5" t="s">
        <v>321</v>
      </c>
    </row>
    <row r="506" spans="1:35" ht="13.25" customHeight="1" x14ac:dyDescent="0.15">
      <c r="A506" s="6" t="s">
        <v>31</v>
      </c>
      <c r="B506" s="6" t="s">
        <v>30</v>
      </c>
      <c r="C506" s="6" t="s">
        <v>32</v>
      </c>
      <c r="D506" s="6" t="s">
        <v>33</v>
      </c>
      <c r="E506" s="6" t="s">
        <v>34</v>
      </c>
      <c r="F506" s="6" t="s">
        <v>35</v>
      </c>
      <c r="G506" s="6" t="s">
        <v>35</v>
      </c>
      <c r="H506" s="6" t="s">
        <v>78</v>
      </c>
      <c r="I506" s="6"/>
      <c r="J506" s="6" t="s">
        <v>36</v>
      </c>
      <c r="K506" s="5"/>
      <c r="L506" s="5"/>
      <c r="M506" s="5" t="s">
        <v>153</v>
      </c>
      <c r="N506" s="5" t="s">
        <v>38</v>
      </c>
      <c r="O506" s="5">
        <v>17</v>
      </c>
      <c r="P506" s="5">
        <v>10</v>
      </c>
      <c r="Q506" s="6" t="s">
        <v>138</v>
      </c>
      <c r="R506" s="6">
        <v>3</v>
      </c>
      <c r="S506" s="5"/>
      <c r="T506" s="6" t="s">
        <v>785</v>
      </c>
      <c r="U506" s="8">
        <f t="shared" si="15"/>
        <v>3</v>
      </c>
      <c r="V506" s="6" t="s">
        <v>785</v>
      </c>
      <c r="W506" s="6" t="s">
        <v>40</v>
      </c>
      <c r="X506" s="6">
        <v>5</v>
      </c>
      <c r="Y506" s="5"/>
      <c r="Z506" s="6" t="s">
        <v>41</v>
      </c>
      <c r="AA506" s="6" t="s">
        <v>319</v>
      </c>
      <c r="AB506" s="6" t="s">
        <v>345</v>
      </c>
      <c r="AC506" s="6" t="s">
        <v>346</v>
      </c>
      <c r="AD506" s="6" t="s">
        <v>731</v>
      </c>
      <c r="AE506" s="5"/>
      <c r="AF506" s="6"/>
      <c r="AG506" s="5" t="s">
        <v>321</v>
      </c>
      <c r="AH506" s="5" t="s">
        <v>321</v>
      </c>
      <c r="AI506" s="5" t="s">
        <v>321</v>
      </c>
    </row>
    <row r="507" spans="1:35" ht="13.25" customHeight="1" x14ac:dyDescent="0.15">
      <c r="A507" s="6" t="s">
        <v>31</v>
      </c>
      <c r="B507" s="6" t="s">
        <v>30</v>
      </c>
      <c r="C507" s="6" t="s">
        <v>32</v>
      </c>
      <c r="D507" s="6" t="s">
        <v>33</v>
      </c>
      <c r="E507" s="6" t="s">
        <v>34</v>
      </c>
      <c r="F507" s="6" t="s">
        <v>35</v>
      </c>
      <c r="G507" s="6" t="s">
        <v>35</v>
      </c>
      <c r="H507" s="6" t="s">
        <v>80</v>
      </c>
      <c r="I507" s="6"/>
      <c r="J507" s="6" t="s">
        <v>36</v>
      </c>
      <c r="K507" s="5"/>
      <c r="L507" s="5"/>
      <c r="M507" s="5" t="s">
        <v>153</v>
      </c>
      <c r="N507" s="5" t="s">
        <v>38</v>
      </c>
      <c r="O507" s="5">
        <v>17</v>
      </c>
      <c r="P507" s="5">
        <v>10</v>
      </c>
      <c r="Q507" s="6" t="s">
        <v>139</v>
      </c>
      <c r="R507" s="6">
        <v>1</v>
      </c>
      <c r="S507" s="5"/>
      <c r="T507" s="6" t="s">
        <v>785</v>
      </c>
      <c r="U507" s="8">
        <f t="shared" si="15"/>
        <v>1</v>
      </c>
      <c r="V507" s="6" t="s">
        <v>785</v>
      </c>
      <c r="W507" s="6" t="s">
        <v>40</v>
      </c>
      <c r="X507" s="6">
        <v>5</v>
      </c>
      <c r="Y507" s="5"/>
      <c r="Z507" s="6" t="s">
        <v>41</v>
      </c>
      <c r="AA507" s="6" t="s">
        <v>319</v>
      </c>
      <c r="AB507" s="6" t="s">
        <v>345</v>
      </c>
      <c r="AC507" s="6" t="s">
        <v>346</v>
      </c>
      <c r="AD507" s="6" t="s">
        <v>731</v>
      </c>
      <c r="AE507" s="5"/>
      <c r="AF507" s="6"/>
      <c r="AG507" s="5" t="s">
        <v>321</v>
      </c>
      <c r="AH507" s="5" t="s">
        <v>321</v>
      </c>
      <c r="AI507" s="5" t="s">
        <v>321</v>
      </c>
    </row>
    <row r="508" spans="1:35" ht="13.25" customHeight="1" x14ac:dyDescent="0.15">
      <c r="A508" s="6" t="s">
        <v>31</v>
      </c>
      <c r="B508" s="6" t="s">
        <v>30</v>
      </c>
      <c r="C508" s="6" t="s">
        <v>32</v>
      </c>
      <c r="D508" s="6" t="s">
        <v>33</v>
      </c>
      <c r="E508" s="6" t="s">
        <v>34</v>
      </c>
      <c r="F508" s="6" t="s">
        <v>35</v>
      </c>
      <c r="G508" s="6" t="s">
        <v>35</v>
      </c>
      <c r="H508" s="6" t="s">
        <v>95</v>
      </c>
      <c r="I508" s="6"/>
      <c r="J508" s="6" t="s">
        <v>36</v>
      </c>
      <c r="K508" s="5"/>
      <c r="L508" s="5"/>
      <c r="M508" s="5" t="s">
        <v>153</v>
      </c>
      <c r="N508" s="5" t="s">
        <v>38</v>
      </c>
      <c r="O508" s="5">
        <v>17</v>
      </c>
      <c r="P508" s="5">
        <v>10</v>
      </c>
      <c r="Q508" s="6" t="s">
        <v>140</v>
      </c>
      <c r="R508" s="6">
        <v>24</v>
      </c>
      <c r="S508" s="5"/>
      <c r="T508" s="6" t="s">
        <v>785</v>
      </c>
      <c r="U508" s="8">
        <f t="shared" si="15"/>
        <v>24</v>
      </c>
      <c r="V508" s="6" t="s">
        <v>785</v>
      </c>
      <c r="W508" s="6" t="s">
        <v>40</v>
      </c>
      <c r="X508" s="6">
        <v>5</v>
      </c>
      <c r="Y508" s="5"/>
      <c r="Z508" s="6" t="s">
        <v>41</v>
      </c>
      <c r="AA508" s="6" t="s">
        <v>319</v>
      </c>
      <c r="AB508" s="6" t="s">
        <v>345</v>
      </c>
      <c r="AC508" s="6" t="s">
        <v>346</v>
      </c>
      <c r="AD508" s="6" t="s">
        <v>731</v>
      </c>
      <c r="AE508" s="5"/>
      <c r="AF508" s="6"/>
      <c r="AG508" s="5" t="s">
        <v>321</v>
      </c>
      <c r="AH508" s="5" t="s">
        <v>321</v>
      </c>
      <c r="AI508" s="5" t="s">
        <v>321</v>
      </c>
    </row>
    <row r="509" spans="1:35" ht="13.25" customHeight="1" x14ac:dyDescent="0.15">
      <c r="A509" s="6" t="s">
        <v>31</v>
      </c>
      <c r="B509" s="6" t="s">
        <v>30</v>
      </c>
      <c r="C509" s="6" t="s">
        <v>32</v>
      </c>
      <c r="D509" s="6" t="s">
        <v>33</v>
      </c>
      <c r="E509" s="6" t="s">
        <v>34</v>
      </c>
      <c r="F509" s="6" t="s">
        <v>35</v>
      </c>
      <c r="G509" s="6" t="s">
        <v>35</v>
      </c>
      <c r="H509" s="6" t="s">
        <v>71</v>
      </c>
      <c r="I509" s="6"/>
      <c r="J509" s="6" t="s">
        <v>36</v>
      </c>
      <c r="K509" s="5"/>
      <c r="L509" s="5"/>
      <c r="M509" s="5" t="s">
        <v>775</v>
      </c>
      <c r="N509" s="5" t="s">
        <v>38</v>
      </c>
      <c r="O509" s="5">
        <v>17</v>
      </c>
      <c r="P509" s="5">
        <v>11</v>
      </c>
      <c r="Q509" s="6" t="s">
        <v>154</v>
      </c>
      <c r="R509" s="6">
        <v>2</v>
      </c>
      <c r="S509" s="5"/>
      <c r="T509" s="6" t="s">
        <v>785</v>
      </c>
      <c r="U509" s="8">
        <f t="shared" si="15"/>
        <v>2</v>
      </c>
      <c r="V509" s="6" t="s">
        <v>785</v>
      </c>
      <c r="W509" s="6" t="s">
        <v>40</v>
      </c>
      <c r="X509" s="6">
        <v>5</v>
      </c>
      <c r="Y509" s="5"/>
      <c r="Z509" s="6" t="s">
        <v>41</v>
      </c>
      <c r="AA509" s="6" t="s">
        <v>319</v>
      </c>
      <c r="AB509" s="6" t="s">
        <v>345</v>
      </c>
      <c r="AC509" s="6" t="s">
        <v>664</v>
      </c>
      <c r="AD509" s="6" t="s">
        <v>731</v>
      </c>
      <c r="AE509" s="5"/>
      <c r="AF509" s="6"/>
      <c r="AG509" s="5" t="s">
        <v>321</v>
      </c>
      <c r="AH509" s="5" t="s">
        <v>321</v>
      </c>
      <c r="AI509" s="5" t="s">
        <v>321</v>
      </c>
    </row>
    <row r="510" spans="1:35" ht="13.25" customHeight="1" x14ac:dyDescent="0.15">
      <c r="A510" s="6" t="s">
        <v>31</v>
      </c>
      <c r="B510" s="6" t="s">
        <v>30</v>
      </c>
      <c r="C510" s="6" t="s">
        <v>32</v>
      </c>
      <c r="D510" s="6" t="s">
        <v>33</v>
      </c>
      <c r="E510" s="6" t="s">
        <v>34</v>
      </c>
      <c r="F510" s="6" t="s">
        <v>35</v>
      </c>
      <c r="G510" s="6" t="s">
        <v>35</v>
      </c>
      <c r="H510" s="6" t="s">
        <v>71</v>
      </c>
      <c r="I510" s="6"/>
      <c r="J510" s="6" t="s">
        <v>36</v>
      </c>
      <c r="K510" s="5"/>
      <c r="L510" s="5"/>
      <c r="M510" s="5" t="s">
        <v>146</v>
      </c>
      <c r="N510" s="5" t="s">
        <v>38</v>
      </c>
      <c r="O510" s="5">
        <v>17</v>
      </c>
      <c r="P510" s="5">
        <v>13</v>
      </c>
      <c r="Q510" s="6" t="s">
        <v>141</v>
      </c>
      <c r="R510" s="6">
        <v>2</v>
      </c>
      <c r="S510" s="5"/>
      <c r="T510" s="6" t="s">
        <v>785</v>
      </c>
      <c r="U510" s="8">
        <f t="shared" si="15"/>
        <v>2</v>
      </c>
      <c r="V510" s="6" t="s">
        <v>785</v>
      </c>
      <c r="W510" s="6" t="s">
        <v>40</v>
      </c>
      <c r="X510" s="6">
        <v>5</v>
      </c>
      <c r="Y510" s="5"/>
      <c r="Z510" s="6" t="s">
        <v>41</v>
      </c>
      <c r="AA510" s="6" t="s">
        <v>319</v>
      </c>
      <c r="AB510" s="6" t="s">
        <v>345</v>
      </c>
      <c r="AC510" s="6" t="s">
        <v>364</v>
      </c>
      <c r="AD510" s="6" t="s">
        <v>731</v>
      </c>
      <c r="AE510" s="5"/>
      <c r="AF510" s="6"/>
      <c r="AG510" s="5" t="s">
        <v>321</v>
      </c>
      <c r="AH510" s="5" t="s">
        <v>321</v>
      </c>
      <c r="AI510" s="5" t="s">
        <v>321</v>
      </c>
    </row>
    <row r="511" spans="1:35" ht="13.25" customHeight="1" x14ac:dyDescent="0.15">
      <c r="A511" s="6" t="s">
        <v>31</v>
      </c>
      <c r="B511" s="6" t="s">
        <v>30</v>
      </c>
      <c r="C511" s="6" t="s">
        <v>32</v>
      </c>
      <c r="D511" s="6" t="s">
        <v>33</v>
      </c>
      <c r="E511" s="6" t="s">
        <v>34</v>
      </c>
      <c r="F511" s="6" t="s">
        <v>35</v>
      </c>
      <c r="G511" s="6" t="s">
        <v>35</v>
      </c>
      <c r="H511" s="6" t="s">
        <v>76</v>
      </c>
      <c r="I511" s="6"/>
      <c r="J511" s="6" t="s">
        <v>36</v>
      </c>
      <c r="K511" s="5"/>
      <c r="L511" s="5"/>
      <c r="M511" s="5" t="s">
        <v>146</v>
      </c>
      <c r="N511" s="5" t="s">
        <v>38</v>
      </c>
      <c r="O511" s="5">
        <v>17</v>
      </c>
      <c r="P511" s="5">
        <v>13</v>
      </c>
      <c r="Q511" s="6" t="s">
        <v>142</v>
      </c>
      <c r="R511" s="6">
        <v>1</v>
      </c>
      <c r="S511" s="5"/>
      <c r="T511" s="6" t="s">
        <v>785</v>
      </c>
      <c r="U511" s="8">
        <f t="shared" si="15"/>
        <v>1</v>
      </c>
      <c r="V511" s="6" t="s">
        <v>785</v>
      </c>
      <c r="W511" s="6" t="s">
        <v>40</v>
      </c>
      <c r="X511" s="6">
        <v>5</v>
      </c>
      <c r="Y511" s="5"/>
      <c r="Z511" s="6" t="s">
        <v>41</v>
      </c>
      <c r="AA511" s="6" t="s">
        <v>319</v>
      </c>
      <c r="AB511" s="6" t="s">
        <v>345</v>
      </c>
      <c r="AC511" s="6" t="s">
        <v>364</v>
      </c>
      <c r="AD511" s="6" t="s">
        <v>731</v>
      </c>
      <c r="AE511" s="5"/>
      <c r="AF511" s="6"/>
      <c r="AG511" s="5" t="s">
        <v>321</v>
      </c>
      <c r="AH511" s="5" t="s">
        <v>321</v>
      </c>
      <c r="AI511" s="5" t="s">
        <v>321</v>
      </c>
    </row>
    <row r="512" spans="1:35" ht="13.25" customHeight="1" x14ac:dyDescent="0.15">
      <c r="A512" s="6" t="s">
        <v>31</v>
      </c>
      <c r="B512" s="6" t="s">
        <v>30</v>
      </c>
      <c r="C512" s="6" t="s">
        <v>32</v>
      </c>
      <c r="D512" s="6" t="s">
        <v>33</v>
      </c>
      <c r="E512" s="6" t="s">
        <v>34</v>
      </c>
      <c r="F512" s="6" t="s">
        <v>35</v>
      </c>
      <c r="G512" s="6" t="s">
        <v>35</v>
      </c>
      <c r="H512" s="6" t="s">
        <v>78</v>
      </c>
      <c r="I512" s="6"/>
      <c r="J512" s="6" t="s">
        <v>36</v>
      </c>
      <c r="K512" s="5"/>
      <c r="L512" s="5"/>
      <c r="M512" s="5" t="s">
        <v>146</v>
      </c>
      <c r="N512" s="5" t="s">
        <v>38</v>
      </c>
      <c r="O512" s="5">
        <v>17</v>
      </c>
      <c r="P512" s="5">
        <v>13</v>
      </c>
      <c r="Q512" s="6" t="s">
        <v>143</v>
      </c>
      <c r="R512" s="6">
        <v>0</v>
      </c>
      <c r="S512" s="5"/>
      <c r="T512" s="6" t="s">
        <v>785</v>
      </c>
      <c r="U512" s="8">
        <f t="shared" si="15"/>
        <v>0</v>
      </c>
      <c r="V512" s="6" t="s">
        <v>785</v>
      </c>
      <c r="W512" s="6" t="s">
        <v>40</v>
      </c>
      <c r="X512" s="6">
        <v>5</v>
      </c>
      <c r="Y512" s="5"/>
      <c r="Z512" s="6" t="s">
        <v>41</v>
      </c>
      <c r="AA512" s="6" t="s">
        <v>319</v>
      </c>
      <c r="AB512" s="6" t="s">
        <v>345</v>
      </c>
      <c r="AC512" s="6" t="s">
        <v>364</v>
      </c>
      <c r="AD512" s="6" t="s">
        <v>731</v>
      </c>
      <c r="AE512" s="5"/>
      <c r="AF512" s="6"/>
      <c r="AG512" s="5" t="s">
        <v>321</v>
      </c>
      <c r="AH512" s="5" t="s">
        <v>321</v>
      </c>
      <c r="AI512" s="5" t="s">
        <v>321</v>
      </c>
    </row>
    <row r="513" spans="1:35" ht="13.25" customHeight="1" x14ac:dyDescent="0.15">
      <c r="A513" s="6" t="s">
        <v>31</v>
      </c>
      <c r="B513" s="6" t="s">
        <v>30</v>
      </c>
      <c r="C513" s="6" t="s">
        <v>32</v>
      </c>
      <c r="D513" s="6" t="s">
        <v>33</v>
      </c>
      <c r="E513" s="6" t="s">
        <v>34</v>
      </c>
      <c r="F513" s="6" t="s">
        <v>35</v>
      </c>
      <c r="G513" s="6" t="s">
        <v>35</v>
      </c>
      <c r="H513" s="6" t="s">
        <v>80</v>
      </c>
      <c r="I513" s="6"/>
      <c r="J513" s="6" t="s">
        <v>36</v>
      </c>
      <c r="K513" s="5"/>
      <c r="L513" s="5"/>
      <c r="M513" s="5" t="s">
        <v>146</v>
      </c>
      <c r="N513" s="5" t="s">
        <v>38</v>
      </c>
      <c r="O513" s="5">
        <v>17</v>
      </c>
      <c r="P513" s="5">
        <v>13</v>
      </c>
      <c r="Q513" s="6" t="s">
        <v>144</v>
      </c>
      <c r="R513" s="6">
        <v>0</v>
      </c>
      <c r="S513" s="5"/>
      <c r="T513" s="6" t="s">
        <v>785</v>
      </c>
      <c r="U513" s="8">
        <f t="shared" si="15"/>
        <v>0</v>
      </c>
      <c r="V513" s="6" t="s">
        <v>785</v>
      </c>
      <c r="W513" s="6" t="s">
        <v>40</v>
      </c>
      <c r="X513" s="6">
        <v>5</v>
      </c>
      <c r="Y513" s="5"/>
      <c r="Z513" s="6" t="s">
        <v>41</v>
      </c>
      <c r="AA513" s="6" t="s">
        <v>319</v>
      </c>
      <c r="AB513" s="6" t="s">
        <v>345</v>
      </c>
      <c r="AC513" s="6" t="s">
        <v>364</v>
      </c>
      <c r="AD513" s="6" t="s">
        <v>731</v>
      </c>
      <c r="AE513" s="5"/>
      <c r="AF513" s="6"/>
      <c r="AG513" s="5" t="s">
        <v>321</v>
      </c>
      <c r="AH513" s="5" t="s">
        <v>321</v>
      </c>
      <c r="AI513" s="5" t="s">
        <v>321</v>
      </c>
    </row>
    <row r="514" spans="1:35" ht="13.25" customHeight="1" x14ac:dyDescent="0.15">
      <c r="A514" s="6" t="s">
        <v>31</v>
      </c>
      <c r="B514" s="6" t="s">
        <v>30</v>
      </c>
      <c r="C514" s="6" t="s">
        <v>32</v>
      </c>
      <c r="D514" s="6" t="s">
        <v>33</v>
      </c>
      <c r="E514" s="6" t="s">
        <v>34</v>
      </c>
      <c r="F514" s="6" t="s">
        <v>35</v>
      </c>
      <c r="G514" s="6" t="s">
        <v>35</v>
      </c>
      <c r="H514" s="6" t="s">
        <v>95</v>
      </c>
      <c r="I514" s="6"/>
      <c r="J514" s="6" t="s">
        <v>36</v>
      </c>
      <c r="K514" s="5"/>
      <c r="L514" s="5"/>
      <c r="M514" s="5" t="s">
        <v>146</v>
      </c>
      <c r="N514" s="5" t="s">
        <v>38</v>
      </c>
      <c r="O514" s="5">
        <v>17</v>
      </c>
      <c r="P514" s="5">
        <v>13</v>
      </c>
      <c r="Q514" s="6" t="s">
        <v>145</v>
      </c>
      <c r="R514" s="6">
        <v>1</v>
      </c>
      <c r="S514" s="5"/>
      <c r="T514" s="6" t="s">
        <v>785</v>
      </c>
      <c r="U514" s="8">
        <f t="shared" si="15"/>
        <v>1</v>
      </c>
      <c r="V514" s="6" t="s">
        <v>785</v>
      </c>
      <c r="W514" s="6" t="s">
        <v>40</v>
      </c>
      <c r="X514" s="6">
        <v>5</v>
      </c>
      <c r="Y514" s="5"/>
      <c r="Z514" s="6" t="s">
        <v>41</v>
      </c>
      <c r="AA514" s="6" t="s">
        <v>319</v>
      </c>
      <c r="AB514" s="6" t="s">
        <v>345</v>
      </c>
      <c r="AC514" s="6" t="s">
        <v>364</v>
      </c>
      <c r="AD514" s="6" t="s">
        <v>731</v>
      </c>
      <c r="AE514" s="5"/>
      <c r="AF514" s="6"/>
      <c r="AG514" s="5" t="s">
        <v>321</v>
      </c>
      <c r="AH514" s="5" t="s">
        <v>321</v>
      </c>
      <c r="AI514" s="5" t="s">
        <v>321</v>
      </c>
    </row>
    <row r="515" spans="1:35" ht="13.25" customHeight="1" x14ac:dyDescent="0.15">
      <c r="A515" s="6" t="s">
        <v>31</v>
      </c>
      <c r="B515" s="6" t="s">
        <v>30</v>
      </c>
      <c r="C515" s="6" t="s">
        <v>32</v>
      </c>
      <c r="D515" s="6" t="s">
        <v>33</v>
      </c>
      <c r="E515" s="6" t="s">
        <v>34</v>
      </c>
      <c r="F515" s="6" t="s">
        <v>35</v>
      </c>
      <c r="G515" s="6" t="s">
        <v>35</v>
      </c>
      <c r="H515" s="6" t="s">
        <v>71</v>
      </c>
      <c r="I515" s="6"/>
      <c r="J515" s="6" t="s">
        <v>36</v>
      </c>
      <c r="K515" s="5"/>
      <c r="L515" s="5"/>
      <c r="M515" s="5" t="s">
        <v>147</v>
      </c>
      <c r="N515" s="5" t="s">
        <v>38</v>
      </c>
      <c r="O515" s="5">
        <v>17</v>
      </c>
      <c r="P515" s="5">
        <v>14</v>
      </c>
      <c r="Q515" s="6" t="s">
        <v>148</v>
      </c>
      <c r="R515" s="6">
        <v>11</v>
      </c>
      <c r="S515" s="5"/>
      <c r="T515" s="6" t="s">
        <v>785</v>
      </c>
      <c r="U515" s="8">
        <f t="shared" si="15"/>
        <v>11</v>
      </c>
      <c r="V515" s="6" t="s">
        <v>785</v>
      </c>
      <c r="W515" s="6" t="s">
        <v>40</v>
      </c>
      <c r="X515" s="6">
        <v>5</v>
      </c>
      <c r="Y515" s="5"/>
      <c r="Z515" s="6" t="s">
        <v>41</v>
      </c>
      <c r="AA515" s="6" t="s">
        <v>319</v>
      </c>
      <c r="AB515" s="6" t="s">
        <v>345</v>
      </c>
      <c r="AC515" s="6" t="s">
        <v>663</v>
      </c>
      <c r="AD515" s="6" t="s">
        <v>731</v>
      </c>
      <c r="AE515" s="5"/>
      <c r="AF515" s="6"/>
      <c r="AG515" s="5" t="s">
        <v>321</v>
      </c>
      <c r="AH515" s="5" t="s">
        <v>321</v>
      </c>
      <c r="AI515" s="5" t="s">
        <v>321</v>
      </c>
    </row>
    <row r="516" spans="1:35" ht="13.25" customHeight="1" x14ac:dyDescent="0.15">
      <c r="A516" s="6" t="s">
        <v>31</v>
      </c>
      <c r="B516" s="6" t="s">
        <v>30</v>
      </c>
      <c r="C516" s="6" t="s">
        <v>32</v>
      </c>
      <c r="D516" s="6" t="s">
        <v>33</v>
      </c>
      <c r="E516" s="6" t="s">
        <v>34</v>
      </c>
      <c r="F516" s="6" t="s">
        <v>35</v>
      </c>
      <c r="G516" s="6" t="s">
        <v>35</v>
      </c>
      <c r="H516" s="6" t="s">
        <v>76</v>
      </c>
      <c r="I516" s="6"/>
      <c r="J516" s="6" t="s">
        <v>36</v>
      </c>
      <c r="K516" s="5"/>
      <c r="L516" s="5"/>
      <c r="M516" s="5" t="s">
        <v>147</v>
      </c>
      <c r="N516" s="5" t="s">
        <v>38</v>
      </c>
      <c r="O516" s="5">
        <v>17</v>
      </c>
      <c r="P516" s="5">
        <v>14</v>
      </c>
      <c r="Q516" s="6" t="s">
        <v>149</v>
      </c>
      <c r="R516" s="6">
        <v>0</v>
      </c>
      <c r="S516" s="5"/>
      <c r="T516" s="6" t="s">
        <v>785</v>
      </c>
      <c r="U516" s="8">
        <f t="shared" si="15"/>
        <v>0</v>
      </c>
      <c r="V516" s="6" t="s">
        <v>785</v>
      </c>
      <c r="W516" s="6" t="s">
        <v>40</v>
      </c>
      <c r="X516" s="6">
        <v>5</v>
      </c>
      <c r="Y516" s="5"/>
      <c r="Z516" s="6" t="s">
        <v>41</v>
      </c>
      <c r="AA516" s="6" t="s">
        <v>319</v>
      </c>
      <c r="AB516" s="6" t="s">
        <v>345</v>
      </c>
      <c r="AC516" s="6" t="s">
        <v>663</v>
      </c>
      <c r="AD516" s="6" t="s">
        <v>731</v>
      </c>
      <c r="AE516" s="5"/>
      <c r="AF516" s="6"/>
      <c r="AG516" s="5" t="s">
        <v>321</v>
      </c>
      <c r="AH516" s="5" t="s">
        <v>321</v>
      </c>
      <c r="AI516" s="5" t="s">
        <v>321</v>
      </c>
    </row>
    <row r="517" spans="1:35" ht="13.25" customHeight="1" x14ac:dyDescent="0.15">
      <c r="A517" s="6" t="s">
        <v>31</v>
      </c>
      <c r="B517" s="6" t="s">
        <v>30</v>
      </c>
      <c r="C517" s="6" t="s">
        <v>32</v>
      </c>
      <c r="D517" s="6" t="s">
        <v>33</v>
      </c>
      <c r="E517" s="6" t="s">
        <v>34</v>
      </c>
      <c r="F517" s="6" t="s">
        <v>35</v>
      </c>
      <c r="G517" s="6" t="s">
        <v>35</v>
      </c>
      <c r="H517" s="6" t="s">
        <v>78</v>
      </c>
      <c r="I517" s="6"/>
      <c r="J517" s="6" t="s">
        <v>36</v>
      </c>
      <c r="K517" s="5"/>
      <c r="L517" s="5"/>
      <c r="M517" s="5" t="s">
        <v>147</v>
      </c>
      <c r="N517" s="5" t="s">
        <v>38</v>
      </c>
      <c r="O517" s="5">
        <v>17</v>
      </c>
      <c r="P517" s="5">
        <v>14</v>
      </c>
      <c r="Q517" s="6" t="s">
        <v>150</v>
      </c>
      <c r="R517" s="6">
        <v>0</v>
      </c>
      <c r="S517" s="5"/>
      <c r="T517" s="6" t="s">
        <v>785</v>
      </c>
      <c r="U517" s="8">
        <f t="shared" si="15"/>
        <v>0</v>
      </c>
      <c r="V517" s="6" t="s">
        <v>785</v>
      </c>
      <c r="W517" s="6" t="s">
        <v>40</v>
      </c>
      <c r="X517" s="6">
        <v>5</v>
      </c>
      <c r="Y517" s="5"/>
      <c r="Z517" s="6" t="s">
        <v>41</v>
      </c>
      <c r="AA517" s="6" t="s">
        <v>319</v>
      </c>
      <c r="AB517" s="6" t="s">
        <v>345</v>
      </c>
      <c r="AC517" s="6" t="s">
        <v>663</v>
      </c>
      <c r="AD517" s="6" t="s">
        <v>731</v>
      </c>
      <c r="AE517" s="5"/>
      <c r="AF517" s="6"/>
      <c r="AG517" s="5" t="s">
        <v>321</v>
      </c>
      <c r="AH517" s="5" t="s">
        <v>321</v>
      </c>
      <c r="AI517" s="5" t="s">
        <v>321</v>
      </c>
    </row>
    <row r="518" spans="1:35" ht="13.25" customHeight="1" x14ac:dyDescent="0.15">
      <c r="A518" s="6" t="s">
        <v>31</v>
      </c>
      <c r="B518" s="6" t="s">
        <v>30</v>
      </c>
      <c r="C518" s="6" t="s">
        <v>32</v>
      </c>
      <c r="D518" s="6" t="s">
        <v>33</v>
      </c>
      <c r="E518" s="6" t="s">
        <v>34</v>
      </c>
      <c r="F518" s="6" t="s">
        <v>35</v>
      </c>
      <c r="G518" s="6" t="s">
        <v>35</v>
      </c>
      <c r="H518" s="6" t="s">
        <v>80</v>
      </c>
      <c r="I518" s="6"/>
      <c r="J518" s="6" t="s">
        <v>36</v>
      </c>
      <c r="K518" s="5"/>
      <c r="L518" s="5"/>
      <c r="M518" s="5" t="s">
        <v>147</v>
      </c>
      <c r="N518" s="5" t="s">
        <v>38</v>
      </c>
      <c r="O518" s="5">
        <v>17</v>
      </c>
      <c r="P518" s="5">
        <v>14</v>
      </c>
      <c r="Q518" s="6" t="s">
        <v>151</v>
      </c>
      <c r="R518" s="6">
        <v>0</v>
      </c>
      <c r="S518" s="5"/>
      <c r="T518" s="6" t="s">
        <v>785</v>
      </c>
      <c r="U518" s="8">
        <f t="shared" si="15"/>
        <v>0</v>
      </c>
      <c r="V518" s="6" t="s">
        <v>785</v>
      </c>
      <c r="W518" s="6" t="s">
        <v>40</v>
      </c>
      <c r="X518" s="6">
        <v>5</v>
      </c>
      <c r="Y518" s="5"/>
      <c r="Z518" s="6" t="s">
        <v>41</v>
      </c>
      <c r="AA518" s="6" t="s">
        <v>319</v>
      </c>
      <c r="AB518" s="6" t="s">
        <v>345</v>
      </c>
      <c r="AC518" s="6" t="s">
        <v>663</v>
      </c>
      <c r="AD518" s="6" t="s">
        <v>731</v>
      </c>
      <c r="AE518" s="5"/>
      <c r="AF518" s="6"/>
      <c r="AG518" s="5" t="s">
        <v>321</v>
      </c>
      <c r="AH518" s="5" t="s">
        <v>321</v>
      </c>
      <c r="AI518" s="5" t="s">
        <v>321</v>
      </c>
    </row>
    <row r="519" spans="1:35" ht="13.25" customHeight="1" x14ac:dyDescent="0.15">
      <c r="A519" s="6" t="s">
        <v>31</v>
      </c>
      <c r="B519" s="6" t="s">
        <v>30</v>
      </c>
      <c r="C519" s="6" t="s">
        <v>32</v>
      </c>
      <c r="D519" s="6" t="s">
        <v>33</v>
      </c>
      <c r="E519" s="6" t="s">
        <v>34</v>
      </c>
      <c r="F519" s="6" t="s">
        <v>35</v>
      </c>
      <c r="G519" s="6" t="s">
        <v>35</v>
      </c>
      <c r="H519" s="6" t="s">
        <v>95</v>
      </c>
      <c r="I519" s="6"/>
      <c r="J519" s="6" t="s">
        <v>36</v>
      </c>
      <c r="K519" s="5"/>
      <c r="L519" s="5"/>
      <c r="M519" s="5" t="s">
        <v>147</v>
      </c>
      <c r="N519" s="5" t="s">
        <v>38</v>
      </c>
      <c r="O519" s="5">
        <v>17</v>
      </c>
      <c r="P519" s="5">
        <v>14</v>
      </c>
      <c r="Q519" s="6" t="s">
        <v>152</v>
      </c>
      <c r="R519" s="6">
        <v>10</v>
      </c>
      <c r="S519" s="5"/>
      <c r="T519" s="6" t="s">
        <v>785</v>
      </c>
      <c r="U519" s="8">
        <f t="shared" si="15"/>
        <v>10</v>
      </c>
      <c r="V519" s="6" t="s">
        <v>785</v>
      </c>
      <c r="W519" s="6" t="s">
        <v>40</v>
      </c>
      <c r="X519" s="6">
        <v>5</v>
      </c>
      <c r="Y519" s="5"/>
      <c r="Z519" s="6" t="s">
        <v>41</v>
      </c>
      <c r="AA519" s="6" t="s">
        <v>319</v>
      </c>
      <c r="AB519" s="6" t="s">
        <v>345</v>
      </c>
      <c r="AC519" s="6" t="s">
        <v>663</v>
      </c>
      <c r="AD519" s="6" t="s">
        <v>731</v>
      </c>
      <c r="AE519" s="5"/>
      <c r="AF519" s="6"/>
      <c r="AG519" s="5" t="s">
        <v>321</v>
      </c>
      <c r="AH519" s="5" t="s">
        <v>321</v>
      </c>
      <c r="AI519" s="5" t="s">
        <v>321</v>
      </c>
    </row>
    <row r="520" spans="1:35" ht="13.25" customHeight="1" x14ac:dyDescent="0.15">
      <c r="A520" s="6" t="s">
        <v>31</v>
      </c>
      <c r="B520" s="6" t="s">
        <v>30</v>
      </c>
      <c r="C520" s="6" t="s">
        <v>32</v>
      </c>
      <c r="D520" s="6" t="s">
        <v>33</v>
      </c>
      <c r="E520" s="6" t="s">
        <v>34</v>
      </c>
      <c r="F520" s="6" t="s">
        <v>35</v>
      </c>
      <c r="G520" s="6" t="s">
        <v>35</v>
      </c>
      <c r="H520" s="6" t="s">
        <v>71</v>
      </c>
      <c r="I520" s="6"/>
      <c r="J520" s="6" t="s">
        <v>36</v>
      </c>
      <c r="K520" s="5"/>
      <c r="L520" s="5"/>
      <c r="M520" s="5" t="s">
        <v>157</v>
      </c>
      <c r="N520" s="5" t="s">
        <v>38</v>
      </c>
      <c r="O520" s="5">
        <v>17</v>
      </c>
      <c r="P520" s="5">
        <v>2</v>
      </c>
      <c r="Q520" s="6" t="s">
        <v>158</v>
      </c>
      <c r="R520" s="7">
        <v>1116</v>
      </c>
      <c r="S520" s="5"/>
      <c r="T520" s="6" t="s">
        <v>785</v>
      </c>
      <c r="U520" s="8">
        <f t="shared" si="15"/>
        <v>1116</v>
      </c>
      <c r="V520" s="6" t="s">
        <v>785</v>
      </c>
      <c r="W520" s="6" t="s">
        <v>40</v>
      </c>
      <c r="X520" s="6">
        <v>5</v>
      </c>
      <c r="Y520" s="5"/>
      <c r="Z520" s="6" t="s">
        <v>41</v>
      </c>
      <c r="AA520" s="6" t="s">
        <v>319</v>
      </c>
      <c r="AB520" s="6" t="s">
        <v>345</v>
      </c>
      <c r="AC520" s="6" t="s">
        <v>666</v>
      </c>
      <c r="AD520" s="6" t="s">
        <v>731</v>
      </c>
      <c r="AE520" s="5"/>
      <c r="AF520" s="6"/>
      <c r="AG520" s="5" t="s">
        <v>321</v>
      </c>
      <c r="AH520" s="5" t="s">
        <v>321</v>
      </c>
      <c r="AI520" s="5" t="s">
        <v>321</v>
      </c>
    </row>
    <row r="521" spans="1:35" ht="13.25" customHeight="1" x14ac:dyDescent="0.15">
      <c r="A521" s="6" t="s">
        <v>31</v>
      </c>
      <c r="B521" s="6" t="s">
        <v>30</v>
      </c>
      <c r="C521" s="6" t="s">
        <v>32</v>
      </c>
      <c r="D521" s="6" t="s">
        <v>33</v>
      </c>
      <c r="E521" s="6" t="s">
        <v>34</v>
      </c>
      <c r="F521" s="6" t="s">
        <v>35</v>
      </c>
      <c r="G521" s="6" t="s">
        <v>35</v>
      </c>
      <c r="H521" s="6" t="s">
        <v>76</v>
      </c>
      <c r="I521" s="6"/>
      <c r="J521" s="6" t="s">
        <v>36</v>
      </c>
      <c r="K521" s="5"/>
      <c r="L521" s="5"/>
      <c r="M521" s="5" t="s">
        <v>774</v>
      </c>
      <c r="N521" s="5" t="s">
        <v>38</v>
      </c>
      <c r="O521" s="5">
        <v>3</v>
      </c>
      <c r="P521" s="5">
        <v>1</v>
      </c>
      <c r="Q521" s="6" t="s">
        <v>92</v>
      </c>
      <c r="R521" s="7">
        <v>4885</v>
      </c>
      <c r="S521" s="5"/>
      <c r="T521" s="6" t="s">
        <v>785</v>
      </c>
      <c r="U521" s="7">
        <f t="shared" si="15"/>
        <v>4885</v>
      </c>
      <c r="V521" s="6" t="s">
        <v>785</v>
      </c>
      <c r="W521" s="6" t="s">
        <v>40</v>
      </c>
      <c r="X521" s="6">
        <v>4</v>
      </c>
      <c r="Y521" s="5"/>
      <c r="Z521" s="6" t="s">
        <v>41</v>
      </c>
      <c r="AA521" s="6" t="s">
        <v>319</v>
      </c>
      <c r="AB521" s="6" t="s">
        <v>655</v>
      </c>
      <c r="AC521" s="6" t="s">
        <v>321</v>
      </c>
      <c r="AD521" s="6" t="s">
        <v>731</v>
      </c>
      <c r="AE521" s="5"/>
      <c r="AF521" s="6"/>
      <c r="AG521" s="5" t="s">
        <v>656</v>
      </c>
      <c r="AH521" s="5" t="s">
        <v>321</v>
      </c>
      <c r="AI521" s="5" t="s">
        <v>657</v>
      </c>
    </row>
    <row r="522" spans="1:35" ht="13.25" customHeight="1" x14ac:dyDescent="0.15">
      <c r="A522" s="6" t="s">
        <v>31</v>
      </c>
      <c r="B522" s="6" t="s">
        <v>30</v>
      </c>
      <c r="C522" s="6" t="s">
        <v>32</v>
      </c>
      <c r="D522" s="6" t="s">
        <v>33</v>
      </c>
      <c r="E522" s="6" t="s">
        <v>34</v>
      </c>
      <c r="F522" s="6" t="s">
        <v>35</v>
      </c>
      <c r="G522" s="6" t="s">
        <v>35</v>
      </c>
      <c r="H522" s="6" t="s">
        <v>78</v>
      </c>
      <c r="I522" s="6"/>
      <c r="J522" s="6" t="s">
        <v>36</v>
      </c>
      <c r="K522" s="5"/>
      <c r="L522" s="5"/>
      <c r="M522" s="5" t="s">
        <v>774</v>
      </c>
      <c r="N522" s="5" t="s">
        <v>38</v>
      </c>
      <c r="O522" s="5">
        <v>3</v>
      </c>
      <c r="P522" s="5">
        <v>1</v>
      </c>
      <c r="Q522" s="6" t="s">
        <v>93</v>
      </c>
      <c r="R522" s="7">
        <v>41842</v>
      </c>
      <c r="S522" s="5"/>
      <c r="T522" s="6" t="s">
        <v>785</v>
      </c>
      <c r="U522" s="7">
        <f t="shared" si="15"/>
        <v>41842</v>
      </c>
      <c r="V522" s="6" t="s">
        <v>785</v>
      </c>
      <c r="W522" s="6" t="s">
        <v>40</v>
      </c>
      <c r="X522" s="6">
        <v>4</v>
      </c>
      <c r="Y522" s="5"/>
      <c r="Z522" s="6" t="s">
        <v>41</v>
      </c>
      <c r="AA522" s="6" t="s">
        <v>319</v>
      </c>
      <c r="AB522" s="6" t="s">
        <v>655</v>
      </c>
      <c r="AC522" s="6" t="s">
        <v>321</v>
      </c>
      <c r="AD522" s="6" t="s">
        <v>731</v>
      </c>
      <c r="AE522" s="5"/>
      <c r="AF522" s="6"/>
      <c r="AG522" s="5" t="s">
        <v>656</v>
      </c>
      <c r="AH522" s="5" t="s">
        <v>321</v>
      </c>
      <c r="AI522" s="5" t="s">
        <v>657</v>
      </c>
    </row>
    <row r="523" spans="1:35" ht="13.25" customHeight="1" x14ac:dyDescent="0.15">
      <c r="A523" s="6" t="s">
        <v>31</v>
      </c>
      <c r="B523" s="6" t="s">
        <v>30</v>
      </c>
      <c r="C523" s="6" t="s">
        <v>32</v>
      </c>
      <c r="D523" s="6" t="s">
        <v>33</v>
      </c>
      <c r="E523" s="6" t="s">
        <v>34</v>
      </c>
      <c r="F523" s="6" t="s">
        <v>35</v>
      </c>
      <c r="G523" s="6" t="s">
        <v>35</v>
      </c>
      <c r="H523" s="6" t="s">
        <v>80</v>
      </c>
      <c r="I523" s="6"/>
      <c r="J523" s="6" t="s">
        <v>36</v>
      </c>
      <c r="K523" s="5"/>
      <c r="L523" s="5"/>
      <c r="M523" s="5" t="s">
        <v>774</v>
      </c>
      <c r="N523" s="5" t="s">
        <v>38</v>
      </c>
      <c r="O523" s="5">
        <v>3</v>
      </c>
      <c r="P523" s="5">
        <v>1</v>
      </c>
      <c r="Q523" s="6" t="s">
        <v>94</v>
      </c>
      <c r="R523" s="7">
        <v>3553</v>
      </c>
      <c r="S523" s="5"/>
      <c r="T523" s="6" t="s">
        <v>785</v>
      </c>
      <c r="U523" s="7">
        <f t="shared" si="15"/>
        <v>3553</v>
      </c>
      <c r="V523" s="6" t="s">
        <v>785</v>
      </c>
      <c r="W523" s="6" t="s">
        <v>40</v>
      </c>
      <c r="X523" s="6">
        <v>4</v>
      </c>
      <c r="Y523" s="5"/>
      <c r="Z523" s="6" t="s">
        <v>41</v>
      </c>
      <c r="AA523" s="6" t="s">
        <v>319</v>
      </c>
      <c r="AB523" s="6" t="s">
        <v>655</v>
      </c>
      <c r="AC523" s="6" t="s">
        <v>321</v>
      </c>
      <c r="AD523" s="6" t="s">
        <v>731</v>
      </c>
      <c r="AE523" s="5"/>
      <c r="AF523" s="6"/>
      <c r="AG523" s="5" t="s">
        <v>656</v>
      </c>
      <c r="AH523" s="5" t="s">
        <v>321</v>
      </c>
      <c r="AI523" s="5" t="s">
        <v>657</v>
      </c>
    </row>
    <row r="524" spans="1:35" ht="13.25" customHeight="1" x14ac:dyDescent="0.15">
      <c r="A524" s="6" t="s">
        <v>31</v>
      </c>
      <c r="B524" s="6" t="s">
        <v>30</v>
      </c>
      <c r="C524" s="6" t="s">
        <v>32</v>
      </c>
      <c r="D524" s="6" t="s">
        <v>33</v>
      </c>
      <c r="E524" s="6" t="s">
        <v>34</v>
      </c>
      <c r="F524" s="6" t="s">
        <v>35</v>
      </c>
      <c r="G524" s="6" t="s">
        <v>35</v>
      </c>
      <c r="H524" s="6" t="s">
        <v>95</v>
      </c>
      <c r="I524" s="6"/>
      <c r="J524" s="6" t="s">
        <v>36</v>
      </c>
      <c r="K524" s="5"/>
      <c r="L524" s="5"/>
      <c r="M524" s="5" t="s">
        <v>774</v>
      </c>
      <c r="N524" s="5" t="s">
        <v>38</v>
      </c>
      <c r="O524" s="5">
        <v>3</v>
      </c>
      <c r="P524" s="5">
        <v>1</v>
      </c>
      <c r="Q524" s="6" t="s">
        <v>96</v>
      </c>
      <c r="R524" s="7">
        <v>40443</v>
      </c>
      <c r="S524" s="5"/>
      <c r="T524" s="6" t="s">
        <v>785</v>
      </c>
      <c r="U524" s="7">
        <f t="shared" si="15"/>
        <v>40443</v>
      </c>
      <c r="V524" s="6" t="s">
        <v>785</v>
      </c>
      <c r="W524" s="6" t="s">
        <v>40</v>
      </c>
      <c r="X524" s="6">
        <v>4</v>
      </c>
      <c r="Y524" s="5"/>
      <c r="Z524" s="6" t="s">
        <v>41</v>
      </c>
      <c r="AA524" s="6" t="s">
        <v>319</v>
      </c>
      <c r="AB524" s="6" t="s">
        <v>655</v>
      </c>
      <c r="AC524" s="6" t="s">
        <v>321</v>
      </c>
      <c r="AD524" s="6" t="s">
        <v>731</v>
      </c>
      <c r="AE524" s="5"/>
      <c r="AF524" s="6"/>
      <c r="AG524" s="5" t="s">
        <v>656</v>
      </c>
      <c r="AH524" s="5" t="s">
        <v>321</v>
      </c>
      <c r="AI524" s="5" t="s">
        <v>657</v>
      </c>
    </row>
    <row r="525" spans="1:35" ht="13.25" customHeight="1" x14ac:dyDescent="0.15">
      <c r="A525" s="6" t="s">
        <v>31</v>
      </c>
      <c r="B525" s="6" t="s">
        <v>30</v>
      </c>
      <c r="C525" s="6" t="s">
        <v>32</v>
      </c>
      <c r="D525" s="6" t="s">
        <v>33</v>
      </c>
      <c r="E525" s="6" t="s">
        <v>34</v>
      </c>
      <c r="F525" s="6" t="s">
        <v>35</v>
      </c>
      <c r="G525" s="6" t="s">
        <v>35</v>
      </c>
      <c r="H525" s="6" t="s">
        <v>71</v>
      </c>
      <c r="I525" s="6"/>
      <c r="J525" s="6" t="s">
        <v>36</v>
      </c>
      <c r="K525" s="5"/>
      <c r="L525" s="5"/>
      <c r="M525" s="5" t="s">
        <v>86</v>
      </c>
      <c r="N525" s="5" t="s">
        <v>38</v>
      </c>
      <c r="O525" s="5">
        <v>4</v>
      </c>
      <c r="P525" s="5">
        <v>10</v>
      </c>
      <c r="Q525" s="6" t="s">
        <v>87</v>
      </c>
      <c r="R525" s="7">
        <v>17315</v>
      </c>
      <c r="S525" s="5"/>
      <c r="T525" s="6" t="s">
        <v>785</v>
      </c>
      <c r="U525" s="7">
        <f t="shared" ref="U525:U557" si="16">R525</f>
        <v>17315</v>
      </c>
      <c r="V525" s="6" t="s">
        <v>785</v>
      </c>
      <c r="W525" s="6" t="s">
        <v>40</v>
      </c>
      <c r="X525" s="6">
        <v>4</v>
      </c>
      <c r="Y525" s="5"/>
      <c r="Z525" s="6" t="s">
        <v>41</v>
      </c>
      <c r="AA525" s="6" t="s">
        <v>319</v>
      </c>
      <c r="AB525" s="6" t="s">
        <v>373</v>
      </c>
      <c r="AC525" s="6" t="s">
        <v>653</v>
      </c>
      <c r="AD525" s="6" t="s">
        <v>731</v>
      </c>
      <c r="AE525" s="5"/>
      <c r="AF525" s="6"/>
      <c r="AG525" s="5" t="s">
        <v>321</v>
      </c>
      <c r="AH525" s="5" t="s">
        <v>321</v>
      </c>
      <c r="AI525" s="5" t="s">
        <v>321</v>
      </c>
    </row>
    <row r="526" spans="1:35" s="27" customFormat="1" ht="13.25" customHeight="1" x14ac:dyDescent="0.15">
      <c r="A526" s="6" t="s">
        <v>31</v>
      </c>
      <c r="B526" s="6" t="s">
        <v>30</v>
      </c>
      <c r="C526" s="6" t="s">
        <v>32</v>
      </c>
      <c r="D526" s="6" t="s">
        <v>33</v>
      </c>
      <c r="E526" s="6" t="s">
        <v>34</v>
      </c>
      <c r="F526" s="6" t="s">
        <v>35</v>
      </c>
      <c r="G526" s="6" t="s">
        <v>35</v>
      </c>
      <c r="H526" s="6" t="s">
        <v>71</v>
      </c>
      <c r="I526" s="6"/>
      <c r="J526" s="6" t="s">
        <v>36</v>
      </c>
      <c r="K526" s="5"/>
      <c r="L526" s="5"/>
      <c r="M526" s="5" t="s">
        <v>88</v>
      </c>
      <c r="N526" s="5" t="s">
        <v>38</v>
      </c>
      <c r="O526" s="5">
        <v>4</v>
      </c>
      <c r="P526" s="5">
        <v>11</v>
      </c>
      <c r="Q526" s="6" t="s">
        <v>89</v>
      </c>
      <c r="R526" s="6">
        <v>0</v>
      </c>
      <c r="S526" s="5"/>
      <c r="T526" s="6" t="s">
        <v>785</v>
      </c>
      <c r="U526" s="7">
        <f t="shared" si="16"/>
        <v>0</v>
      </c>
      <c r="V526" s="6" t="s">
        <v>785</v>
      </c>
      <c r="W526" s="6" t="s">
        <v>40</v>
      </c>
      <c r="X526" s="6">
        <v>4</v>
      </c>
      <c r="Y526" s="5"/>
      <c r="Z526" s="6" t="s">
        <v>41</v>
      </c>
      <c r="AA526" s="6" t="s">
        <v>319</v>
      </c>
      <c r="AB526" s="6" t="s">
        <v>373</v>
      </c>
      <c r="AC526" s="6" t="s">
        <v>654</v>
      </c>
      <c r="AD526" s="6" t="s">
        <v>731</v>
      </c>
      <c r="AE526" s="5"/>
      <c r="AF526" s="6"/>
      <c r="AG526" s="5" t="s">
        <v>321</v>
      </c>
      <c r="AH526" s="5" t="s">
        <v>321</v>
      </c>
      <c r="AI526" s="5" t="s">
        <v>321</v>
      </c>
    </row>
    <row r="527" spans="1:35" s="27" customFormat="1" ht="13.25" customHeight="1" x14ac:dyDescent="0.15">
      <c r="A527" s="6" t="s">
        <v>31</v>
      </c>
      <c r="B527" s="6" t="s">
        <v>30</v>
      </c>
      <c r="C527" s="6" t="s">
        <v>32</v>
      </c>
      <c r="D527" s="6" t="s">
        <v>33</v>
      </c>
      <c r="E527" s="6" t="s">
        <v>34</v>
      </c>
      <c r="F527" s="6" t="s">
        <v>35</v>
      </c>
      <c r="G527" s="6" t="s">
        <v>35</v>
      </c>
      <c r="H527" s="6" t="s">
        <v>71</v>
      </c>
      <c r="I527" s="6"/>
      <c r="J527" s="6" t="s">
        <v>36</v>
      </c>
      <c r="K527" s="5"/>
      <c r="L527" s="5"/>
      <c r="M527" s="5" t="s">
        <v>90</v>
      </c>
      <c r="N527" s="5" t="s">
        <v>38</v>
      </c>
      <c r="O527" s="5">
        <v>4</v>
      </c>
      <c r="P527" s="5">
        <v>12</v>
      </c>
      <c r="Q527" s="6" t="s">
        <v>91</v>
      </c>
      <c r="R527" s="6">
        <v>32</v>
      </c>
      <c r="S527" s="5"/>
      <c r="T527" s="6" t="s">
        <v>785</v>
      </c>
      <c r="U527" s="7">
        <f t="shared" si="16"/>
        <v>32</v>
      </c>
      <c r="V527" s="6" t="s">
        <v>785</v>
      </c>
      <c r="W527" s="6" t="s">
        <v>40</v>
      </c>
      <c r="X527" s="6">
        <v>4</v>
      </c>
      <c r="Y527" s="6">
        <v>11</v>
      </c>
      <c r="Z527" s="6" t="s">
        <v>41</v>
      </c>
      <c r="AA527" s="6" t="s">
        <v>319</v>
      </c>
      <c r="AB527" s="6" t="s">
        <v>373</v>
      </c>
      <c r="AC527" s="6" t="s">
        <v>374</v>
      </c>
      <c r="AD527" s="6" t="s">
        <v>731</v>
      </c>
      <c r="AE527" s="5"/>
      <c r="AF527" s="6"/>
      <c r="AG527" s="5" t="s">
        <v>321</v>
      </c>
      <c r="AH527" s="5" t="s">
        <v>321</v>
      </c>
      <c r="AI527" s="5" t="s">
        <v>321</v>
      </c>
    </row>
    <row r="528" spans="1:35" s="27" customFormat="1" ht="13.25" customHeight="1" x14ac:dyDescent="0.15">
      <c r="A528" s="6" t="s">
        <v>31</v>
      </c>
      <c r="B528" s="6" t="s">
        <v>30</v>
      </c>
      <c r="C528" s="6" t="s">
        <v>32</v>
      </c>
      <c r="D528" s="6" t="s">
        <v>33</v>
      </c>
      <c r="E528" s="6" t="s">
        <v>34</v>
      </c>
      <c r="F528" s="6" t="s">
        <v>35</v>
      </c>
      <c r="G528" s="6" t="s">
        <v>35</v>
      </c>
      <c r="H528" s="6" t="s">
        <v>71</v>
      </c>
      <c r="I528" s="6"/>
      <c r="J528" s="6" t="s">
        <v>36</v>
      </c>
      <c r="K528" s="5"/>
      <c r="L528" s="5"/>
      <c r="M528" s="5" t="s">
        <v>70</v>
      </c>
      <c r="N528" s="5" t="s">
        <v>38</v>
      </c>
      <c r="O528" s="5">
        <v>4</v>
      </c>
      <c r="P528" s="5">
        <v>7</v>
      </c>
      <c r="Q528" s="6" t="s">
        <v>72</v>
      </c>
      <c r="R528" s="7">
        <v>73151</v>
      </c>
      <c r="S528" s="5"/>
      <c r="T528" s="6" t="s">
        <v>785</v>
      </c>
      <c r="U528" s="7">
        <f t="shared" si="16"/>
        <v>73151</v>
      </c>
      <c r="V528" s="6" t="s">
        <v>785</v>
      </c>
      <c r="W528" s="6" t="s">
        <v>40</v>
      </c>
      <c r="X528" s="6">
        <v>4</v>
      </c>
      <c r="Y528" s="5"/>
      <c r="Z528" s="6" t="s">
        <v>41</v>
      </c>
      <c r="AA528" s="6" t="s">
        <v>319</v>
      </c>
      <c r="AB528" s="6" t="s">
        <v>373</v>
      </c>
      <c r="AC528" s="6" t="s">
        <v>375</v>
      </c>
      <c r="AD528" s="6" t="s">
        <v>731</v>
      </c>
      <c r="AE528" s="5"/>
      <c r="AF528" s="6"/>
      <c r="AG528" s="5" t="s">
        <v>321</v>
      </c>
      <c r="AH528" s="5" t="s">
        <v>321</v>
      </c>
      <c r="AI528" s="5" t="s">
        <v>321</v>
      </c>
    </row>
    <row r="529" spans="1:35" ht="13.25" customHeight="1" x14ac:dyDescent="0.15">
      <c r="A529" s="6" t="s">
        <v>31</v>
      </c>
      <c r="B529" s="6" t="s">
        <v>30</v>
      </c>
      <c r="C529" s="6" t="s">
        <v>32</v>
      </c>
      <c r="D529" s="6" t="s">
        <v>33</v>
      </c>
      <c r="E529" s="6" t="s">
        <v>34</v>
      </c>
      <c r="F529" s="6" t="s">
        <v>35</v>
      </c>
      <c r="G529" s="6" t="s">
        <v>35</v>
      </c>
      <c r="H529" s="6" t="s">
        <v>76</v>
      </c>
      <c r="I529" s="6"/>
      <c r="J529" s="6" t="s">
        <v>36</v>
      </c>
      <c r="K529" s="5"/>
      <c r="L529" s="5"/>
      <c r="M529" s="5" t="s">
        <v>74</v>
      </c>
      <c r="N529" s="5" t="s">
        <v>38</v>
      </c>
      <c r="O529" s="5">
        <v>4</v>
      </c>
      <c r="P529" s="5">
        <v>8</v>
      </c>
      <c r="Q529" s="6" t="s">
        <v>77</v>
      </c>
      <c r="R529" s="6">
        <v>2</v>
      </c>
      <c r="S529" s="5"/>
      <c r="T529" s="6" t="s">
        <v>785</v>
      </c>
      <c r="U529" s="7">
        <f t="shared" si="16"/>
        <v>2</v>
      </c>
      <c r="V529" s="6" t="s">
        <v>785</v>
      </c>
      <c r="W529" s="6" t="s">
        <v>40</v>
      </c>
      <c r="X529" s="6">
        <v>4</v>
      </c>
      <c r="Y529" s="5"/>
      <c r="Z529" s="6" t="s">
        <v>41</v>
      </c>
      <c r="AA529" s="6" t="s">
        <v>319</v>
      </c>
      <c r="AB529" s="6" t="s">
        <v>373</v>
      </c>
      <c r="AC529" s="6" t="s">
        <v>796</v>
      </c>
      <c r="AD529" s="6" t="s">
        <v>731</v>
      </c>
      <c r="AE529" s="5"/>
      <c r="AF529" s="6"/>
      <c r="AG529" s="5" t="s">
        <v>321</v>
      </c>
      <c r="AH529" s="5" t="s">
        <v>321</v>
      </c>
      <c r="AI529" s="5" t="s">
        <v>321</v>
      </c>
    </row>
    <row r="530" spans="1:35" ht="13.25" customHeight="1" x14ac:dyDescent="0.15">
      <c r="A530" s="6" t="s">
        <v>31</v>
      </c>
      <c r="B530" s="6" t="s">
        <v>30</v>
      </c>
      <c r="C530" s="6" t="s">
        <v>32</v>
      </c>
      <c r="D530" s="6" t="s">
        <v>33</v>
      </c>
      <c r="E530" s="6" t="s">
        <v>34</v>
      </c>
      <c r="F530" s="6" t="s">
        <v>35</v>
      </c>
      <c r="G530" s="6" t="s">
        <v>35</v>
      </c>
      <c r="H530" s="6" t="s">
        <v>78</v>
      </c>
      <c r="I530" s="6"/>
      <c r="J530" s="6" t="s">
        <v>36</v>
      </c>
      <c r="K530" s="5"/>
      <c r="L530" s="5"/>
      <c r="M530" s="5" t="s">
        <v>74</v>
      </c>
      <c r="N530" s="5" t="s">
        <v>38</v>
      </c>
      <c r="O530" s="5">
        <v>4</v>
      </c>
      <c r="P530" s="5">
        <v>8</v>
      </c>
      <c r="Q530" s="6" t="s">
        <v>79</v>
      </c>
      <c r="R530" s="6">
        <v>9</v>
      </c>
      <c r="S530" s="5"/>
      <c r="T530" s="6" t="s">
        <v>785</v>
      </c>
      <c r="U530" s="7">
        <f t="shared" si="16"/>
        <v>9</v>
      </c>
      <c r="V530" s="6" t="s">
        <v>785</v>
      </c>
      <c r="W530" s="6" t="s">
        <v>40</v>
      </c>
      <c r="X530" s="6">
        <v>4</v>
      </c>
      <c r="Y530" s="5"/>
      <c r="Z530" s="6" t="s">
        <v>41</v>
      </c>
      <c r="AA530" s="6" t="s">
        <v>319</v>
      </c>
      <c r="AB530" s="6" t="s">
        <v>373</v>
      </c>
      <c r="AC530" s="6" t="s">
        <v>796</v>
      </c>
      <c r="AD530" s="6" t="s">
        <v>731</v>
      </c>
      <c r="AE530" s="5"/>
      <c r="AF530" s="6"/>
      <c r="AG530" s="5" t="s">
        <v>321</v>
      </c>
      <c r="AH530" s="5" t="s">
        <v>321</v>
      </c>
      <c r="AI530" s="5" t="s">
        <v>321</v>
      </c>
    </row>
    <row r="531" spans="1:35" ht="13.25" customHeight="1" x14ac:dyDescent="0.15">
      <c r="A531" s="6" t="s">
        <v>31</v>
      </c>
      <c r="B531" s="6" t="s">
        <v>30</v>
      </c>
      <c r="C531" s="6" t="s">
        <v>32</v>
      </c>
      <c r="D531" s="6" t="s">
        <v>33</v>
      </c>
      <c r="E531" s="6" t="s">
        <v>34</v>
      </c>
      <c r="F531" s="6" t="s">
        <v>35</v>
      </c>
      <c r="G531" s="6" t="s">
        <v>35</v>
      </c>
      <c r="H531" s="6" t="s">
        <v>80</v>
      </c>
      <c r="I531" s="6"/>
      <c r="J531" s="6" t="s">
        <v>36</v>
      </c>
      <c r="K531" s="5"/>
      <c r="L531" s="5"/>
      <c r="M531" s="5" t="s">
        <v>74</v>
      </c>
      <c r="N531" s="5" t="s">
        <v>38</v>
      </c>
      <c r="O531" s="5">
        <v>4</v>
      </c>
      <c r="P531" s="5">
        <v>8</v>
      </c>
      <c r="Q531" s="6" t="s">
        <v>81</v>
      </c>
      <c r="R531" s="6">
        <v>3</v>
      </c>
      <c r="S531" s="5"/>
      <c r="T531" s="6" t="s">
        <v>785</v>
      </c>
      <c r="U531" s="7">
        <f t="shared" si="16"/>
        <v>3</v>
      </c>
      <c r="V531" s="6" t="s">
        <v>785</v>
      </c>
      <c r="W531" s="6" t="s">
        <v>40</v>
      </c>
      <c r="X531" s="6">
        <v>4</v>
      </c>
      <c r="Y531" s="5"/>
      <c r="Z531" s="6" t="s">
        <v>41</v>
      </c>
      <c r="AA531" s="6" t="s">
        <v>319</v>
      </c>
      <c r="AB531" s="6" t="s">
        <v>373</v>
      </c>
      <c r="AC531" s="6" t="s">
        <v>796</v>
      </c>
      <c r="AD531" s="6" t="s">
        <v>731</v>
      </c>
      <c r="AE531" s="5"/>
      <c r="AF531" s="6"/>
      <c r="AG531" s="5" t="s">
        <v>321</v>
      </c>
      <c r="AH531" s="5" t="s">
        <v>321</v>
      </c>
      <c r="AI531" s="5" t="s">
        <v>321</v>
      </c>
    </row>
    <row r="532" spans="1:35" ht="13.25" customHeight="1" x14ac:dyDescent="0.15">
      <c r="A532" s="6" t="s">
        <v>31</v>
      </c>
      <c r="B532" s="6" t="s">
        <v>30</v>
      </c>
      <c r="C532" s="6" t="s">
        <v>32</v>
      </c>
      <c r="D532" s="6" t="s">
        <v>33</v>
      </c>
      <c r="E532" s="6" t="s">
        <v>34</v>
      </c>
      <c r="F532" s="6" t="s">
        <v>35</v>
      </c>
      <c r="G532" s="6" t="s">
        <v>35</v>
      </c>
      <c r="H532" s="6" t="s">
        <v>82</v>
      </c>
      <c r="I532" s="6"/>
      <c r="J532" s="6" t="s">
        <v>36</v>
      </c>
      <c r="K532" s="5"/>
      <c r="L532" s="5"/>
      <c r="M532" s="5" t="s">
        <v>74</v>
      </c>
      <c r="N532" s="5" t="s">
        <v>38</v>
      </c>
      <c r="O532" s="5">
        <v>4</v>
      </c>
      <c r="P532" s="5">
        <v>8</v>
      </c>
      <c r="Q532" s="6" t="s">
        <v>83</v>
      </c>
      <c r="R532" s="6">
        <v>12</v>
      </c>
      <c r="S532" s="5"/>
      <c r="T532" s="6" t="s">
        <v>785</v>
      </c>
      <c r="U532" s="7">
        <f t="shared" si="16"/>
        <v>12</v>
      </c>
      <c r="V532" s="6" t="s">
        <v>785</v>
      </c>
      <c r="W532" s="6" t="s">
        <v>40</v>
      </c>
      <c r="X532" s="6">
        <v>4</v>
      </c>
      <c r="Y532" s="5"/>
      <c r="Z532" s="6" t="s">
        <v>41</v>
      </c>
      <c r="AA532" s="6" t="s">
        <v>319</v>
      </c>
      <c r="AB532" s="6" t="s">
        <v>373</v>
      </c>
      <c r="AC532" s="6" t="s">
        <v>796</v>
      </c>
      <c r="AD532" s="6" t="s">
        <v>731</v>
      </c>
      <c r="AE532" s="5"/>
      <c r="AF532" s="6"/>
      <c r="AG532" s="5" t="s">
        <v>321</v>
      </c>
      <c r="AH532" s="5" t="s">
        <v>321</v>
      </c>
      <c r="AI532" s="5" t="s">
        <v>321</v>
      </c>
    </row>
    <row r="533" spans="1:35" ht="13.25" customHeight="1" x14ac:dyDescent="0.15">
      <c r="A533" s="6" t="s">
        <v>31</v>
      </c>
      <c r="B533" s="6" t="s">
        <v>30</v>
      </c>
      <c r="C533" s="6" t="s">
        <v>32</v>
      </c>
      <c r="D533" s="6" t="s">
        <v>33</v>
      </c>
      <c r="E533" s="6" t="s">
        <v>34</v>
      </c>
      <c r="F533" s="6" t="s">
        <v>35</v>
      </c>
      <c r="G533" s="6" t="s">
        <v>35</v>
      </c>
      <c r="H533" s="6" t="s">
        <v>71</v>
      </c>
      <c r="I533" s="6"/>
      <c r="J533" s="6" t="s">
        <v>36</v>
      </c>
      <c r="K533" s="5"/>
      <c r="L533" s="5"/>
      <c r="M533" s="5" t="s">
        <v>74</v>
      </c>
      <c r="N533" s="5" t="s">
        <v>38</v>
      </c>
      <c r="O533" s="5">
        <v>4</v>
      </c>
      <c r="P533" s="5">
        <v>8</v>
      </c>
      <c r="Q533" s="6" t="s">
        <v>75</v>
      </c>
      <c r="R533" s="6">
        <v>26</v>
      </c>
      <c r="S533" s="5"/>
      <c r="T533" s="6" t="s">
        <v>785</v>
      </c>
      <c r="U533" s="7">
        <f t="shared" si="16"/>
        <v>26</v>
      </c>
      <c r="V533" s="6" t="s">
        <v>785</v>
      </c>
      <c r="W533" s="6" t="s">
        <v>40</v>
      </c>
      <c r="X533" s="6">
        <v>4</v>
      </c>
      <c r="Y533" s="5"/>
      <c r="Z533" s="6" t="s">
        <v>41</v>
      </c>
      <c r="AA533" s="6" t="s">
        <v>319</v>
      </c>
      <c r="AB533" s="6" t="s">
        <v>373</v>
      </c>
      <c r="AC533" s="6" t="s">
        <v>796</v>
      </c>
      <c r="AD533" s="6" t="s">
        <v>731</v>
      </c>
      <c r="AE533" s="5"/>
      <c r="AF533" s="6"/>
      <c r="AG533" s="5" t="s">
        <v>321</v>
      </c>
      <c r="AH533" s="5" t="s">
        <v>321</v>
      </c>
      <c r="AI533" s="5" t="s">
        <v>321</v>
      </c>
    </row>
    <row r="534" spans="1:35" ht="13.25" customHeight="1" x14ac:dyDescent="0.15">
      <c r="A534" s="6" t="s">
        <v>31</v>
      </c>
      <c r="B534" s="6" t="s">
        <v>30</v>
      </c>
      <c r="C534" s="6" t="s">
        <v>32</v>
      </c>
      <c r="D534" s="6" t="s">
        <v>33</v>
      </c>
      <c r="E534" s="6" t="s">
        <v>34</v>
      </c>
      <c r="F534" s="6" t="s">
        <v>35</v>
      </c>
      <c r="G534" s="6" t="s">
        <v>35</v>
      </c>
      <c r="H534" s="6" t="s">
        <v>71</v>
      </c>
      <c r="I534" s="6"/>
      <c r="J534" s="6" t="s">
        <v>36</v>
      </c>
      <c r="K534" s="5"/>
      <c r="L534" s="5"/>
      <c r="M534" s="5" t="s">
        <v>84</v>
      </c>
      <c r="N534" s="5" t="s">
        <v>38</v>
      </c>
      <c r="O534" s="5">
        <v>4</v>
      </c>
      <c r="P534" s="5">
        <v>9</v>
      </c>
      <c r="Q534" s="6" t="s">
        <v>85</v>
      </c>
      <c r="R534" s="6">
        <v>199</v>
      </c>
      <c r="S534" s="5"/>
      <c r="T534" s="6" t="s">
        <v>785</v>
      </c>
      <c r="U534" s="7">
        <f t="shared" si="16"/>
        <v>199</v>
      </c>
      <c r="V534" s="6" t="s">
        <v>785</v>
      </c>
      <c r="W534" s="6" t="s">
        <v>40</v>
      </c>
      <c r="X534" s="6">
        <v>4</v>
      </c>
      <c r="Y534" s="5"/>
      <c r="Z534" s="6" t="s">
        <v>41</v>
      </c>
      <c r="AA534" s="6" t="s">
        <v>319</v>
      </c>
      <c r="AB534" s="6" t="s">
        <v>373</v>
      </c>
      <c r="AC534" s="6" t="s">
        <v>797</v>
      </c>
      <c r="AD534" s="6" t="s">
        <v>731</v>
      </c>
      <c r="AE534" s="5"/>
      <c r="AF534" s="6"/>
      <c r="AG534" s="5" t="s">
        <v>321</v>
      </c>
      <c r="AH534" s="5" t="s">
        <v>321</v>
      </c>
      <c r="AI534" s="5" t="s">
        <v>321</v>
      </c>
    </row>
    <row r="535" spans="1:35" ht="13.25" customHeight="1" x14ac:dyDescent="0.15">
      <c r="A535" s="6" t="s">
        <v>31</v>
      </c>
      <c r="B535" s="6" t="s">
        <v>30</v>
      </c>
      <c r="C535" s="6" t="s">
        <v>32</v>
      </c>
      <c r="D535" s="6" t="s">
        <v>33</v>
      </c>
      <c r="E535" s="6" t="s">
        <v>34</v>
      </c>
      <c r="F535" s="6" t="s">
        <v>35</v>
      </c>
      <c r="G535" s="6" t="s">
        <v>35</v>
      </c>
      <c r="H535" s="5"/>
      <c r="I535" s="5"/>
      <c r="J535" s="6" t="s">
        <v>36</v>
      </c>
      <c r="K535" s="5"/>
      <c r="L535" s="5"/>
      <c r="M535" s="5" t="s">
        <v>42</v>
      </c>
      <c r="N535" s="5" t="s">
        <v>38</v>
      </c>
      <c r="O535" s="5">
        <v>7</v>
      </c>
      <c r="P535" s="5">
        <v>1</v>
      </c>
      <c r="Q535" s="6" t="s">
        <v>43</v>
      </c>
      <c r="R535" s="7">
        <v>3000523</v>
      </c>
      <c r="S535" s="5"/>
      <c r="T535" s="6" t="s">
        <v>39</v>
      </c>
      <c r="U535" s="8">
        <f t="shared" si="16"/>
        <v>3000523</v>
      </c>
      <c r="V535" s="6" t="s">
        <v>39</v>
      </c>
      <c r="W535" s="6" t="s">
        <v>40</v>
      </c>
      <c r="X535" s="6">
        <v>1</v>
      </c>
      <c r="Y535" s="5"/>
      <c r="Z535" s="6" t="s">
        <v>41</v>
      </c>
      <c r="AA535" s="6" t="s">
        <v>319</v>
      </c>
      <c r="AB535" s="6" t="s">
        <v>381</v>
      </c>
      <c r="AC535" s="6" t="s">
        <v>43</v>
      </c>
      <c r="AD535" s="6" t="s">
        <v>731</v>
      </c>
      <c r="AE535" s="5"/>
      <c r="AF535" s="6"/>
      <c r="AG535" s="5" t="s">
        <v>382</v>
      </c>
      <c r="AH535" s="5" t="s">
        <v>383</v>
      </c>
      <c r="AI535" s="5" t="s">
        <v>384</v>
      </c>
    </row>
    <row r="536" spans="1:35" ht="13.25" customHeight="1" x14ac:dyDescent="0.15">
      <c r="A536" s="6" t="s">
        <v>31</v>
      </c>
      <c r="B536" s="6" t="s">
        <v>30</v>
      </c>
      <c r="C536" s="6" t="s">
        <v>32</v>
      </c>
      <c r="D536" s="6" t="s">
        <v>33</v>
      </c>
      <c r="E536" s="6" t="s">
        <v>34</v>
      </c>
      <c r="F536" s="6" t="s">
        <v>35</v>
      </c>
      <c r="G536" s="6" t="s">
        <v>35</v>
      </c>
      <c r="H536" s="6" t="s">
        <v>76</v>
      </c>
      <c r="I536" s="6"/>
      <c r="J536" s="6" t="s">
        <v>36</v>
      </c>
      <c r="K536" s="5"/>
      <c r="L536" s="5"/>
      <c r="M536" s="5" t="s">
        <v>42</v>
      </c>
      <c r="N536" s="5" t="s">
        <v>38</v>
      </c>
      <c r="O536" s="5">
        <v>7</v>
      </c>
      <c r="P536" s="5">
        <v>1</v>
      </c>
      <c r="Q536" s="6" t="s">
        <v>97</v>
      </c>
      <c r="R536" s="7">
        <v>528277</v>
      </c>
      <c r="S536" s="5"/>
      <c r="T536" s="6" t="s">
        <v>785</v>
      </c>
      <c r="U536" s="7">
        <f t="shared" si="16"/>
        <v>528277</v>
      </c>
      <c r="V536" s="6" t="s">
        <v>785</v>
      </c>
      <c r="W536" s="6" t="s">
        <v>40</v>
      </c>
      <c r="X536" s="6">
        <v>4</v>
      </c>
      <c r="Y536" s="5"/>
      <c r="Z536" s="6" t="s">
        <v>41</v>
      </c>
      <c r="AA536" s="6" t="s">
        <v>319</v>
      </c>
      <c r="AB536" s="6" t="s">
        <v>381</v>
      </c>
      <c r="AC536" s="6" t="s">
        <v>43</v>
      </c>
      <c r="AD536" s="6" t="s">
        <v>731</v>
      </c>
      <c r="AE536" s="5"/>
      <c r="AF536" s="6"/>
      <c r="AG536" s="5" t="s">
        <v>382</v>
      </c>
      <c r="AH536" s="5" t="s">
        <v>383</v>
      </c>
      <c r="AI536" s="5" t="s">
        <v>384</v>
      </c>
    </row>
    <row r="537" spans="1:35" ht="13.25" customHeight="1" x14ac:dyDescent="0.15">
      <c r="A537" s="6" t="s">
        <v>31</v>
      </c>
      <c r="B537" s="6" t="s">
        <v>30</v>
      </c>
      <c r="C537" s="6" t="s">
        <v>32</v>
      </c>
      <c r="D537" s="6" t="s">
        <v>33</v>
      </c>
      <c r="E537" s="6" t="s">
        <v>34</v>
      </c>
      <c r="F537" s="6" t="s">
        <v>35</v>
      </c>
      <c r="G537" s="6" t="s">
        <v>35</v>
      </c>
      <c r="H537" s="6" t="s">
        <v>78</v>
      </c>
      <c r="I537" s="6"/>
      <c r="J537" s="6" t="s">
        <v>36</v>
      </c>
      <c r="K537" s="5"/>
      <c r="L537" s="5"/>
      <c r="M537" s="5" t="s">
        <v>42</v>
      </c>
      <c r="N537" s="5" t="s">
        <v>38</v>
      </c>
      <c r="O537" s="5">
        <v>7</v>
      </c>
      <c r="P537" s="5">
        <v>1</v>
      </c>
      <c r="Q537" s="6" t="s">
        <v>98</v>
      </c>
      <c r="R537" s="7">
        <v>518921</v>
      </c>
      <c r="S537" s="5"/>
      <c r="T537" s="6" t="s">
        <v>785</v>
      </c>
      <c r="U537" s="7">
        <f t="shared" si="16"/>
        <v>518921</v>
      </c>
      <c r="V537" s="6" t="s">
        <v>785</v>
      </c>
      <c r="W537" s="6" t="s">
        <v>40</v>
      </c>
      <c r="X537" s="6">
        <v>4</v>
      </c>
      <c r="Y537" s="5"/>
      <c r="Z537" s="6" t="s">
        <v>41</v>
      </c>
      <c r="AA537" s="6" t="s">
        <v>319</v>
      </c>
      <c r="AB537" s="6" t="s">
        <v>381</v>
      </c>
      <c r="AC537" s="6" t="s">
        <v>43</v>
      </c>
      <c r="AD537" s="6" t="s">
        <v>731</v>
      </c>
      <c r="AE537" s="5"/>
      <c r="AF537" s="6"/>
      <c r="AG537" s="5" t="s">
        <v>382</v>
      </c>
      <c r="AH537" s="5" t="s">
        <v>383</v>
      </c>
      <c r="AI537" s="5" t="s">
        <v>384</v>
      </c>
    </row>
    <row r="538" spans="1:35" ht="13.25" customHeight="1" x14ac:dyDescent="0.15">
      <c r="A538" s="6" t="s">
        <v>31</v>
      </c>
      <c r="B538" s="6" t="s">
        <v>30</v>
      </c>
      <c r="C538" s="6" t="s">
        <v>32</v>
      </c>
      <c r="D538" s="6" t="s">
        <v>33</v>
      </c>
      <c r="E538" s="6" t="s">
        <v>34</v>
      </c>
      <c r="F538" s="6" t="s">
        <v>35</v>
      </c>
      <c r="G538" s="6" t="s">
        <v>35</v>
      </c>
      <c r="H538" s="6" t="s">
        <v>80</v>
      </c>
      <c r="I538" s="6"/>
      <c r="J538" s="6" t="s">
        <v>36</v>
      </c>
      <c r="K538" s="5"/>
      <c r="L538" s="5"/>
      <c r="M538" s="5" t="s">
        <v>42</v>
      </c>
      <c r="N538" s="5" t="s">
        <v>38</v>
      </c>
      <c r="O538" s="5">
        <v>7</v>
      </c>
      <c r="P538" s="5">
        <v>1</v>
      </c>
      <c r="Q538" s="6" t="s">
        <v>99</v>
      </c>
      <c r="R538" s="7">
        <v>23517</v>
      </c>
      <c r="S538" s="5"/>
      <c r="T538" s="6" t="s">
        <v>785</v>
      </c>
      <c r="U538" s="7">
        <f t="shared" si="16"/>
        <v>23517</v>
      </c>
      <c r="V538" s="6" t="s">
        <v>785</v>
      </c>
      <c r="W538" s="6" t="s">
        <v>40</v>
      </c>
      <c r="X538" s="6">
        <v>4</v>
      </c>
      <c r="Y538" s="5"/>
      <c r="Z538" s="6" t="s">
        <v>41</v>
      </c>
      <c r="AA538" s="6" t="s">
        <v>319</v>
      </c>
      <c r="AB538" s="6" t="s">
        <v>381</v>
      </c>
      <c r="AC538" s="6" t="s">
        <v>43</v>
      </c>
      <c r="AD538" s="6" t="s">
        <v>731</v>
      </c>
      <c r="AE538" s="5"/>
      <c r="AF538" s="6"/>
      <c r="AG538" s="5" t="s">
        <v>382</v>
      </c>
      <c r="AH538" s="5" t="s">
        <v>383</v>
      </c>
      <c r="AI538" s="5" t="s">
        <v>384</v>
      </c>
    </row>
    <row r="539" spans="1:35" ht="13.25" customHeight="1" x14ac:dyDescent="0.15">
      <c r="A539" s="6" t="s">
        <v>31</v>
      </c>
      <c r="B539" s="6" t="s">
        <v>30</v>
      </c>
      <c r="C539" s="6" t="s">
        <v>32</v>
      </c>
      <c r="D539" s="6" t="s">
        <v>33</v>
      </c>
      <c r="E539" s="6" t="s">
        <v>34</v>
      </c>
      <c r="F539" s="6" t="s">
        <v>35</v>
      </c>
      <c r="G539" s="6" t="s">
        <v>35</v>
      </c>
      <c r="H539" s="6" t="s">
        <v>95</v>
      </c>
      <c r="I539" s="6"/>
      <c r="J539" s="6" t="s">
        <v>36</v>
      </c>
      <c r="K539" s="5"/>
      <c r="L539" s="5"/>
      <c r="M539" s="5" t="s">
        <v>42</v>
      </c>
      <c r="N539" s="5" t="s">
        <v>38</v>
      </c>
      <c r="O539" s="5">
        <v>7</v>
      </c>
      <c r="P539" s="5">
        <v>1</v>
      </c>
      <c r="Q539" s="6" t="s">
        <v>100</v>
      </c>
      <c r="R539" s="7">
        <v>1929807</v>
      </c>
      <c r="S539" s="5"/>
      <c r="T539" s="6" t="s">
        <v>785</v>
      </c>
      <c r="U539" s="7">
        <f t="shared" si="16"/>
        <v>1929807</v>
      </c>
      <c r="V539" s="6" t="s">
        <v>785</v>
      </c>
      <c r="W539" s="6" t="s">
        <v>40</v>
      </c>
      <c r="X539" s="6">
        <v>4</v>
      </c>
      <c r="Y539" s="5"/>
      <c r="Z539" s="6" t="s">
        <v>41</v>
      </c>
      <c r="AA539" s="6" t="s">
        <v>319</v>
      </c>
      <c r="AB539" s="6" t="s">
        <v>381</v>
      </c>
      <c r="AC539" s="6" t="s">
        <v>43</v>
      </c>
      <c r="AD539" s="6" t="s">
        <v>731</v>
      </c>
      <c r="AE539" s="5"/>
      <c r="AF539" s="6"/>
      <c r="AG539" s="5" t="s">
        <v>382</v>
      </c>
      <c r="AH539" s="5" t="s">
        <v>383</v>
      </c>
      <c r="AI539" s="5" t="s">
        <v>384</v>
      </c>
    </row>
    <row r="540" spans="1:35" ht="13.25" customHeight="1" x14ac:dyDescent="0.15">
      <c r="A540" s="6" t="s">
        <v>31</v>
      </c>
      <c r="B540" s="6" t="s">
        <v>30</v>
      </c>
      <c r="C540" s="6" t="s">
        <v>32</v>
      </c>
      <c r="D540" s="6" t="s">
        <v>33</v>
      </c>
      <c r="E540" s="6" t="s">
        <v>34</v>
      </c>
      <c r="F540" s="6" t="s">
        <v>35</v>
      </c>
      <c r="G540" s="6" t="s">
        <v>35</v>
      </c>
      <c r="H540" s="5"/>
      <c r="I540" s="5"/>
      <c r="J540" s="6" t="s">
        <v>36</v>
      </c>
      <c r="K540" s="5"/>
      <c r="L540" s="5"/>
      <c r="M540" s="5" t="s">
        <v>44</v>
      </c>
      <c r="N540" s="5" t="s">
        <v>38</v>
      </c>
      <c r="O540" s="5">
        <v>7</v>
      </c>
      <c r="P540" s="5">
        <v>2</v>
      </c>
      <c r="Q540" s="6" t="s">
        <v>45</v>
      </c>
      <c r="R540" s="7">
        <v>183329</v>
      </c>
      <c r="S540" s="5"/>
      <c r="T540" s="6" t="s">
        <v>39</v>
      </c>
      <c r="U540" s="8">
        <f t="shared" si="16"/>
        <v>183329</v>
      </c>
      <c r="V540" s="6" t="s">
        <v>39</v>
      </c>
      <c r="W540" s="6" t="s">
        <v>40</v>
      </c>
      <c r="X540" s="6">
        <v>1</v>
      </c>
      <c r="Y540" s="6">
        <v>1</v>
      </c>
      <c r="Z540" s="6" t="s">
        <v>41</v>
      </c>
      <c r="AA540" s="6" t="s">
        <v>319</v>
      </c>
      <c r="AB540" s="6" t="s">
        <v>381</v>
      </c>
      <c r="AC540" s="6" t="s">
        <v>45</v>
      </c>
      <c r="AD540" s="6" t="s">
        <v>731</v>
      </c>
      <c r="AE540" s="5"/>
      <c r="AF540" s="6"/>
      <c r="AG540" s="5" t="s">
        <v>382</v>
      </c>
      <c r="AH540" s="5" t="s">
        <v>386</v>
      </c>
      <c r="AI540" s="5" t="s">
        <v>387</v>
      </c>
    </row>
    <row r="541" spans="1:35" ht="13.25" customHeight="1" x14ac:dyDescent="0.15">
      <c r="A541" s="6" t="s">
        <v>31</v>
      </c>
      <c r="B541" s="6" t="s">
        <v>30</v>
      </c>
      <c r="C541" s="6" t="s">
        <v>32</v>
      </c>
      <c r="D541" s="6" t="s">
        <v>33</v>
      </c>
      <c r="E541" s="6" t="s">
        <v>34</v>
      </c>
      <c r="F541" s="6" t="s">
        <v>35</v>
      </c>
      <c r="G541" s="6" t="s">
        <v>35</v>
      </c>
      <c r="H541" s="6" t="s">
        <v>76</v>
      </c>
      <c r="I541" s="6"/>
      <c r="J541" s="6" t="s">
        <v>36</v>
      </c>
      <c r="K541" s="5"/>
      <c r="L541" s="5"/>
      <c r="M541" s="5" t="s">
        <v>44</v>
      </c>
      <c r="N541" s="5" t="s">
        <v>38</v>
      </c>
      <c r="O541" s="5">
        <v>7</v>
      </c>
      <c r="P541" s="5">
        <v>2</v>
      </c>
      <c r="Q541" s="6" t="s">
        <v>101</v>
      </c>
      <c r="R541" s="7">
        <v>174533</v>
      </c>
      <c r="S541" s="5"/>
      <c r="T541" s="6" t="s">
        <v>785</v>
      </c>
      <c r="U541" s="7">
        <f t="shared" si="16"/>
        <v>174533</v>
      </c>
      <c r="V541" s="6" t="s">
        <v>785</v>
      </c>
      <c r="W541" s="6" t="s">
        <v>40</v>
      </c>
      <c r="X541" s="6">
        <v>4</v>
      </c>
      <c r="Y541" s="5"/>
      <c r="Z541" s="6" t="s">
        <v>41</v>
      </c>
      <c r="AA541" s="6" t="s">
        <v>319</v>
      </c>
      <c r="AB541" s="6" t="s">
        <v>381</v>
      </c>
      <c r="AC541" s="6" t="s">
        <v>45</v>
      </c>
      <c r="AD541" s="6" t="s">
        <v>731</v>
      </c>
      <c r="AE541" s="5"/>
      <c r="AF541" s="6"/>
      <c r="AG541" s="5" t="s">
        <v>382</v>
      </c>
      <c r="AH541" s="5" t="s">
        <v>386</v>
      </c>
      <c r="AI541" s="5" t="s">
        <v>387</v>
      </c>
    </row>
    <row r="542" spans="1:35" ht="13.25" customHeight="1" x14ac:dyDescent="0.15">
      <c r="A542" s="6" t="s">
        <v>31</v>
      </c>
      <c r="B542" s="6" t="s">
        <v>30</v>
      </c>
      <c r="C542" s="6" t="s">
        <v>32</v>
      </c>
      <c r="D542" s="6" t="s">
        <v>33</v>
      </c>
      <c r="E542" s="6" t="s">
        <v>34</v>
      </c>
      <c r="F542" s="6" t="s">
        <v>35</v>
      </c>
      <c r="G542" s="6" t="s">
        <v>35</v>
      </c>
      <c r="H542" s="6" t="s">
        <v>78</v>
      </c>
      <c r="I542" s="6"/>
      <c r="J542" s="6" t="s">
        <v>36</v>
      </c>
      <c r="K542" s="5"/>
      <c r="L542" s="5"/>
      <c r="M542" s="5" t="s">
        <v>44</v>
      </c>
      <c r="N542" s="5" t="s">
        <v>38</v>
      </c>
      <c r="O542" s="5">
        <v>7</v>
      </c>
      <c r="P542" s="5">
        <v>2</v>
      </c>
      <c r="Q542" s="6" t="s">
        <v>102</v>
      </c>
      <c r="R542" s="7">
        <v>7301</v>
      </c>
      <c r="S542" s="5"/>
      <c r="T542" s="6" t="s">
        <v>785</v>
      </c>
      <c r="U542" s="7">
        <f t="shared" si="16"/>
        <v>7301</v>
      </c>
      <c r="V542" s="6" t="s">
        <v>785</v>
      </c>
      <c r="W542" s="6" t="s">
        <v>40</v>
      </c>
      <c r="X542" s="6">
        <v>4</v>
      </c>
      <c r="Y542" s="5"/>
      <c r="Z542" s="6" t="s">
        <v>41</v>
      </c>
      <c r="AA542" s="6" t="s">
        <v>319</v>
      </c>
      <c r="AB542" s="6" t="s">
        <v>381</v>
      </c>
      <c r="AC542" s="6" t="s">
        <v>45</v>
      </c>
      <c r="AD542" s="6" t="s">
        <v>731</v>
      </c>
      <c r="AE542" s="5"/>
      <c r="AF542" s="6"/>
      <c r="AG542" s="5" t="s">
        <v>382</v>
      </c>
      <c r="AH542" s="5" t="s">
        <v>386</v>
      </c>
      <c r="AI542" s="5" t="s">
        <v>387</v>
      </c>
    </row>
    <row r="543" spans="1:35" ht="13.25" customHeight="1" x14ac:dyDescent="0.15">
      <c r="A543" s="6" t="s">
        <v>31</v>
      </c>
      <c r="B543" s="6" t="s">
        <v>30</v>
      </c>
      <c r="C543" s="6" t="s">
        <v>32</v>
      </c>
      <c r="D543" s="6" t="s">
        <v>33</v>
      </c>
      <c r="E543" s="6" t="s">
        <v>34</v>
      </c>
      <c r="F543" s="6" t="s">
        <v>35</v>
      </c>
      <c r="G543" s="6" t="s">
        <v>35</v>
      </c>
      <c r="H543" s="6" t="s">
        <v>80</v>
      </c>
      <c r="I543" s="6"/>
      <c r="J543" s="6" t="s">
        <v>36</v>
      </c>
      <c r="K543" s="5"/>
      <c r="L543" s="5"/>
      <c r="M543" s="5" t="s">
        <v>44</v>
      </c>
      <c r="N543" s="5" t="s">
        <v>38</v>
      </c>
      <c r="O543" s="5">
        <v>7</v>
      </c>
      <c r="P543" s="5">
        <v>2</v>
      </c>
      <c r="Q543" s="6" t="s">
        <v>103</v>
      </c>
      <c r="R543" s="6">
        <v>751</v>
      </c>
      <c r="S543" s="5"/>
      <c r="T543" s="6" t="s">
        <v>785</v>
      </c>
      <c r="U543" s="7">
        <f t="shared" si="16"/>
        <v>751</v>
      </c>
      <c r="V543" s="6" t="s">
        <v>785</v>
      </c>
      <c r="W543" s="6" t="s">
        <v>40</v>
      </c>
      <c r="X543" s="6">
        <v>4</v>
      </c>
      <c r="Y543" s="5"/>
      <c r="Z543" s="6" t="s">
        <v>41</v>
      </c>
      <c r="AA543" s="6" t="s">
        <v>319</v>
      </c>
      <c r="AB543" s="6" t="s">
        <v>381</v>
      </c>
      <c r="AC543" s="6" t="s">
        <v>45</v>
      </c>
      <c r="AD543" s="6" t="s">
        <v>731</v>
      </c>
      <c r="AE543" s="5"/>
      <c r="AF543" s="6"/>
      <c r="AG543" s="5" t="s">
        <v>382</v>
      </c>
      <c r="AH543" s="5" t="s">
        <v>386</v>
      </c>
      <c r="AI543" s="5" t="s">
        <v>387</v>
      </c>
    </row>
    <row r="544" spans="1:35" ht="13.25" customHeight="1" x14ac:dyDescent="0.15">
      <c r="A544" s="6" t="s">
        <v>31</v>
      </c>
      <c r="B544" s="6" t="s">
        <v>30</v>
      </c>
      <c r="C544" s="6" t="s">
        <v>32</v>
      </c>
      <c r="D544" s="6" t="s">
        <v>33</v>
      </c>
      <c r="E544" s="6" t="s">
        <v>34</v>
      </c>
      <c r="F544" s="6" t="s">
        <v>35</v>
      </c>
      <c r="G544" s="6" t="s">
        <v>35</v>
      </c>
      <c r="H544" s="6" t="s">
        <v>95</v>
      </c>
      <c r="I544" s="6"/>
      <c r="J544" s="6" t="s">
        <v>36</v>
      </c>
      <c r="K544" s="5"/>
      <c r="L544" s="5"/>
      <c r="M544" s="5" t="s">
        <v>44</v>
      </c>
      <c r="N544" s="5" t="s">
        <v>38</v>
      </c>
      <c r="O544" s="5">
        <v>7</v>
      </c>
      <c r="P544" s="5">
        <v>2</v>
      </c>
      <c r="Q544" s="6" t="s">
        <v>104</v>
      </c>
      <c r="R544" s="6">
        <v>744</v>
      </c>
      <c r="S544" s="5"/>
      <c r="T544" s="6" t="s">
        <v>785</v>
      </c>
      <c r="U544" s="7">
        <f t="shared" si="16"/>
        <v>744</v>
      </c>
      <c r="V544" s="6" t="s">
        <v>785</v>
      </c>
      <c r="W544" s="6" t="s">
        <v>40</v>
      </c>
      <c r="X544" s="6">
        <v>4</v>
      </c>
      <c r="Y544" s="5"/>
      <c r="Z544" s="6" t="s">
        <v>41</v>
      </c>
      <c r="AA544" s="6" t="s">
        <v>319</v>
      </c>
      <c r="AB544" s="6" t="s">
        <v>381</v>
      </c>
      <c r="AC544" s="6" t="s">
        <v>45</v>
      </c>
      <c r="AD544" s="6" t="s">
        <v>731</v>
      </c>
      <c r="AE544" s="5"/>
      <c r="AF544" s="6"/>
      <c r="AG544" s="5" t="s">
        <v>382</v>
      </c>
      <c r="AH544" s="5" t="s">
        <v>386</v>
      </c>
      <c r="AI544" s="5" t="s">
        <v>387</v>
      </c>
    </row>
    <row r="545" spans="1:35" ht="13.25" customHeight="1" x14ac:dyDescent="0.15">
      <c r="A545" s="6" t="s">
        <v>31</v>
      </c>
      <c r="B545" s="6" t="s">
        <v>30</v>
      </c>
      <c r="C545" s="6" t="s">
        <v>32</v>
      </c>
      <c r="D545" s="6" t="s">
        <v>33</v>
      </c>
      <c r="E545" s="6" t="s">
        <v>34</v>
      </c>
      <c r="F545" s="6" t="s">
        <v>35</v>
      </c>
      <c r="G545" s="6" t="s">
        <v>35</v>
      </c>
      <c r="H545" s="6" t="s">
        <v>76</v>
      </c>
      <c r="I545" s="6"/>
      <c r="J545" s="6" t="s">
        <v>36</v>
      </c>
      <c r="K545" s="5"/>
      <c r="L545" s="5"/>
      <c r="M545" s="5" t="s">
        <v>205</v>
      </c>
      <c r="N545" s="5" t="s">
        <v>207</v>
      </c>
      <c r="O545" s="5" t="s">
        <v>135</v>
      </c>
      <c r="P545" s="5">
        <v>0</v>
      </c>
      <c r="Q545" s="6" t="s">
        <v>208</v>
      </c>
      <c r="R545" s="7">
        <v>14079</v>
      </c>
      <c r="S545" s="6" t="s">
        <v>166</v>
      </c>
      <c r="T545" s="6" t="s">
        <v>108</v>
      </c>
      <c r="U545" s="6">
        <f t="shared" si="16"/>
        <v>14079</v>
      </c>
      <c r="V545" s="6" t="s">
        <v>108</v>
      </c>
      <c r="W545" s="6" t="s">
        <v>40</v>
      </c>
      <c r="X545" s="6">
        <v>6</v>
      </c>
      <c r="Y545" s="6">
        <v>12</v>
      </c>
      <c r="Z545" s="6" t="s">
        <v>41</v>
      </c>
      <c r="AA545" s="6" t="e">
        <v>#N/A</v>
      </c>
      <c r="AB545" s="6" t="e">
        <v>#N/A</v>
      </c>
      <c r="AC545" s="6" t="e">
        <v>#N/A</v>
      </c>
      <c r="AD545" s="6" t="s">
        <v>731</v>
      </c>
      <c r="AE545" s="5"/>
      <c r="AF545" s="6"/>
      <c r="AG545" s="5" t="e">
        <v>#N/A</v>
      </c>
      <c r="AH545" s="5" t="e">
        <v>#N/A</v>
      </c>
      <c r="AI545" s="5" t="e">
        <v>#N/A</v>
      </c>
    </row>
    <row r="546" spans="1:35" ht="13.25" customHeight="1" x14ac:dyDescent="0.15">
      <c r="A546" s="6" t="s">
        <v>31</v>
      </c>
      <c r="B546" s="6" t="s">
        <v>30</v>
      </c>
      <c r="C546" s="6" t="s">
        <v>32</v>
      </c>
      <c r="D546" s="6" t="s">
        <v>33</v>
      </c>
      <c r="E546" s="6" t="s">
        <v>34</v>
      </c>
      <c r="F546" s="6" t="s">
        <v>35</v>
      </c>
      <c r="G546" s="6" t="s">
        <v>35</v>
      </c>
      <c r="H546" s="5"/>
      <c r="I546" s="5"/>
      <c r="J546" s="6" t="s">
        <v>36</v>
      </c>
      <c r="K546" s="5"/>
      <c r="L546" s="5"/>
      <c r="M546" s="5" t="s">
        <v>205</v>
      </c>
      <c r="N546" s="5" t="s">
        <v>207</v>
      </c>
      <c r="O546" s="5" t="s">
        <v>135</v>
      </c>
      <c r="P546" s="5">
        <v>0</v>
      </c>
      <c r="Q546" s="6" t="s">
        <v>217</v>
      </c>
      <c r="R546" s="7">
        <v>52775</v>
      </c>
      <c r="S546" s="6" t="s">
        <v>166</v>
      </c>
      <c r="T546" s="6" t="s">
        <v>108</v>
      </c>
      <c r="U546" s="6">
        <f t="shared" si="16"/>
        <v>52775</v>
      </c>
      <c r="V546" s="6" t="s">
        <v>108</v>
      </c>
      <c r="W546" s="6" t="s">
        <v>40</v>
      </c>
      <c r="X546" s="6">
        <v>6</v>
      </c>
      <c r="Y546" s="6">
        <v>12</v>
      </c>
      <c r="Z546" s="6" t="s">
        <v>41</v>
      </c>
      <c r="AA546" s="6" t="e">
        <v>#N/A</v>
      </c>
      <c r="AB546" s="6" t="e">
        <v>#N/A</v>
      </c>
      <c r="AC546" s="6" t="e">
        <v>#N/A</v>
      </c>
      <c r="AD546" s="6" t="s">
        <v>731</v>
      </c>
      <c r="AE546" s="5"/>
      <c r="AF546" s="6"/>
      <c r="AG546" s="5" t="e">
        <v>#N/A</v>
      </c>
      <c r="AH546" s="5" t="e">
        <v>#N/A</v>
      </c>
      <c r="AI546" s="5" t="e">
        <v>#N/A</v>
      </c>
    </row>
    <row r="547" spans="1:35" ht="13.25" customHeight="1" x14ac:dyDescent="0.15">
      <c r="A547" s="6" t="s">
        <v>31</v>
      </c>
      <c r="B547" s="6" t="s">
        <v>30</v>
      </c>
      <c r="C547" s="6" t="s">
        <v>32</v>
      </c>
      <c r="D547" s="6" t="s">
        <v>33</v>
      </c>
      <c r="E547" s="6" t="s">
        <v>34</v>
      </c>
      <c r="F547" s="6" t="s">
        <v>35</v>
      </c>
      <c r="G547" s="6" t="s">
        <v>35</v>
      </c>
      <c r="H547" s="5"/>
      <c r="I547" s="5"/>
      <c r="J547" s="6" t="s">
        <v>36</v>
      </c>
      <c r="K547" s="5"/>
      <c r="L547" s="5"/>
      <c r="M547" s="5" t="s">
        <v>205</v>
      </c>
      <c r="N547" s="5" t="s">
        <v>207</v>
      </c>
      <c r="O547" s="5" t="s">
        <v>135</v>
      </c>
      <c r="P547" s="5">
        <v>0</v>
      </c>
      <c r="Q547" s="6" t="s">
        <v>212</v>
      </c>
      <c r="R547" s="6">
        <v>0</v>
      </c>
      <c r="S547" s="6" t="s">
        <v>166</v>
      </c>
      <c r="T547" s="6" t="s">
        <v>108</v>
      </c>
      <c r="U547" s="6">
        <f t="shared" si="16"/>
        <v>0</v>
      </c>
      <c r="V547" s="6" t="s">
        <v>108</v>
      </c>
      <c r="W547" s="6" t="s">
        <v>40</v>
      </c>
      <c r="X547" s="6">
        <v>6</v>
      </c>
      <c r="Y547" s="6">
        <v>12</v>
      </c>
      <c r="Z547" s="6" t="s">
        <v>41</v>
      </c>
      <c r="AA547" s="6" t="e">
        <v>#N/A</v>
      </c>
      <c r="AB547" s="6" t="e">
        <v>#N/A</v>
      </c>
      <c r="AC547" s="6" t="e">
        <v>#N/A</v>
      </c>
      <c r="AD547" s="6" t="s">
        <v>731</v>
      </c>
      <c r="AE547" s="5"/>
      <c r="AF547" s="6"/>
      <c r="AG547" s="5" t="e">
        <v>#N/A</v>
      </c>
      <c r="AH547" s="5" t="e">
        <v>#N/A</v>
      </c>
      <c r="AI547" s="5" t="e">
        <v>#N/A</v>
      </c>
    </row>
    <row r="548" spans="1:35" ht="13.25" customHeight="1" x14ac:dyDescent="0.15">
      <c r="A548" s="6" t="s">
        <v>31</v>
      </c>
      <c r="B548" s="6" t="s">
        <v>30</v>
      </c>
      <c r="C548" s="6" t="s">
        <v>32</v>
      </c>
      <c r="D548" s="6" t="s">
        <v>33</v>
      </c>
      <c r="E548" s="6" t="s">
        <v>34</v>
      </c>
      <c r="F548" s="6" t="s">
        <v>35</v>
      </c>
      <c r="G548" s="6" t="s">
        <v>35</v>
      </c>
      <c r="H548" s="5"/>
      <c r="I548" s="5"/>
      <c r="J548" s="6" t="s">
        <v>36</v>
      </c>
      <c r="K548" s="5"/>
      <c r="L548" s="5"/>
      <c r="M548" s="5" t="s">
        <v>205</v>
      </c>
      <c r="N548" s="5" t="s">
        <v>207</v>
      </c>
      <c r="O548" s="5" t="s">
        <v>135</v>
      </c>
      <c r="P548" s="5">
        <v>0</v>
      </c>
      <c r="Q548" s="6" t="s">
        <v>214</v>
      </c>
      <c r="R548" s="7">
        <v>131149</v>
      </c>
      <c r="S548" s="6" t="s">
        <v>166</v>
      </c>
      <c r="T548" s="6" t="s">
        <v>108</v>
      </c>
      <c r="U548" s="6">
        <f t="shared" si="16"/>
        <v>131149</v>
      </c>
      <c r="V548" s="6" t="s">
        <v>108</v>
      </c>
      <c r="W548" s="6" t="s">
        <v>40</v>
      </c>
      <c r="X548" s="6">
        <v>6</v>
      </c>
      <c r="Y548" s="6">
        <v>12</v>
      </c>
      <c r="Z548" s="6" t="s">
        <v>41</v>
      </c>
      <c r="AA548" s="6" t="e">
        <v>#N/A</v>
      </c>
      <c r="AB548" s="6" t="e">
        <v>#N/A</v>
      </c>
      <c r="AC548" s="6" t="e">
        <v>#N/A</v>
      </c>
      <c r="AD548" s="6" t="s">
        <v>731</v>
      </c>
      <c r="AE548" s="5"/>
      <c r="AF548" s="6"/>
      <c r="AG548" s="5" t="e">
        <v>#N/A</v>
      </c>
      <c r="AH548" s="5" t="e">
        <v>#N/A</v>
      </c>
      <c r="AI548" s="5" t="e">
        <v>#N/A</v>
      </c>
    </row>
    <row r="549" spans="1:35" ht="13.25" customHeight="1" x14ac:dyDescent="0.15">
      <c r="A549" s="6" t="s">
        <v>31</v>
      </c>
      <c r="B549" s="6" t="s">
        <v>30</v>
      </c>
      <c r="C549" s="6" t="s">
        <v>32</v>
      </c>
      <c r="D549" s="6" t="s">
        <v>33</v>
      </c>
      <c r="E549" s="6" t="s">
        <v>34</v>
      </c>
      <c r="F549" s="6" t="s">
        <v>35</v>
      </c>
      <c r="G549" s="6" t="s">
        <v>35</v>
      </c>
      <c r="H549" s="6" t="s">
        <v>78</v>
      </c>
      <c r="I549" s="6"/>
      <c r="J549" s="6" t="s">
        <v>36</v>
      </c>
      <c r="K549" s="5"/>
      <c r="L549" s="5"/>
      <c r="M549" s="5" t="s">
        <v>205</v>
      </c>
      <c r="N549" s="5" t="s">
        <v>207</v>
      </c>
      <c r="O549" s="5" t="s">
        <v>135</v>
      </c>
      <c r="P549" s="5">
        <v>0</v>
      </c>
      <c r="Q549" s="6" t="s">
        <v>209</v>
      </c>
      <c r="R549" s="7">
        <v>180811</v>
      </c>
      <c r="S549" s="6" t="s">
        <v>166</v>
      </c>
      <c r="T549" s="6" t="s">
        <v>108</v>
      </c>
      <c r="U549" s="6">
        <f t="shared" si="16"/>
        <v>180811</v>
      </c>
      <c r="V549" s="6" t="s">
        <v>108</v>
      </c>
      <c r="W549" s="6" t="s">
        <v>40</v>
      </c>
      <c r="X549" s="6">
        <v>6</v>
      </c>
      <c r="Y549" s="6">
        <v>12</v>
      </c>
      <c r="Z549" s="6" t="s">
        <v>41</v>
      </c>
      <c r="AA549" s="6" t="e">
        <v>#N/A</v>
      </c>
      <c r="AB549" s="6" t="e">
        <v>#N/A</v>
      </c>
      <c r="AC549" s="6" t="e">
        <v>#N/A</v>
      </c>
      <c r="AD549" s="6" t="s">
        <v>731</v>
      </c>
      <c r="AE549" s="5"/>
      <c r="AF549" s="6"/>
      <c r="AG549" s="5" t="e">
        <v>#N/A</v>
      </c>
      <c r="AH549" s="5" t="e">
        <v>#N/A</v>
      </c>
      <c r="AI549" s="5" t="e">
        <v>#N/A</v>
      </c>
    </row>
    <row r="550" spans="1:35" ht="13.25" customHeight="1" x14ac:dyDescent="0.15">
      <c r="A550" s="6" t="s">
        <v>31</v>
      </c>
      <c r="B550" s="6" t="s">
        <v>30</v>
      </c>
      <c r="C550" s="6" t="s">
        <v>32</v>
      </c>
      <c r="D550" s="6" t="s">
        <v>33</v>
      </c>
      <c r="E550" s="6" t="s">
        <v>34</v>
      </c>
      <c r="F550" s="6" t="s">
        <v>35</v>
      </c>
      <c r="G550" s="6" t="s">
        <v>35</v>
      </c>
      <c r="H550" s="5"/>
      <c r="I550" s="5"/>
      <c r="J550" s="6" t="s">
        <v>36</v>
      </c>
      <c r="K550" s="5"/>
      <c r="L550" s="5"/>
      <c r="M550" s="5" t="s">
        <v>205</v>
      </c>
      <c r="N550" s="5" t="s">
        <v>207</v>
      </c>
      <c r="O550" s="5" t="s">
        <v>135</v>
      </c>
      <c r="P550" s="5">
        <v>0</v>
      </c>
      <c r="Q550" s="6" t="s">
        <v>216</v>
      </c>
      <c r="R550" s="7">
        <v>33669</v>
      </c>
      <c r="S550" s="6" t="s">
        <v>166</v>
      </c>
      <c r="T550" s="6" t="s">
        <v>108</v>
      </c>
      <c r="U550" s="6">
        <f t="shared" si="16"/>
        <v>33669</v>
      </c>
      <c r="V550" s="6" t="s">
        <v>108</v>
      </c>
      <c r="W550" s="6" t="s">
        <v>40</v>
      </c>
      <c r="X550" s="6">
        <v>6</v>
      </c>
      <c r="Y550" s="6">
        <v>12</v>
      </c>
      <c r="Z550" s="6" t="s">
        <v>41</v>
      </c>
      <c r="AA550" s="6" t="e">
        <v>#N/A</v>
      </c>
      <c r="AB550" s="6" t="e">
        <v>#N/A</v>
      </c>
      <c r="AC550" s="6" t="e">
        <v>#N/A</v>
      </c>
      <c r="AD550" s="6" t="s">
        <v>731</v>
      </c>
      <c r="AE550" s="5"/>
      <c r="AF550" s="6"/>
      <c r="AG550" s="5" t="e">
        <v>#N/A</v>
      </c>
      <c r="AH550" s="5" t="e">
        <v>#N/A</v>
      </c>
      <c r="AI550" s="5" t="e">
        <v>#N/A</v>
      </c>
    </row>
    <row r="551" spans="1:35" ht="13.25" customHeight="1" x14ac:dyDescent="0.15">
      <c r="A551" s="6" t="s">
        <v>31</v>
      </c>
      <c r="B551" s="6" t="s">
        <v>30</v>
      </c>
      <c r="C551" s="6" t="s">
        <v>32</v>
      </c>
      <c r="D551" s="6" t="s">
        <v>33</v>
      </c>
      <c r="E551" s="6" t="s">
        <v>34</v>
      </c>
      <c r="F551" s="6" t="s">
        <v>35</v>
      </c>
      <c r="G551" s="6" t="s">
        <v>35</v>
      </c>
      <c r="H551" s="5"/>
      <c r="I551" s="5"/>
      <c r="J551" s="6" t="s">
        <v>36</v>
      </c>
      <c r="K551" s="5"/>
      <c r="L551" s="5"/>
      <c r="M551" s="5" t="s">
        <v>205</v>
      </c>
      <c r="N551" s="5" t="s">
        <v>207</v>
      </c>
      <c r="O551" s="5" t="s">
        <v>135</v>
      </c>
      <c r="P551" s="5">
        <v>0</v>
      </c>
      <c r="Q551" s="6" t="s">
        <v>218</v>
      </c>
      <c r="R551" s="7">
        <v>12213</v>
      </c>
      <c r="S551" s="6" t="s">
        <v>166</v>
      </c>
      <c r="T551" s="6" t="s">
        <v>108</v>
      </c>
      <c r="U551" s="6">
        <f t="shared" si="16"/>
        <v>12213</v>
      </c>
      <c r="V551" s="6" t="s">
        <v>108</v>
      </c>
      <c r="W551" s="6" t="s">
        <v>40</v>
      </c>
      <c r="X551" s="6">
        <v>6</v>
      </c>
      <c r="Y551" s="6">
        <v>12</v>
      </c>
      <c r="Z551" s="6" t="s">
        <v>41</v>
      </c>
      <c r="AA551" s="6" t="e">
        <v>#N/A</v>
      </c>
      <c r="AB551" s="6" t="e">
        <v>#N/A</v>
      </c>
      <c r="AC551" s="6" t="e">
        <v>#N/A</v>
      </c>
      <c r="AD551" s="6" t="s">
        <v>731</v>
      </c>
      <c r="AE551" s="5"/>
      <c r="AF551" s="6"/>
      <c r="AG551" s="5" t="e">
        <v>#N/A</v>
      </c>
      <c r="AH551" s="5" t="e">
        <v>#N/A</v>
      </c>
      <c r="AI551" s="5" t="e">
        <v>#N/A</v>
      </c>
    </row>
    <row r="552" spans="1:35" ht="13.25" customHeight="1" x14ac:dyDescent="0.15">
      <c r="A552" s="6" t="s">
        <v>31</v>
      </c>
      <c r="B552" s="6" t="s">
        <v>30</v>
      </c>
      <c r="C552" s="6" t="s">
        <v>32</v>
      </c>
      <c r="D552" s="6" t="s">
        <v>33</v>
      </c>
      <c r="E552" s="6" t="s">
        <v>34</v>
      </c>
      <c r="F552" s="6" t="s">
        <v>35</v>
      </c>
      <c r="G552" s="6" t="s">
        <v>35</v>
      </c>
      <c r="H552" s="6" t="s">
        <v>80</v>
      </c>
      <c r="I552" s="6"/>
      <c r="J552" s="6" t="s">
        <v>36</v>
      </c>
      <c r="K552" s="5"/>
      <c r="L552" s="5"/>
      <c r="M552" s="5" t="s">
        <v>205</v>
      </c>
      <c r="N552" s="5" t="s">
        <v>207</v>
      </c>
      <c r="O552" s="5" t="s">
        <v>135</v>
      </c>
      <c r="P552" s="5">
        <v>0</v>
      </c>
      <c r="Q552" s="6" t="s">
        <v>210</v>
      </c>
      <c r="R552" s="7">
        <v>12579</v>
      </c>
      <c r="S552" s="6" t="s">
        <v>166</v>
      </c>
      <c r="T552" s="6" t="s">
        <v>108</v>
      </c>
      <c r="U552" s="6">
        <f t="shared" si="16"/>
        <v>12579</v>
      </c>
      <c r="V552" s="6" t="s">
        <v>108</v>
      </c>
      <c r="W552" s="6" t="s">
        <v>40</v>
      </c>
      <c r="X552" s="6">
        <v>6</v>
      </c>
      <c r="Y552" s="6">
        <v>12</v>
      </c>
      <c r="Z552" s="6" t="s">
        <v>41</v>
      </c>
      <c r="AA552" s="6" t="e">
        <v>#N/A</v>
      </c>
      <c r="AB552" s="6" t="e">
        <v>#N/A</v>
      </c>
      <c r="AC552" s="6" t="e">
        <v>#N/A</v>
      </c>
      <c r="AD552" s="6" t="s">
        <v>731</v>
      </c>
      <c r="AE552" s="5"/>
      <c r="AF552" s="6"/>
      <c r="AG552" s="5" t="e">
        <v>#N/A</v>
      </c>
      <c r="AH552" s="5" t="e">
        <v>#N/A</v>
      </c>
      <c r="AI552" s="5" t="e">
        <v>#N/A</v>
      </c>
    </row>
    <row r="553" spans="1:35" ht="13.25" customHeight="1" x14ac:dyDescent="0.15">
      <c r="A553" s="6" t="s">
        <v>31</v>
      </c>
      <c r="B553" s="6" t="s">
        <v>30</v>
      </c>
      <c r="C553" s="6" t="s">
        <v>32</v>
      </c>
      <c r="D553" s="6" t="s">
        <v>33</v>
      </c>
      <c r="E553" s="6" t="s">
        <v>34</v>
      </c>
      <c r="F553" s="6" t="s">
        <v>35</v>
      </c>
      <c r="G553" s="6" t="s">
        <v>35</v>
      </c>
      <c r="H553" s="5"/>
      <c r="I553" s="5"/>
      <c r="J553" s="6" t="s">
        <v>36</v>
      </c>
      <c r="K553" s="5"/>
      <c r="L553" s="5"/>
      <c r="M553" s="5" t="s">
        <v>205</v>
      </c>
      <c r="N553" s="5" t="s">
        <v>207</v>
      </c>
      <c r="O553" s="5" t="s">
        <v>135</v>
      </c>
      <c r="P553" s="5">
        <v>0</v>
      </c>
      <c r="Q553" s="6" t="s">
        <v>215</v>
      </c>
      <c r="R553" s="7">
        <v>50378</v>
      </c>
      <c r="S553" s="6" t="s">
        <v>166</v>
      </c>
      <c r="T553" s="6" t="s">
        <v>108</v>
      </c>
      <c r="U553" s="6">
        <f t="shared" si="16"/>
        <v>50378</v>
      </c>
      <c r="V553" s="6" t="s">
        <v>108</v>
      </c>
      <c r="W553" s="6" t="s">
        <v>40</v>
      </c>
      <c r="X553" s="6">
        <v>6</v>
      </c>
      <c r="Y553" s="6">
        <v>12</v>
      </c>
      <c r="Z553" s="6" t="s">
        <v>41</v>
      </c>
      <c r="AA553" s="6" t="e">
        <v>#N/A</v>
      </c>
      <c r="AB553" s="6" t="e">
        <v>#N/A</v>
      </c>
      <c r="AC553" s="6" t="e">
        <v>#N/A</v>
      </c>
      <c r="AD553" s="6" t="s">
        <v>731</v>
      </c>
      <c r="AE553" s="5"/>
      <c r="AF553" s="6"/>
      <c r="AG553" s="5" t="e">
        <v>#N/A</v>
      </c>
      <c r="AH553" s="5" t="e">
        <v>#N/A</v>
      </c>
      <c r="AI553" s="5" t="e">
        <v>#N/A</v>
      </c>
    </row>
    <row r="554" spans="1:35" ht="13.25" customHeight="1" x14ac:dyDescent="0.15">
      <c r="A554" s="6" t="s">
        <v>31</v>
      </c>
      <c r="B554" s="6" t="s">
        <v>30</v>
      </c>
      <c r="C554" s="6" t="s">
        <v>32</v>
      </c>
      <c r="D554" s="6" t="s">
        <v>33</v>
      </c>
      <c r="E554" s="6" t="s">
        <v>34</v>
      </c>
      <c r="F554" s="6" t="s">
        <v>35</v>
      </c>
      <c r="G554" s="6" t="s">
        <v>35</v>
      </c>
      <c r="H554" s="5"/>
      <c r="I554" s="5"/>
      <c r="J554" s="6" t="s">
        <v>36</v>
      </c>
      <c r="K554" s="5"/>
      <c r="L554" s="5"/>
      <c r="M554" s="5" t="s">
        <v>205</v>
      </c>
      <c r="N554" s="5" t="s">
        <v>207</v>
      </c>
      <c r="O554" s="5" t="s">
        <v>135</v>
      </c>
      <c r="P554" s="5">
        <v>0</v>
      </c>
      <c r="Q554" s="6" t="s">
        <v>213</v>
      </c>
      <c r="R554" s="7">
        <v>110863</v>
      </c>
      <c r="S554" s="6" t="s">
        <v>166</v>
      </c>
      <c r="T554" s="6" t="s">
        <v>108</v>
      </c>
      <c r="U554" s="6">
        <f t="shared" si="16"/>
        <v>110863</v>
      </c>
      <c r="V554" s="6" t="s">
        <v>108</v>
      </c>
      <c r="W554" s="6" t="s">
        <v>40</v>
      </c>
      <c r="X554" s="6">
        <v>6</v>
      </c>
      <c r="Y554" s="6">
        <v>12</v>
      </c>
      <c r="Z554" s="6" t="s">
        <v>41</v>
      </c>
      <c r="AA554" s="6" t="e">
        <v>#N/A</v>
      </c>
      <c r="AB554" s="6" t="e">
        <v>#N/A</v>
      </c>
      <c r="AC554" s="6" t="e">
        <v>#N/A</v>
      </c>
      <c r="AD554" s="6" t="s">
        <v>731</v>
      </c>
      <c r="AE554" s="5"/>
      <c r="AF554" s="6"/>
      <c r="AG554" s="5" t="e">
        <v>#N/A</v>
      </c>
      <c r="AH554" s="5" t="e">
        <v>#N/A</v>
      </c>
      <c r="AI554" s="5" t="e">
        <v>#N/A</v>
      </c>
    </row>
    <row r="555" spans="1:35" ht="13.25" customHeight="1" x14ac:dyDescent="0.15">
      <c r="A555" s="6" t="s">
        <v>31</v>
      </c>
      <c r="B555" s="6" t="s">
        <v>30</v>
      </c>
      <c r="C555" s="6" t="s">
        <v>32</v>
      </c>
      <c r="D555" s="6" t="s">
        <v>33</v>
      </c>
      <c r="E555" s="6" t="s">
        <v>34</v>
      </c>
      <c r="F555" s="6" t="s">
        <v>35</v>
      </c>
      <c r="G555" s="6" t="s">
        <v>35</v>
      </c>
      <c r="H555" s="6" t="s">
        <v>95</v>
      </c>
      <c r="I555" s="6"/>
      <c r="J555" s="6" t="s">
        <v>36</v>
      </c>
      <c r="K555" s="5"/>
      <c r="L555" s="5"/>
      <c r="M555" s="5" t="s">
        <v>205</v>
      </c>
      <c r="N555" s="5" t="s">
        <v>207</v>
      </c>
      <c r="O555" s="5" t="s">
        <v>135</v>
      </c>
      <c r="P555" s="5">
        <v>0</v>
      </c>
      <c r="Q555" s="6" t="s">
        <v>211</v>
      </c>
      <c r="R555" s="7">
        <v>183577</v>
      </c>
      <c r="S555" s="6" t="s">
        <v>166</v>
      </c>
      <c r="T555" s="6" t="s">
        <v>108</v>
      </c>
      <c r="U555" s="6">
        <f t="shared" si="16"/>
        <v>183577</v>
      </c>
      <c r="V555" s="6" t="s">
        <v>108</v>
      </c>
      <c r="W555" s="6" t="s">
        <v>40</v>
      </c>
      <c r="X555" s="6">
        <v>6</v>
      </c>
      <c r="Y555" s="6">
        <v>12</v>
      </c>
      <c r="Z555" s="6" t="s">
        <v>41</v>
      </c>
      <c r="AA555" s="6" t="e">
        <v>#N/A</v>
      </c>
      <c r="AB555" s="6" t="e">
        <v>#N/A</v>
      </c>
      <c r="AC555" s="6" t="e">
        <v>#N/A</v>
      </c>
      <c r="AD555" s="6" t="s">
        <v>731</v>
      </c>
      <c r="AE555" s="5"/>
      <c r="AF555" s="6"/>
      <c r="AG555" s="5" t="e">
        <v>#N/A</v>
      </c>
      <c r="AH555" s="5" t="e">
        <v>#N/A</v>
      </c>
      <c r="AI555" s="5" t="e">
        <v>#N/A</v>
      </c>
    </row>
    <row r="556" spans="1:35" ht="13.25" customHeight="1" x14ac:dyDescent="0.15">
      <c r="A556" s="6" t="s">
        <v>31</v>
      </c>
      <c r="B556" s="6" t="s">
        <v>30</v>
      </c>
      <c r="C556" s="6" t="s">
        <v>32</v>
      </c>
      <c r="D556" s="6" t="s">
        <v>33</v>
      </c>
      <c r="E556" s="6" t="s">
        <v>34</v>
      </c>
      <c r="F556" s="6" t="s">
        <v>35</v>
      </c>
      <c r="G556" s="6" t="s">
        <v>35</v>
      </c>
      <c r="H556" s="5"/>
      <c r="I556" s="5"/>
      <c r="J556" s="6" t="s">
        <v>36</v>
      </c>
      <c r="K556" s="5"/>
      <c r="L556" s="5"/>
      <c r="M556" s="5" t="s">
        <v>205</v>
      </c>
      <c r="N556" s="5" t="s">
        <v>207</v>
      </c>
      <c r="O556" s="5" t="s">
        <v>135</v>
      </c>
      <c r="P556" s="5">
        <v>0</v>
      </c>
      <c r="Q556" s="21" t="s">
        <v>219</v>
      </c>
      <c r="R556" s="7">
        <v>620000</v>
      </c>
      <c r="S556" s="5"/>
      <c r="T556" s="6" t="s">
        <v>108</v>
      </c>
      <c r="U556" s="6">
        <f t="shared" si="16"/>
        <v>620000</v>
      </c>
      <c r="V556" s="6" t="s">
        <v>108</v>
      </c>
      <c r="W556" s="6" t="s">
        <v>40</v>
      </c>
      <c r="X556" s="6">
        <v>6</v>
      </c>
      <c r="Y556" s="6">
        <v>12</v>
      </c>
      <c r="Z556" s="6" t="s">
        <v>41</v>
      </c>
      <c r="AA556" s="6" t="e">
        <v>#N/A</v>
      </c>
      <c r="AB556" s="6" t="e">
        <v>#N/A</v>
      </c>
      <c r="AC556" s="6" t="e">
        <v>#N/A</v>
      </c>
      <c r="AD556" s="6" t="s">
        <v>731</v>
      </c>
      <c r="AE556" s="5"/>
      <c r="AF556" s="6"/>
      <c r="AG556" s="5" t="e">
        <v>#N/A</v>
      </c>
      <c r="AH556" s="5" t="e">
        <v>#N/A</v>
      </c>
      <c r="AI556" s="5" t="e">
        <v>#N/A</v>
      </c>
    </row>
    <row r="557" spans="1:35" ht="13.25" customHeight="1" x14ac:dyDescent="0.15">
      <c r="A557" s="6" t="s">
        <v>31</v>
      </c>
      <c r="B557" s="6" t="s">
        <v>30</v>
      </c>
      <c r="C557" s="6" t="s">
        <v>32</v>
      </c>
      <c r="D557" s="6" t="s">
        <v>33</v>
      </c>
      <c r="E557" s="6" t="s">
        <v>34</v>
      </c>
      <c r="F557" s="6" t="s">
        <v>35</v>
      </c>
      <c r="G557" s="6" t="s">
        <v>35</v>
      </c>
      <c r="H557" s="6" t="s">
        <v>71</v>
      </c>
      <c r="I557" s="6"/>
      <c r="J557" s="6" t="s">
        <v>36</v>
      </c>
      <c r="K557" s="5"/>
      <c r="L557" s="5"/>
      <c r="M557" s="5" t="s">
        <v>205</v>
      </c>
      <c r="N557" s="5" t="s">
        <v>207</v>
      </c>
      <c r="O557" s="5" t="s">
        <v>135</v>
      </c>
      <c r="P557" s="5">
        <v>0</v>
      </c>
      <c r="Q557" s="6" t="s">
        <v>206</v>
      </c>
      <c r="R557" s="7">
        <v>391047</v>
      </c>
      <c r="S557" s="6" t="s">
        <v>166</v>
      </c>
      <c r="T557" s="6" t="s">
        <v>108</v>
      </c>
      <c r="U557" s="6">
        <f t="shared" si="16"/>
        <v>391047</v>
      </c>
      <c r="V557" s="6" t="s">
        <v>108</v>
      </c>
      <c r="W557" s="6" t="s">
        <v>40</v>
      </c>
      <c r="X557" s="6">
        <v>6</v>
      </c>
      <c r="Y557" s="6">
        <v>12</v>
      </c>
      <c r="Z557" s="6" t="s">
        <v>41</v>
      </c>
      <c r="AA557" s="6" t="e">
        <v>#N/A</v>
      </c>
      <c r="AB557" s="6" t="e">
        <v>#N/A</v>
      </c>
      <c r="AC557" s="6" t="e">
        <v>#N/A</v>
      </c>
      <c r="AD557" s="6" t="s">
        <v>731</v>
      </c>
      <c r="AE557" s="5"/>
      <c r="AF557" s="6"/>
      <c r="AG557" s="5" t="e">
        <v>#N/A</v>
      </c>
      <c r="AH557" s="5" t="e">
        <v>#N/A</v>
      </c>
      <c r="AI557" s="5" t="e">
        <v>#N/A</v>
      </c>
    </row>
    <row r="558" spans="1:35" ht="13.25" customHeight="1" x14ac:dyDescent="0.15">
      <c r="A558" s="6" t="s">
        <v>31</v>
      </c>
      <c r="B558" s="6" t="s">
        <v>30</v>
      </c>
      <c r="C558" s="6" t="s">
        <v>32</v>
      </c>
      <c r="D558" s="6" t="s">
        <v>33</v>
      </c>
      <c r="E558" s="6" t="s">
        <v>34</v>
      </c>
      <c r="F558" s="6" t="s">
        <v>35</v>
      </c>
      <c r="G558" s="6" t="s">
        <v>35</v>
      </c>
      <c r="H558" s="5"/>
      <c r="I558" s="5"/>
      <c r="J558" s="6" t="s">
        <v>36</v>
      </c>
      <c r="K558" s="5"/>
      <c r="L558" s="5"/>
      <c r="M558" s="5" t="s">
        <v>133</v>
      </c>
      <c r="N558" s="5" t="s">
        <v>123</v>
      </c>
      <c r="O558" s="5" t="s">
        <v>135</v>
      </c>
      <c r="P558" s="5">
        <v>0</v>
      </c>
      <c r="Q558" s="6" t="s">
        <v>134</v>
      </c>
      <c r="R558" s="7">
        <v>1376</v>
      </c>
      <c r="S558" s="5"/>
      <c r="T558" s="6" t="s">
        <v>785</v>
      </c>
      <c r="U558" s="6"/>
      <c r="V558" s="6"/>
      <c r="W558" s="6" t="s">
        <v>40</v>
      </c>
      <c r="X558" s="6">
        <v>2</v>
      </c>
      <c r="Y558" s="6">
        <v>10</v>
      </c>
      <c r="Z558" s="6" t="s">
        <v>41</v>
      </c>
      <c r="AA558" s="6" t="e">
        <v>#N/A</v>
      </c>
      <c r="AB558" s="6" t="e">
        <v>#N/A</v>
      </c>
      <c r="AC558" s="6" t="e">
        <v>#N/A</v>
      </c>
      <c r="AD558" s="6" t="s">
        <v>731</v>
      </c>
      <c r="AE558" s="5"/>
      <c r="AF558" s="6"/>
      <c r="AG558" s="5" t="e">
        <v>#N/A</v>
      </c>
      <c r="AH558" s="5" t="e">
        <v>#N/A</v>
      </c>
      <c r="AI558" s="5" t="e">
        <v>#N/A</v>
      </c>
    </row>
    <row r="559" spans="1:35" ht="13.25" customHeight="1" x14ac:dyDescent="0.15">
      <c r="A559" s="6" t="s">
        <v>31</v>
      </c>
      <c r="B559" s="6" t="s">
        <v>30</v>
      </c>
      <c r="C559" s="6" t="s">
        <v>32</v>
      </c>
      <c r="D559" s="6" t="s">
        <v>33</v>
      </c>
      <c r="E559" s="6" t="s">
        <v>34</v>
      </c>
      <c r="F559" s="6" t="s">
        <v>35</v>
      </c>
      <c r="G559" s="6" t="s">
        <v>35</v>
      </c>
      <c r="H559" s="5"/>
      <c r="I559" s="5"/>
      <c r="J559" s="6" t="s">
        <v>36</v>
      </c>
      <c r="K559" s="5"/>
      <c r="L559" s="5"/>
      <c r="M559" s="5" t="s">
        <v>127</v>
      </c>
      <c r="N559" s="5" t="s">
        <v>123</v>
      </c>
      <c r="O559" s="5">
        <v>1</v>
      </c>
      <c r="P559" s="5">
        <v>1</v>
      </c>
      <c r="Q559" s="6" t="s">
        <v>128</v>
      </c>
      <c r="R559" s="6">
        <v>342</v>
      </c>
      <c r="S559" s="5"/>
      <c r="T559" s="6" t="s">
        <v>785</v>
      </c>
      <c r="U559" s="6"/>
      <c r="V559" s="6"/>
      <c r="W559" s="6" t="s">
        <v>40</v>
      </c>
      <c r="X559" s="6">
        <v>2</v>
      </c>
      <c r="Y559" s="6">
        <v>10</v>
      </c>
      <c r="Z559" s="6" t="s">
        <v>41</v>
      </c>
      <c r="AA559" s="6" t="e">
        <v>#N/A</v>
      </c>
      <c r="AB559" s="6" t="e">
        <v>#N/A</v>
      </c>
      <c r="AC559" s="6" t="e">
        <v>#N/A</v>
      </c>
      <c r="AD559" s="6" t="s">
        <v>731</v>
      </c>
      <c r="AE559" s="5"/>
      <c r="AF559" s="6"/>
      <c r="AG559" s="5" t="e">
        <v>#N/A</v>
      </c>
      <c r="AH559" s="5" t="e">
        <v>#N/A</v>
      </c>
      <c r="AI559" s="5" t="e">
        <v>#N/A</v>
      </c>
    </row>
    <row r="560" spans="1:35" ht="13.25" customHeight="1" x14ac:dyDescent="0.15">
      <c r="A560" s="6" t="s">
        <v>31</v>
      </c>
      <c r="B560" s="6" t="s">
        <v>30</v>
      </c>
      <c r="C560" s="6" t="s">
        <v>32</v>
      </c>
      <c r="D560" s="6" t="s">
        <v>33</v>
      </c>
      <c r="E560" s="6" t="s">
        <v>34</v>
      </c>
      <c r="F560" s="6" t="s">
        <v>35</v>
      </c>
      <c r="G560" s="6" t="s">
        <v>35</v>
      </c>
      <c r="H560" s="5"/>
      <c r="I560" s="5"/>
      <c r="J560" s="6" t="s">
        <v>36</v>
      </c>
      <c r="K560" s="5"/>
      <c r="L560" s="5"/>
      <c r="M560" s="5" t="s">
        <v>131</v>
      </c>
      <c r="N560" s="5" t="s">
        <v>123</v>
      </c>
      <c r="O560" s="5">
        <v>1</v>
      </c>
      <c r="P560" s="5">
        <v>2</v>
      </c>
      <c r="Q560" s="6" t="s">
        <v>132</v>
      </c>
      <c r="R560" s="7">
        <v>1405</v>
      </c>
      <c r="S560" s="5"/>
      <c r="T560" s="6" t="s">
        <v>785</v>
      </c>
      <c r="U560" s="6"/>
      <c r="V560" s="6"/>
      <c r="W560" s="6" t="s">
        <v>40</v>
      </c>
      <c r="X560" s="6">
        <v>2</v>
      </c>
      <c r="Y560" s="6">
        <v>10</v>
      </c>
      <c r="Z560" s="6" t="s">
        <v>41</v>
      </c>
      <c r="AA560" s="6" t="e">
        <v>#N/A</v>
      </c>
      <c r="AB560" s="6" t="e">
        <v>#N/A</v>
      </c>
      <c r="AC560" s="6" t="e">
        <v>#N/A</v>
      </c>
      <c r="AD560" s="6" t="s">
        <v>731</v>
      </c>
      <c r="AE560" s="5"/>
      <c r="AF560" s="6"/>
      <c r="AG560" s="5" t="e">
        <v>#N/A</v>
      </c>
      <c r="AH560" s="5" t="e">
        <v>#N/A</v>
      </c>
      <c r="AI560" s="5" t="e">
        <v>#N/A</v>
      </c>
    </row>
    <row r="561" spans="1:35" ht="13.25" customHeight="1" x14ac:dyDescent="0.15">
      <c r="A561" s="6" t="s">
        <v>31</v>
      </c>
      <c r="B561" s="6" t="s">
        <v>30</v>
      </c>
      <c r="C561" s="6" t="s">
        <v>32</v>
      </c>
      <c r="D561" s="6" t="s">
        <v>33</v>
      </c>
      <c r="E561" s="6" t="s">
        <v>34</v>
      </c>
      <c r="F561" s="6" t="s">
        <v>35</v>
      </c>
      <c r="G561" s="6" t="s">
        <v>35</v>
      </c>
      <c r="H561" s="5"/>
      <c r="I561" s="5"/>
      <c r="J561" s="6" t="s">
        <v>36</v>
      </c>
      <c r="K561" s="5"/>
      <c r="L561" s="5"/>
      <c r="M561" s="5" t="s">
        <v>125</v>
      </c>
      <c r="N561" s="5" t="s">
        <v>123</v>
      </c>
      <c r="O561" s="5">
        <v>4</v>
      </c>
      <c r="P561" s="5">
        <v>1</v>
      </c>
      <c r="Q561" s="6" t="s">
        <v>126</v>
      </c>
      <c r="R561" s="7">
        <v>11236</v>
      </c>
      <c r="S561" s="5"/>
      <c r="T561" s="6" t="s">
        <v>785</v>
      </c>
      <c r="U561" s="6"/>
      <c r="V561" s="6"/>
      <c r="W561" s="6" t="s">
        <v>40</v>
      </c>
      <c r="X561" s="6">
        <v>2</v>
      </c>
      <c r="Y561" s="6">
        <v>10</v>
      </c>
      <c r="Z561" s="6" t="s">
        <v>41</v>
      </c>
      <c r="AA561" s="6" t="e">
        <v>#N/A</v>
      </c>
      <c r="AB561" s="6" t="e">
        <v>#N/A</v>
      </c>
      <c r="AC561" s="6" t="e">
        <v>#N/A</v>
      </c>
      <c r="AD561" s="6" t="s">
        <v>731</v>
      </c>
      <c r="AE561" s="5"/>
      <c r="AF561" s="6"/>
      <c r="AG561" s="5" t="e">
        <v>#N/A</v>
      </c>
      <c r="AH561" s="5" t="e">
        <v>#N/A</v>
      </c>
      <c r="AI561" s="5" t="e">
        <v>#N/A</v>
      </c>
    </row>
    <row r="562" spans="1:35" ht="13.25" customHeight="1" x14ac:dyDescent="0.15">
      <c r="A562" s="6" t="s">
        <v>31</v>
      </c>
      <c r="B562" s="6" t="s">
        <v>30</v>
      </c>
      <c r="C562" s="6" t="s">
        <v>32</v>
      </c>
      <c r="D562" s="6" t="s">
        <v>33</v>
      </c>
      <c r="E562" s="6" t="s">
        <v>34</v>
      </c>
      <c r="F562" s="6" t="s">
        <v>35</v>
      </c>
      <c r="G562" s="6" t="s">
        <v>35</v>
      </c>
      <c r="H562" s="5"/>
      <c r="I562" s="5"/>
      <c r="J562" s="6" t="s">
        <v>36</v>
      </c>
      <c r="K562" s="5"/>
      <c r="L562" s="5"/>
      <c r="M562" s="5" t="s">
        <v>129</v>
      </c>
      <c r="N562" s="5" t="s">
        <v>123</v>
      </c>
      <c r="O562" s="5">
        <v>4</v>
      </c>
      <c r="P562" s="5">
        <v>2</v>
      </c>
      <c r="Q562" s="6" t="s">
        <v>130</v>
      </c>
      <c r="R562" s="7">
        <v>5886</v>
      </c>
      <c r="S562" s="5"/>
      <c r="T562" s="6" t="s">
        <v>785</v>
      </c>
      <c r="U562" s="6"/>
      <c r="V562" s="6"/>
      <c r="W562" s="6" t="s">
        <v>40</v>
      </c>
      <c r="X562" s="6">
        <v>2</v>
      </c>
      <c r="Y562" s="6">
        <v>10</v>
      </c>
      <c r="Z562" s="6" t="s">
        <v>41</v>
      </c>
      <c r="AA562" s="6" t="e">
        <v>#N/A</v>
      </c>
      <c r="AB562" s="6" t="e">
        <v>#N/A</v>
      </c>
      <c r="AC562" s="6" t="e">
        <v>#N/A</v>
      </c>
      <c r="AD562" s="6" t="s">
        <v>731</v>
      </c>
      <c r="AE562" s="5"/>
      <c r="AF562" s="6"/>
      <c r="AG562" s="5" t="e">
        <v>#N/A</v>
      </c>
      <c r="AH562" s="5" t="e">
        <v>#N/A</v>
      </c>
      <c r="AI562" s="5" t="e">
        <v>#N/A</v>
      </c>
    </row>
    <row r="563" spans="1:35" ht="13.25" customHeight="1" x14ac:dyDescent="0.15">
      <c r="A563" s="6" t="s">
        <v>31</v>
      </c>
      <c r="B563" s="6" t="s">
        <v>30</v>
      </c>
      <c r="C563" s="6" t="s">
        <v>32</v>
      </c>
      <c r="D563" s="6" t="s">
        <v>33</v>
      </c>
      <c r="E563" s="6" t="s">
        <v>34</v>
      </c>
      <c r="F563" s="6" t="s">
        <v>35</v>
      </c>
      <c r="G563" s="6" t="s">
        <v>35</v>
      </c>
      <c r="H563" s="5"/>
      <c r="I563" s="5"/>
      <c r="J563" s="6" t="s">
        <v>36</v>
      </c>
      <c r="K563" s="5"/>
      <c r="L563" s="5"/>
      <c r="M563" s="5" t="s">
        <v>121</v>
      </c>
      <c r="N563" s="5" t="s">
        <v>123</v>
      </c>
      <c r="O563" s="5" t="s">
        <v>124</v>
      </c>
      <c r="P563" s="5">
        <v>0</v>
      </c>
      <c r="Q563" s="6" t="s">
        <v>122</v>
      </c>
      <c r="R563" s="7">
        <v>1602</v>
      </c>
      <c r="S563" s="5"/>
      <c r="T563" s="6" t="s">
        <v>785</v>
      </c>
      <c r="U563" s="6"/>
      <c r="V563" s="6"/>
      <c r="W563" s="6" t="s">
        <v>40</v>
      </c>
      <c r="X563" s="6">
        <v>2</v>
      </c>
      <c r="Y563" s="6">
        <v>10</v>
      </c>
      <c r="Z563" s="6" t="s">
        <v>41</v>
      </c>
      <c r="AA563" s="6" t="e">
        <v>#N/A</v>
      </c>
      <c r="AB563" s="6" t="e">
        <v>#N/A</v>
      </c>
      <c r="AC563" s="6" t="e">
        <v>#N/A</v>
      </c>
      <c r="AD563" s="6" t="s">
        <v>731</v>
      </c>
      <c r="AE563" s="5"/>
      <c r="AF563" s="6"/>
      <c r="AG563" s="5" t="e">
        <v>#N/A</v>
      </c>
      <c r="AH563" s="5" t="e">
        <v>#N/A</v>
      </c>
      <c r="AI563" s="5" t="e">
        <v>#N/A</v>
      </c>
    </row>
    <row r="564" spans="1:35" ht="13.25" customHeight="1" x14ac:dyDescent="0.15">
      <c r="A564" s="6" t="s">
        <v>31</v>
      </c>
      <c r="B564" s="6" t="s">
        <v>30</v>
      </c>
      <c r="C564" s="6" t="s">
        <v>32</v>
      </c>
      <c r="D564" s="6" t="s">
        <v>33</v>
      </c>
      <c r="E564" s="6" t="s">
        <v>34</v>
      </c>
      <c r="F564" s="6" t="s">
        <v>35</v>
      </c>
      <c r="G564" s="6" t="s">
        <v>35</v>
      </c>
      <c r="H564" s="6" t="s">
        <v>71</v>
      </c>
      <c r="I564" s="6"/>
      <c r="J564" s="6" t="s">
        <v>36</v>
      </c>
      <c r="K564" s="5"/>
      <c r="L564" s="5"/>
      <c r="M564" s="5" t="s">
        <v>230</v>
      </c>
      <c r="N564" s="5" t="s">
        <v>222</v>
      </c>
      <c r="O564" s="5">
        <v>1</v>
      </c>
      <c r="P564" s="5">
        <v>0</v>
      </c>
      <c r="Q564" s="6" t="s">
        <v>231</v>
      </c>
      <c r="R564" s="7">
        <v>7202446</v>
      </c>
      <c r="S564" s="5"/>
      <c r="T564" s="6" t="s">
        <v>223</v>
      </c>
      <c r="U564" s="8">
        <f t="shared" ref="U564:U593" si="17">R564/1000</f>
        <v>7202.4459999999999</v>
      </c>
      <c r="V564" s="6" t="s">
        <v>783</v>
      </c>
      <c r="W564" s="6" t="s">
        <v>40</v>
      </c>
      <c r="X564" s="6">
        <v>7</v>
      </c>
      <c r="Y564" s="6">
        <v>13</v>
      </c>
      <c r="Z564" s="6" t="s">
        <v>41</v>
      </c>
      <c r="AA564" s="6" t="e">
        <v>#N/A</v>
      </c>
      <c r="AB564" s="6" t="e">
        <v>#N/A</v>
      </c>
      <c r="AC564" s="6" t="e">
        <v>#N/A</v>
      </c>
      <c r="AD564" s="6" t="s">
        <v>731</v>
      </c>
      <c r="AE564" s="5"/>
      <c r="AF564" s="6"/>
      <c r="AG564" s="5" t="e">
        <v>#N/A</v>
      </c>
      <c r="AH564" s="5" t="e">
        <v>#N/A</v>
      </c>
      <c r="AI564" s="5" t="e">
        <v>#N/A</v>
      </c>
    </row>
    <row r="565" spans="1:35" ht="13.25" customHeight="1" x14ac:dyDescent="0.15">
      <c r="A565" s="6" t="s">
        <v>31</v>
      </c>
      <c r="B565" s="6" t="s">
        <v>30</v>
      </c>
      <c r="C565" s="6" t="s">
        <v>32</v>
      </c>
      <c r="D565" s="6" t="s">
        <v>33</v>
      </c>
      <c r="E565" s="6" t="s">
        <v>34</v>
      </c>
      <c r="F565" s="6" t="s">
        <v>35</v>
      </c>
      <c r="G565" s="6" t="s">
        <v>35</v>
      </c>
      <c r="H565" s="6" t="s">
        <v>76</v>
      </c>
      <c r="I565" s="6"/>
      <c r="J565" s="6" t="s">
        <v>36</v>
      </c>
      <c r="K565" s="5"/>
      <c r="L565" s="5"/>
      <c r="M565" s="5" t="s">
        <v>230</v>
      </c>
      <c r="N565" s="5" t="s">
        <v>222</v>
      </c>
      <c r="O565" s="5">
        <v>1</v>
      </c>
      <c r="P565" s="5">
        <v>0</v>
      </c>
      <c r="Q565" s="6" t="s">
        <v>244</v>
      </c>
      <c r="R565" s="7">
        <v>1180130</v>
      </c>
      <c r="S565" s="5"/>
      <c r="T565" s="6" t="s">
        <v>223</v>
      </c>
      <c r="U565" s="8">
        <f t="shared" si="17"/>
        <v>1180.1300000000001</v>
      </c>
      <c r="V565" s="6" t="s">
        <v>783</v>
      </c>
      <c r="W565" s="6" t="s">
        <v>40</v>
      </c>
      <c r="X565" s="6">
        <v>7</v>
      </c>
      <c r="Y565" s="6">
        <v>13</v>
      </c>
      <c r="Z565" s="6" t="s">
        <v>41</v>
      </c>
      <c r="AA565" s="6" t="e">
        <v>#N/A</v>
      </c>
      <c r="AB565" s="6" t="e">
        <v>#N/A</v>
      </c>
      <c r="AC565" s="6" t="e">
        <v>#N/A</v>
      </c>
      <c r="AD565" s="6" t="s">
        <v>731</v>
      </c>
      <c r="AE565" s="5"/>
      <c r="AF565" s="6"/>
      <c r="AG565" s="5" t="e">
        <v>#N/A</v>
      </c>
      <c r="AH565" s="5" t="e">
        <v>#N/A</v>
      </c>
      <c r="AI565" s="5" t="e">
        <v>#N/A</v>
      </c>
    </row>
    <row r="566" spans="1:35" ht="13.25" customHeight="1" x14ac:dyDescent="0.15">
      <c r="A566" s="6" t="s">
        <v>31</v>
      </c>
      <c r="B566" s="6" t="s">
        <v>30</v>
      </c>
      <c r="C566" s="6" t="s">
        <v>32</v>
      </c>
      <c r="D566" s="6" t="s">
        <v>33</v>
      </c>
      <c r="E566" s="6" t="s">
        <v>34</v>
      </c>
      <c r="F566" s="6" t="s">
        <v>35</v>
      </c>
      <c r="G566" s="6" t="s">
        <v>35</v>
      </c>
      <c r="H566" s="6" t="s">
        <v>78</v>
      </c>
      <c r="I566" s="6"/>
      <c r="J566" s="6" t="s">
        <v>36</v>
      </c>
      <c r="K566" s="5"/>
      <c r="L566" s="5"/>
      <c r="M566" s="5" t="s">
        <v>230</v>
      </c>
      <c r="N566" s="5" t="s">
        <v>222</v>
      </c>
      <c r="O566" s="5">
        <v>1</v>
      </c>
      <c r="P566" s="5">
        <v>0</v>
      </c>
      <c r="Q566" s="6" t="s">
        <v>245</v>
      </c>
      <c r="R566" s="7">
        <v>850909</v>
      </c>
      <c r="S566" s="5"/>
      <c r="T566" s="6" t="s">
        <v>223</v>
      </c>
      <c r="U566" s="8">
        <f t="shared" si="17"/>
        <v>850.90899999999999</v>
      </c>
      <c r="V566" s="6" t="s">
        <v>783</v>
      </c>
      <c r="W566" s="6" t="s">
        <v>40</v>
      </c>
      <c r="X566" s="6">
        <v>7</v>
      </c>
      <c r="Y566" s="6">
        <v>13</v>
      </c>
      <c r="Z566" s="6" t="s">
        <v>41</v>
      </c>
      <c r="AA566" s="6" t="e">
        <v>#N/A</v>
      </c>
      <c r="AB566" s="6" t="e">
        <v>#N/A</v>
      </c>
      <c r="AC566" s="6" t="e">
        <v>#N/A</v>
      </c>
      <c r="AD566" s="6" t="s">
        <v>731</v>
      </c>
      <c r="AE566" s="5"/>
      <c r="AF566" s="6"/>
      <c r="AG566" s="5" t="e">
        <v>#N/A</v>
      </c>
      <c r="AH566" s="5" t="e">
        <v>#N/A</v>
      </c>
      <c r="AI566" s="5" t="e">
        <v>#N/A</v>
      </c>
    </row>
    <row r="567" spans="1:35" ht="13.25" customHeight="1" x14ac:dyDescent="0.15">
      <c r="A567" s="6" t="s">
        <v>31</v>
      </c>
      <c r="B567" s="6" t="s">
        <v>30</v>
      </c>
      <c r="C567" s="6" t="s">
        <v>32</v>
      </c>
      <c r="D567" s="6" t="s">
        <v>33</v>
      </c>
      <c r="E567" s="6" t="s">
        <v>34</v>
      </c>
      <c r="F567" s="6" t="s">
        <v>35</v>
      </c>
      <c r="G567" s="6" t="s">
        <v>35</v>
      </c>
      <c r="H567" s="6" t="s">
        <v>236</v>
      </c>
      <c r="I567" s="6"/>
      <c r="J567" s="6" t="s">
        <v>36</v>
      </c>
      <c r="K567" s="5"/>
      <c r="L567" s="5"/>
      <c r="M567" s="5" t="s">
        <v>230</v>
      </c>
      <c r="N567" s="5" t="s">
        <v>222</v>
      </c>
      <c r="O567" s="5">
        <v>1</v>
      </c>
      <c r="P567" s="5">
        <v>0</v>
      </c>
      <c r="Q567" s="6" t="s">
        <v>237</v>
      </c>
      <c r="R567" s="7">
        <v>29140</v>
      </c>
      <c r="S567" s="5"/>
      <c r="T567" s="6" t="s">
        <v>223</v>
      </c>
      <c r="U567" s="8">
        <f t="shared" si="17"/>
        <v>29.14</v>
      </c>
      <c r="V567" s="6" t="s">
        <v>783</v>
      </c>
      <c r="W567" s="6" t="s">
        <v>40</v>
      </c>
      <c r="X567" s="6">
        <v>7</v>
      </c>
      <c r="Y567" s="6">
        <v>13</v>
      </c>
      <c r="Z567" s="6" t="s">
        <v>41</v>
      </c>
      <c r="AA567" s="6" t="e">
        <v>#N/A</v>
      </c>
      <c r="AB567" s="6" t="e">
        <v>#N/A</v>
      </c>
      <c r="AC567" s="6" t="e">
        <v>#N/A</v>
      </c>
      <c r="AD567" s="6" t="s">
        <v>731</v>
      </c>
      <c r="AE567" s="5"/>
      <c r="AF567" s="6"/>
      <c r="AG567" s="5" t="e">
        <v>#N/A</v>
      </c>
      <c r="AH567" s="5" t="e">
        <v>#N/A</v>
      </c>
      <c r="AI567" s="5" t="e">
        <v>#N/A</v>
      </c>
    </row>
    <row r="568" spans="1:35" ht="13.25" customHeight="1" x14ac:dyDescent="0.15">
      <c r="A568" s="6" t="s">
        <v>31</v>
      </c>
      <c r="B568" s="6" t="s">
        <v>30</v>
      </c>
      <c r="C568" s="6" t="s">
        <v>32</v>
      </c>
      <c r="D568" s="6" t="s">
        <v>33</v>
      </c>
      <c r="E568" s="6" t="s">
        <v>34</v>
      </c>
      <c r="F568" s="6" t="s">
        <v>35</v>
      </c>
      <c r="G568" s="6" t="s">
        <v>35</v>
      </c>
      <c r="H568" s="6" t="s">
        <v>80</v>
      </c>
      <c r="I568" s="6"/>
      <c r="J568" s="6" t="s">
        <v>36</v>
      </c>
      <c r="K568" s="5"/>
      <c r="L568" s="5"/>
      <c r="M568" s="5" t="s">
        <v>230</v>
      </c>
      <c r="N568" s="5" t="s">
        <v>222</v>
      </c>
      <c r="O568" s="5">
        <v>1</v>
      </c>
      <c r="P568" s="5">
        <v>0</v>
      </c>
      <c r="Q568" s="6" t="s">
        <v>246</v>
      </c>
      <c r="R568" s="7">
        <v>114575</v>
      </c>
      <c r="S568" s="5"/>
      <c r="T568" s="6" t="s">
        <v>223</v>
      </c>
      <c r="U568" s="8">
        <f t="shared" si="17"/>
        <v>114.575</v>
      </c>
      <c r="V568" s="6" t="s">
        <v>783</v>
      </c>
      <c r="W568" s="6" t="s">
        <v>40</v>
      </c>
      <c r="X568" s="6">
        <v>7</v>
      </c>
      <c r="Y568" s="6">
        <v>13</v>
      </c>
      <c r="Z568" s="6" t="s">
        <v>41</v>
      </c>
      <c r="AA568" s="6" t="e">
        <v>#N/A</v>
      </c>
      <c r="AB568" s="6" t="e">
        <v>#N/A</v>
      </c>
      <c r="AC568" s="6" t="e">
        <v>#N/A</v>
      </c>
      <c r="AD568" s="6" t="s">
        <v>731</v>
      </c>
      <c r="AE568" s="5"/>
      <c r="AF568" s="6"/>
      <c r="AG568" s="5" t="e">
        <v>#N/A</v>
      </c>
      <c r="AH568" s="5" t="e">
        <v>#N/A</v>
      </c>
      <c r="AI568" s="5" t="e">
        <v>#N/A</v>
      </c>
    </row>
    <row r="569" spans="1:35" ht="13.25" customHeight="1" x14ac:dyDescent="0.15">
      <c r="A569" s="6" t="s">
        <v>31</v>
      </c>
      <c r="B569" s="6" t="s">
        <v>30</v>
      </c>
      <c r="C569" s="6" t="s">
        <v>32</v>
      </c>
      <c r="D569" s="6" t="s">
        <v>33</v>
      </c>
      <c r="E569" s="6" t="s">
        <v>34</v>
      </c>
      <c r="F569" s="6" t="s">
        <v>35</v>
      </c>
      <c r="G569" s="6" t="s">
        <v>35</v>
      </c>
      <c r="H569" s="6" t="s">
        <v>232</v>
      </c>
      <c r="I569" s="6"/>
      <c r="J569" s="6" t="s">
        <v>36</v>
      </c>
      <c r="K569" s="5"/>
      <c r="L569" s="5"/>
      <c r="M569" s="5" t="s">
        <v>230</v>
      </c>
      <c r="N569" s="5" t="s">
        <v>222</v>
      </c>
      <c r="O569" s="5">
        <v>1</v>
      </c>
      <c r="P569" s="5">
        <v>0</v>
      </c>
      <c r="Q569" s="6" t="s">
        <v>233</v>
      </c>
      <c r="R569" s="7">
        <v>6839293</v>
      </c>
      <c r="S569" s="5"/>
      <c r="T569" s="6" t="s">
        <v>223</v>
      </c>
      <c r="U569" s="8">
        <f t="shared" si="17"/>
        <v>6839.2929999999997</v>
      </c>
      <c r="V569" s="6" t="s">
        <v>783</v>
      </c>
      <c r="W569" s="6" t="s">
        <v>40</v>
      </c>
      <c r="X569" s="6">
        <v>7</v>
      </c>
      <c r="Y569" s="6">
        <v>13</v>
      </c>
      <c r="Z569" s="6" t="s">
        <v>41</v>
      </c>
      <c r="AA569" s="6" t="e">
        <v>#N/A</v>
      </c>
      <c r="AB569" s="6" t="e">
        <v>#N/A</v>
      </c>
      <c r="AC569" s="6" t="e">
        <v>#N/A</v>
      </c>
      <c r="AD569" s="6" t="s">
        <v>731</v>
      </c>
      <c r="AE569" s="5"/>
      <c r="AF569" s="6"/>
      <c r="AG569" s="5" t="e">
        <v>#N/A</v>
      </c>
      <c r="AH569" s="5" t="e">
        <v>#N/A</v>
      </c>
      <c r="AI569" s="5" t="e">
        <v>#N/A</v>
      </c>
    </row>
    <row r="570" spans="1:35" ht="13.25" customHeight="1" x14ac:dyDescent="0.15">
      <c r="A570" s="6" t="s">
        <v>31</v>
      </c>
      <c r="B570" s="6" t="s">
        <v>30</v>
      </c>
      <c r="C570" s="6" t="s">
        <v>32</v>
      </c>
      <c r="D570" s="6" t="s">
        <v>33</v>
      </c>
      <c r="E570" s="6" t="s">
        <v>34</v>
      </c>
      <c r="F570" s="6" t="s">
        <v>35</v>
      </c>
      <c r="G570" s="6" t="s">
        <v>35</v>
      </c>
      <c r="H570" s="6" t="s">
        <v>95</v>
      </c>
      <c r="I570" s="6"/>
      <c r="J570" s="6" t="s">
        <v>36</v>
      </c>
      <c r="K570" s="5"/>
      <c r="L570" s="5"/>
      <c r="M570" s="5" t="s">
        <v>230</v>
      </c>
      <c r="N570" s="5" t="s">
        <v>222</v>
      </c>
      <c r="O570" s="5">
        <v>1</v>
      </c>
      <c r="P570" s="5">
        <v>0</v>
      </c>
      <c r="Q570" s="6" t="s">
        <v>247</v>
      </c>
      <c r="R570" s="7">
        <v>5056832</v>
      </c>
      <c r="S570" s="5"/>
      <c r="T570" s="6" t="s">
        <v>223</v>
      </c>
      <c r="U570" s="8">
        <f t="shared" si="17"/>
        <v>5056.8320000000003</v>
      </c>
      <c r="V570" s="6" t="s">
        <v>783</v>
      </c>
      <c r="W570" s="6" t="s">
        <v>40</v>
      </c>
      <c r="X570" s="6">
        <v>7</v>
      </c>
      <c r="Y570" s="6">
        <v>13</v>
      </c>
      <c r="Z570" s="6" t="s">
        <v>41</v>
      </c>
      <c r="AA570" s="6" t="e">
        <v>#N/A</v>
      </c>
      <c r="AB570" s="6" t="e">
        <v>#N/A</v>
      </c>
      <c r="AC570" s="6" t="e">
        <v>#N/A</v>
      </c>
      <c r="AD570" s="6" t="s">
        <v>731</v>
      </c>
      <c r="AE570" s="5"/>
      <c r="AF570" s="6"/>
      <c r="AG570" s="5" t="e">
        <v>#N/A</v>
      </c>
      <c r="AH570" s="5" t="e">
        <v>#N/A</v>
      </c>
      <c r="AI570" s="5" t="e">
        <v>#N/A</v>
      </c>
    </row>
    <row r="571" spans="1:35" ht="13.25" customHeight="1" x14ac:dyDescent="0.15">
      <c r="A571" s="6" t="s">
        <v>31</v>
      </c>
      <c r="B571" s="6" t="s">
        <v>30</v>
      </c>
      <c r="C571" s="6" t="s">
        <v>32</v>
      </c>
      <c r="D571" s="6" t="s">
        <v>33</v>
      </c>
      <c r="E571" s="6" t="s">
        <v>34</v>
      </c>
      <c r="F571" s="6" t="s">
        <v>35</v>
      </c>
      <c r="G571" s="6" t="s">
        <v>35</v>
      </c>
      <c r="H571" s="6" t="s">
        <v>242</v>
      </c>
      <c r="I571" s="6"/>
      <c r="J571" s="6" t="s">
        <v>36</v>
      </c>
      <c r="K571" s="5"/>
      <c r="L571" s="5"/>
      <c r="M571" s="5" t="s">
        <v>230</v>
      </c>
      <c r="N571" s="5" t="s">
        <v>222</v>
      </c>
      <c r="O571" s="5">
        <v>1</v>
      </c>
      <c r="P571" s="5">
        <v>0</v>
      </c>
      <c r="Q571" s="6" t="s">
        <v>243</v>
      </c>
      <c r="R571" s="7">
        <v>294589</v>
      </c>
      <c r="S571" s="5"/>
      <c r="T571" s="6" t="s">
        <v>223</v>
      </c>
      <c r="U571" s="8">
        <f t="shared" si="17"/>
        <v>294.589</v>
      </c>
      <c r="V571" s="6" t="s">
        <v>783</v>
      </c>
      <c r="W571" s="6" t="s">
        <v>40</v>
      </c>
      <c r="X571" s="6">
        <v>7</v>
      </c>
      <c r="Y571" s="6">
        <v>13</v>
      </c>
      <c r="Z571" s="6" t="s">
        <v>41</v>
      </c>
      <c r="AA571" s="6" t="e">
        <v>#N/A</v>
      </c>
      <c r="AB571" s="6" t="e">
        <v>#N/A</v>
      </c>
      <c r="AC571" s="6" t="e">
        <v>#N/A</v>
      </c>
      <c r="AD571" s="6" t="s">
        <v>731</v>
      </c>
      <c r="AE571" s="5"/>
      <c r="AF571" s="6"/>
      <c r="AG571" s="5" t="e">
        <v>#N/A</v>
      </c>
      <c r="AH571" s="5" t="e">
        <v>#N/A</v>
      </c>
      <c r="AI571" s="5" t="e">
        <v>#N/A</v>
      </c>
    </row>
    <row r="572" spans="1:35" ht="13.25" customHeight="1" x14ac:dyDescent="0.15">
      <c r="A572" s="6" t="s">
        <v>31</v>
      </c>
      <c r="B572" s="6" t="s">
        <v>30</v>
      </c>
      <c r="C572" s="6" t="s">
        <v>32</v>
      </c>
      <c r="D572" s="6" t="s">
        <v>33</v>
      </c>
      <c r="E572" s="6" t="s">
        <v>34</v>
      </c>
      <c r="F572" s="6" t="s">
        <v>35</v>
      </c>
      <c r="G572" s="6" t="s">
        <v>35</v>
      </c>
      <c r="H572" s="6" t="s">
        <v>240</v>
      </c>
      <c r="I572" s="6"/>
      <c r="J572" s="6" t="s">
        <v>36</v>
      </c>
      <c r="K572" s="5"/>
      <c r="L572" s="5"/>
      <c r="M572" s="5" t="s">
        <v>230</v>
      </c>
      <c r="N572" s="5" t="s">
        <v>222</v>
      </c>
      <c r="O572" s="5">
        <v>1</v>
      </c>
      <c r="P572" s="5">
        <v>0</v>
      </c>
      <c r="Q572" s="6" t="s">
        <v>241</v>
      </c>
      <c r="R572" s="7">
        <v>39424</v>
      </c>
      <c r="S572" s="5"/>
      <c r="T572" s="6" t="s">
        <v>223</v>
      </c>
      <c r="U572" s="8">
        <f t="shared" si="17"/>
        <v>39.423999999999999</v>
      </c>
      <c r="V572" s="6" t="s">
        <v>783</v>
      </c>
      <c r="W572" s="6" t="s">
        <v>40</v>
      </c>
      <c r="X572" s="6">
        <v>7</v>
      </c>
      <c r="Y572" s="6">
        <v>13</v>
      </c>
      <c r="Z572" s="6" t="s">
        <v>41</v>
      </c>
      <c r="AA572" s="6" t="e">
        <v>#N/A</v>
      </c>
      <c r="AB572" s="6" t="e">
        <v>#N/A</v>
      </c>
      <c r="AC572" s="6" t="e">
        <v>#N/A</v>
      </c>
      <c r="AD572" s="6" t="s">
        <v>731</v>
      </c>
      <c r="AE572" s="5"/>
      <c r="AF572" s="6"/>
      <c r="AG572" s="5" t="e">
        <v>#N/A</v>
      </c>
      <c r="AH572" s="5" t="e">
        <v>#N/A</v>
      </c>
      <c r="AI572" s="5" t="e">
        <v>#N/A</v>
      </c>
    </row>
    <row r="573" spans="1:35" ht="13.25" customHeight="1" x14ac:dyDescent="0.15">
      <c r="A573" s="6" t="s">
        <v>31</v>
      </c>
      <c r="B573" s="6" t="s">
        <v>30</v>
      </c>
      <c r="C573" s="6" t="s">
        <v>32</v>
      </c>
      <c r="D573" s="6" t="s">
        <v>33</v>
      </c>
      <c r="E573" s="6" t="s">
        <v>34</v>
      </c>
      <c r="F573" s="6" t="s">
        <v>35</v>
      </c>
      <c r="G573" s="6" t="s">
        <v>35</v>
      </c>
      <c r="H573" s="6" t="s">
        <v>238</v>
      </c>
      <c r="I573" s="6"/>
      <c r="J573" s="6" t="s">
        <v>36</v>
      </c>
      <c r="K573" s="5"/>
      <c r="L573" s="5"/>
      <c r="M573" s="5" t="s">
        <v>230</v>
      </c>
      <c r="N573" s="5" t="s">
        <v>222</v>
      </c>
      <c r="O573" s="5">
        <v>1</v>
      </c>
      <c r="P573" s="5">
        <v>0</v>
      </c>
      <c r="Q573" s="6" t="s">
        <v>239</v>
      </c>
      <c r="R573" s="6">
        <v>0</v>
      </c>
      <c r="S573" s="5"/>
      <c r="T573" s="6" t="s">
        <v>223</v>
      </c>
      <c r="U573" s="8">
        <f t="shared" si="17"/>
        <v>0</v>
      </c>
      <c r="V573" s="6" t="s">
        <v>783</v>
      </c>
      <c r="W573" s="6" t="s">
        <v>40</v>
      </c>
      <c r="X573" s="6">
        <v>7</v>
      </c>
      <c r="Y573" s="6">
        <v>13</v>
      </c>
      <c r="Z573" s="6" t="s">
        <v>41</v>
      </c>
      <c r="AA573" s="6" t="e">
        <v>#N/A</v>
      </c>
      <c r="AB573" s="6" t="e">
        <v>#N/A</v>
      </c>
      <c r="AC573" s="6" t="e">
        <v>#N/A</v>
      </c>
      <c r="AD573" s="6" t="s">
        <v>731</v>
      </c>
      <c r="AE573" s="5"/>
      <c r="AF573" s="6"/>
      <c r="AG573" s="5" t="e">
        <v>#N/A</v>
      </c>
      <c r="AH573" s="5" t="e">
        <v>#N/A</v>
      </c>
      <c r="AI573" s="5" t="e">
        <v>#N/A</v>
      </c>
    </row>
    <row r="574" spans="1:35" ht="13.25" customHeight="1" x14ac:dyDescent="0.15">
      <c r="A574" s="6" t="s">
        <v>31</v>
      </c>
      <c r="B574" s="6" t="s">
        <v>30</v>
      </c>
      <c r="C574" s="6" t="s">
        <v>32</v>
      </c>
      <c r="D574" s="6" t="s">
        <v>33</v>
      </c>
      <c r="E574" s="6" t="s">
        <v>34</v>
      </c>
      <c r="F574" s="6" t="s">
        <v>35</v>
      </c>
      <c r="G574" s="6" t="s">
        <v>35</v>
      </c>
      <c r="H574" s="6" t="s">
        <v>234</v>
      </c>
      <c r="I574" s="6"/>
      <c r="J574" s="6" t="s">
        <v>36</v>
      </c>
      <c r="K574" s="5"/>
      <c r="L574" s="5"/>
      <c r="M574" s="5" t="s">
        <v>230</v>
      </c>
      <c r="N574" s="5" t="s">
        <v>222</v>
      </c>
      <c r="O574" s="5">
        <v>1</v>
      </c>
      <c r="P574" s="5">
        <v>0</v>
      </c>
      <c r="Q574" s="6" t="s">
        <v>235</v>
      </c>
      <c r="R574" s="6">
        <v>0</v>
      </c>
      <c r="S574" s="5"/>
      <c r="T574" s="6" t="s">
        <v>223</v>
      </c>
      <c r="U574" s="8">
        <f t="shared" si="17"/>
        <v>0</v>
      </c>
      <c r="V574" s="6" t="s">
        <v>783</v>
      </c>
      <c r="W574" s="6" t="s">
        <v>40</v>
      </c>
      <c r="X574" s="6">
        <v>7</v>
      </c>
      <c r="Y574" s="6">
        <v>13</v>
      </c>
      <c r="Z574" s="6" t="s">
        <v>41</v>
      </c>
      <c r="AA574" s="6" t="e">
        <v>#N/A</v>
      </c>
      <c r="AB574" s="6" t="e">
        <v>#N/A</v>
      </c>
      <c r="AC574" s="6" t="e">
        <v>#N/A</v>
      </c>
      <c r="AD574" s="6" t="s">
        <v>731</v>
      </c>
      <c r="AE574" s="5"/>
      <c r="AF574" s="6"/>
      <c r="AG574" s="5" t="e">
        <v>#N/A</v>
      </c>
      <c r="AH574" s="5" t="e">
        <v>#N/A</v>
      </c>
      <c r="AI574" s="5" t="e">
        <v>#N/A</v>
      </c>
    </row>
    <row r="575" spans="1:35" ht="13.25" customHeight="1" x14ac:dyDescent="0.15">
      <c r="A575" s="6" t="s">
        <v>31</v>
      </c>
      <c r="B575" s="6" t="s">
        <v>30</v>
      </c>
      <c r="C575" s="6" t="s">
        <v>32</v>
      </c>
      <c r="D575" s="6" t="s">
        <v>33</v>
      </c>
      <c r="E575" s="6" t="s">
        <v>34</v>
      </c>
      <c r="F575" s="6" t="s">
        <v>35</v>
      </c>
      <c r="G575" s="6" t="s">
        <v>35</v>
      </c>
      <c r="H575" s="5"/>
      <c r="I575" s="5"/>
      <c r="J575" s="6" t="s">
        <v>36</v>
      </c>
      <c r="K575" s="5"/>
      <c r="L575" s="5"/>
      <c r="M575" s="5" t="s">
        <v>225</v>
      </c>
      <c r="N575" s="5" t="s">
        <v>222</v>
      </c>
      <c r="O575" s="5">
        <v>1</v>
      </c>
      <c r="P575" s="5">
        <v>1</v>
      </c>
      <c r="Q575" s="6" t="s">
        <v>226</v>
      </c>
      <c r="R575" s="7">
        <v>3614312</v>
      </c>
      <c r="S575" s="5"/>
      <c r="T575" s="6" t="s">
        <v>223</v>
      </c>
      <c r="U575" s="8">
        <f t="shared" si="17"/>
        <v>3614.3119999999999</v>
      </c>
      <c r="V575" s="6" t="s">
        <v>783</v>
      </c>
      <c r="W575" s="6" t="s">
        <v>40</v>
      </c>
      <c r="X575" s="6">
        <v>2</v>
      </c>
      <c r="Y575" s="6">
        <v>9</v>
      </c>
      <c r="Z575" s="6" t="s">
        <v>41</v>
      </c>
      <c r="AA575" s="6" t="s">
        <v>395</v>
      </c>
      <c r="AB575" s="6" t="s">
        <v>226</v>
      </c>
      <c r="AC575" s="6" t="s">
        <v>396</v>
      </c>
      <c r="AD575" s="6" t="s">
        <v>731</v>
      </c>
      <c r="AE575" s="5" t="s">
        <v>227</v>
      </c>
      <c r="AF575" s="9" t="s">
        <v>734</v>
      </c>
      <c r="AG575" s="5" t="s">
        <v>321</v>
      </c>
      <c r="AH575" s="5" t="s">
        <v>321</v>
      </c>
      <c r="AI575" s="5" t="s">
        <v>321</v>
      </c>
    </row>
    <row r="576" spans="1:35" ht="13.25" customHeight="1" x14ac:dyDescent="0.15">
      <c r="A576" s="6" t="s">
        <v>31</v>
      </c>
      <c r="B576" s="6" t="s">
        <v>30</v>
      </c>
      <c r="C576" s="6" t="s">
        <v>32</v>
      </c>
      <c r="D576" s="6" t="s">
        <v>33</v>
      </c>
      <c r="E576" s="6" t="s">
        <v>34</v>
      </c>
      <c r="F576" s="6" t="s">
        <v>35</v>
      </c>
      <c r="G576" s="6" t="s">
        <v>35</v>
      </c>
      <c r="H576" s="6" t="s">
        <v>71</v>
      </c>
      <c r="I576" s="6"/>
      <c r="J576" s="6" t="s">
        <v>36</v>
      </c>
      <c r="K576" s="5"/>
      <c r="L576" s="5"/>
      <c r="M576" s="5" t="s">
        <v>228</v>
      </c>
      <c r="N576" s="5" t="s">
        <v>222</v>
      </c>
      <c r="O576" s="5">
        <v>14</v>
      </c>
      <c r="P576" s="5">
        <v>0</v>
      </c>
      <c r="Q576" s="6" t="s">
        <v>260</v>
      </c>
      <c r="R576" s="7">
        <v>3588134</v>
      </c>
      <c r="S576" s="5"/>
      <c r="T576" s="6" t="s">
        <v>223</v>
      </c>
      <c r="U576" s="8">
        <f t="shared" si="17"/>
        <v>3588.134</v>
      </c>
      <c r="V576" s="6" t="s">
        <v>783</v>
      </c>
      <c r="W576" s="6" t="s">
        <v>40</v>
      </c>
      <c r="X576" s="6">
        <v>7</v>
      </c>
      <c r="Y576" s="6">
        <v>13</v>
      </c>
      <c r="Z576" s="6" t="s">
        <v>41</v>
      </c>
      <c r="AA576" s="6" t="e">
        <v>#N/A</v>
      </c>
      <c r="AB576" s="6" t="e">
        <v>#N/A</v>
      </c>
      <c r="AC576" s="6" t="e">
        <v>#N/A</v>
      </c>
      <c r="AD576" s="6" t="s">
        <v>731</v>
      </c>
      <c r="AE576" s="5"/>
      <c r="AF576" s="6"/>
      <c r="AG576" s="5" t="e">
        <v>#N/A</v>
      </c>
      <c r="AH576" s="5" t="e">
        <v>#N/A</v>
      </c>
      <c r="AI576" s="5" t="e">
        <v>#N/A</v>
      </c>
    </row>
    <row r="577" spans="1:35" ht="13.25" customHeight="1" x14ac:dyDescent="0.15">
      <c r="A577" s="6" t="s">
        <v>31</v>
      </c>
      <c r="B577" s="6" t="s">
        <v>30</v>
      </c>
      <c r="C577" s="6" t="s">
        <v>32</v>
      </c>
      <c r="D577" s="6" t="s">
        <v>33</v>
      </c>
      <c r="E577" s="6" t="s">
        <v>34</v>
      </c>
      <c r="F577" s="6" t="s">
        <v>35</v>
      </c>
      <c r="G577" s="6" t="s">
        <v>35</v>
      </c>
      <c r="H577" s="5"/>
      <c r="I577" s="5"/>
      <c r="J577" s="6" t="s">
        <v>36</v>
      </c>
      <c r="K577" s="5"/>
      <c r="L577" s="5"/>
      <c r="M577" s="5" t="s">
        <v>228</v>
      </c>
      <c r="N577" s="5" t="s">
        <v>222</v>
      </c>
      <c r="O577" s="5">
        <v>14</v>
      </c>
      <c r="P577" s="5">
        <v>0</v>
      </c>
      <c r="Q577" s="6" t="s">
        <v>229</v>
      </c>
      <c r="R577" s="7">
        <v>3588134</v>
      </c>
      <c r="S577" s="5"/>
      <c r="T577" s="6" t="s">
        <v>223</v>
      </c>
      <c r="U577" s="8">
        <f t="shared" si="17"/>
        <v>3588.134</v>
      </c>
      <c r="V577" s="6" t="s">
        <v>783</v>
      </c>
      <c r="W577" s="6" t="s">
        <v>40</v>
      </c>
      <c r="X577" s="6">
        <v>2</v>
      </c>
      <c r="Y577" s="6">
        <v>9</v>
      </c>
      <c r="Z577" s="6" t="s">
        <v>41</v>
      </c>
      <c r="AA577" s="6" t="e">
        <v>#N/A</v>
      </c>
      <c r="AB577" s="6" t="e">
        <v>#N/A</v>
      </c>
      <c r="AC577" s="6" t="e">
        <v>#N/A</v>
      </c>
      <c r="AD577" s="6" t="s">
        <v>731</v>
      </c>
      <c r="AE577" s="5"/>
      <c r="AF577" s="6"/>
      <c r="AG577" s="5" t="e">
        <v>#N/A</v>
      </c>
      <c r="AH577" s="5" t="e">
        <v>#N/A</v>
      </c>
      <c r="AI577" s="5" t="e">
        <v>#N/A</v>
      </c>
    </row>
    <row r="578" spans="1:35" ht="13.25" customHeight="1" x14ac:dyDescent="0.15">
      <c r="A578" s="6" t="s">
        <v>31</v>
      </c>
      <c r="B578" s="6" t="s">
        <v>30</v>
      </c>
      <c r="C578" s="6" t="s">
        <v>32</v>
      </c>
      <c r="D578" s="6" t="s">
        <v>33</v>
      </c>
      <c r="E578" s="6" t="s">
        <v>34</v>
      </c>
      <c r="F578" s="6" t="s">
        <v>35</v>
      </c>
      <c r="G578" s="6" t="s">
        <v>35</v>
      </c>
      <c r="H578" s="6" t="s">
        <v>76</v>
      </c>
      <c r="I578" s="6"/>
      <c r="J578" s="6" t="s">
        <v>36</v>
      </c>
      <c r="K578" s="5"/>
      <c r="L578" s="5"/>
      <c r="M578" s="5" t="s">
        <v>228</v>
      </c>
      <c r="N578" s="5" t="s">
        <v>222</v>
      </c>
      <c r="O578" s="5">
        <v>14</v>
      </c>
      <c r="P578" s="5">
        <v>0</v>
      </c>
      <c r="Q578" s="6" t="s">
        <v>261</v>
      </c>
      <c r="R578" s="7">
        <v>585283</v>
      </c>
      <c r="S578" s="5"/>
      <c r="T578" s="6" t="s">
        <v>223</v>
      </c>
      <c r="U578" s="8">
        <f t="shared" si="17"/>
        <v>585.28300000000002</v>
      </c>
      <c r="V578" s="6" t="s">
        <v>783</v>
      </c>
      <c r="W578" s="6" t="s">
        <v>40</v>
      </c>
      <c r="X578" s="6">
        <v>7</v>
      </c>
      <c r="Y578" s="6">
        <v>13</v>
      </c>
      <c r="Z578" s="6" t="s">
        <v>41</v>
      </c>
      <c r="AA578" s="6" t="e">
        <v>#N/A</v>
      </c>
      <c r="AB578" s="6" t="e">
        <v>#N/A</v>
      </c>
      <c r="AC578" s="6" t="e">
        <v>#N/A</v>
      </c>
      <c r="AD578" s="6" t="s">
        <v>731</v>
      </c>
      <c r="AE578" s="5"/>
      <c r="AF578" s="6"/>
      <c r="AG578" s="5" t="e">
        <v>#N/A</v>
      </c>
      <c r="AH578" s="5" t="e">
        <v>#N/A</v>
      </c>
      <c r="AI578" s="5" t="e">
        <v>#N/A</v>
      </c>
    </row>
    <row r="579" spans="1:35" s="36" customFormat="1" ht="13.25" customHeight="1" x14ac:dyDescent="0.15">
      <c r="A579" s="6" t="s">
        <v>31</v>
      </c>
      <c r="B579" s="6" t="s">
        <v>30</v>
      </c>
      <c r="C579" s="6" t="s">
        <v>32</v>
      </c>
      <c r="D579" s="6" t="s">
        <v>33</v>
      </c>
      <c r="E579" s="6" t="s">
        <v>34</v>
      </c>
      <c r="F579" s="6" t="s">
        <v>35</v>
      </c>
      <c r="G579" s="6" t="s">
        <v>35</v>
      </c>
      <c r="H579" s="6" t="s">
        <v>78</v>
      </c>
      <c r="I579" s="6"/>
      <c r="J579" s="6" t="s">
        <v>36</v>
      </c>
      <c r="K579" s="5"/>
      <c r="L579" s="5"/>
      <c r="M579" s="5" t="s">
        <v>228</v>
      </c>
      <c r="N579" s="5" t="s">
        <v>222</v>
      </c>
      <c r="O579" s="5">
        <v>14</v>
      </c>
      <c r="P579" s="5">
        <v>0</v>
      </c>
      <c r="Q579" s="6" t="s">
        <v>262</v>
      </c>
      <c r="R579" s="7">
        <v>467731</v>
      </c>
      <c r="S579" s="5"/>
      <c r="T579" s="6" t="s">
        <v>223</v>
      </c>
      <c r="U579" s="8">
        <f t="shared" si="17"/>
        <v>467.73099999999999</v>
      </c>
      <c r="V579" s="6" t="s">
        <v>783</v>
      </c>
      <c r="W579" s="6" t="s">
        <v>40</v>
      </c>
      <c r="X579" s="6">
        <v>7</v>
      </c>
      <c r="Y579" s="6">
        <v>13</v>
      </c>
      <c r="Z579" s="6" t="s">
        <v>41</v>
      </c>
      <c r="AA579" s="6" t="e">
        <v>#N/A</v>
      </c>
      <c r="AB579" s="6" t="e">
        <v>#N/A</v>
      </c>
      <c r="AC579" s="6" t="e">
        <v>#N/A</v>
      </c>
      <c r="AD579" s="6" t="s">
        <v>731</v>
      </c>
      <c r="AE579" s="5"/>
      <c r="AF579" s="6"/>
      <c r="AG579" s="5" t="e">
        <v>#N/A</v>
      </c>
      <c r="AH579" s="5" t="e">
        <v>#N/A</v>
      </c>
      <c r="AI579" s="5" t="e">
        <v>#N/A</v>
      </c>
    </row>
    <row r="580" spans="1:35" ht="13.25" customHeight="1" x14ac:dyDescent="0.15">
      <c r="A580" s="6" t="s">
        <v>31</v>
      </c>
      <c r="B580" s="6" t="s">
        <v>30</v>
      </c>
      <c r="C580" s="6" t="s">
        <v>32</v>
      </c>
      <c r="D580" s="6" t="s">
        <v>33</v>
      </c>
      <c r="E580" s="6" t="s">
        <v>34</v>
      </c>
      <c r="F580" s="6" t="s">
        <v>35</v>
      </c>
      <c r="G580" s="6" t="s">
        <v>35</v>
      </c>
      <c r="H580" s="6" t="s">
        <v>80</v>
      </c>
      <c r="I580" s="6"/>
      <c r="J580" s="6" t="s">
        <v>36</v>
      </c>
      <c r="K580" s="5"/>
      <c r="L580" s="5"/>
      <c r="M580" s="5" t="s">
        <v>228</v>
      </c>
      <c r="N580" s="5" t="s">
        <v>222</v>
      </c>
      <c r="O580" s="5">
        <v>14</v>
      </c>
      <c r="P580" s="5">
        <v>0</v>
      </c>
      <c r="Q580" s="6" t="s">
        <v>263</v>
      </c>
      <c r="R580" s="7">
        <v>48201</v>
      </c>
      <c r="S580" s="5"/>
      <c r="T580" s="6" t="s">
        <v>223</v>
      </c>
      <c r="U580" s="8">
        <f t="shared" si="17"/>
        <v>48.201000000000001</v>
      </c>
      <c r="V580" s="6" t="s">
        <v>783</v>
      </c>
      <c r="W580" s="6" t="s">
        <v>40</v>
      </c>
      <c r="X580" s="6">
        <v>7</v>
      </c>
      <c r="Y580" s="6">
        <v>13</v>
      </c>
      <c r="Z580" s="6" t="s">
        <v>41</v>
      </c>
      <c r="AA580" s="6" t="e">
        <v>#N/A</v>
      </c>
      <c r="AB580" s="6" t="e">
        <v>#N/A</v>
      </c>
      <c r="AC580" s="6" t="e">
        <v>#N/A</v>
      </c>
      <c r="AD580" s="6" t="s">
        <v>731</v>
      </c>
      <c r="AE580" s="5"/>
      <c r="AF580" s="6"/>
      <c r="AG580" s="5" t="e">
        <v>#N/A</v>
      </c>
      <c r="AH580" s="5" t="e">
        <v>#N/A</v>
      </c>
      <c r="AI580" s="5" t="e">
        <v>#N/A</v>
      </c>
    </row>
    <row r="581" spans="1:35" ht="13.25" customHeight="1" x14ac:dyDescent="0.15">
      <c r="A581" s="6" t="s">
        <v>31</v>
      </c>
      <c r="B581" s="6" t="s">
        <v>30</v>
      </c>
      <c r="C581" s="6" t="s">
        <v>32</v>
      </c>
      <c r="D581" s="6" t="s">
        <v>33</v>
      </c>
      <c r="E581" s="6" t="s">
        <v>34</v>
      </c>
      <c r="F581" s="6" t="s">
        <v>35</v>
      </c>
      <c r="G581" s="6" t="s">
        <v>35</v>
      </c>
      <c r="H581" s="6" t="s">
        <v>95</v>
      </c>
      <c r="I581" s="6"/>
      <c r="J581" s="6" t="s">
        <v>36</v>
      </c>
      <c r="K581" s="5"/>
      <c r="L581" s="5"/>
      <c r="M581" s="5" t="s">
        <v>228</v>
      </c>
      <c r="N581" s="5" t="s">
        <v>222</v>
      </c>
      <c r="O581" s="5">
        <v>14</v>
      </c>
      <c r="P581" s="5">
        <v>0</v>
      </c>
      <c r="Q581" s="6" t="s">
        <v>264</v>
      </c>
      <c r="R581" s="7">
        <v>2486918</v>
      </c>
      <c r="S581" s="5"/>
      <c r="T581" s="6" t="s">
        <v>223</v>
      </c>
      <c r="U581" s="8">
        <f t="shared" si="17"/>
        <v>2486.9180000000001</v>
      </c>
      <c r="V581" s="6" t="s">
        <v>783</v>
      </c>
      <c r="W581" s="6" t="s">
        <v>40</v>
      </c>
      <c r="X581" s="6">
        <v>7</v>
      </c>
      <c r="Y581" s="6">
        <v>13</v>
      </c>
      <c r="Z581" s="6" t="s">
        <v>41</v>
      </c>
      <c r="AA581" s="6" t="e">
        <v>#N/A</v>
      </c>
      <c r="AB581" s="6" t="e">
        <v>#N/A</v>
      </c>
      <c r="AC581" s="6" t="e">
        <v>#N/A</v>
      </c>
      <c r="AD581" s="6" t="s">
        <v>731</v>
      </c>
      <c r="AE581" s="5"/>
      <c r="AF581" s="6"/>
      <c r="AG581" s="5" t="e">
        <v>#N/A</v>
      </c>
      <c r="AH581" s="5" t="e">
        <v>#N/A</v>
      </c>
      <c r="AI581" s="5" t="e">
        <v>#N/A</v>
      </c>
    </row>
    <row r="582" spans="1:35" ht="13.25" customHeight="1" x14ac:dyDescent="0.15">
      <c r="A582" s="6" t="s">
        <v>31</v>
      </c>
      <c r="B582" s="6" t="s">
        <v>30</v>
      </c>
      <c r="C582" s="6" t="s">
        <v>32</v>
      </c>
      <c r="D582" s="6" t="s">
        <v>33</v>
      </c>
      <c r="E582" s="6" t="s">
        <v>34</v>
      </c>
      <c r="F582" s="6" t="s">
        <v>35</v>
      </c>
      <c r="G582" s="6" t="s">
        <v>35</v>
      </c>
      <c r="H582" s="6" t="s">
        <v>71</v>
      </c>
      <c r="I582" s="6"/>
      <c r="J582" s="6" t="s">
        <v>36</v>
      </c>
      <c r="K582" s="5"/>
      <c r="L582" s="5"/>
      <c r="M582" s="5" t="s">
        <v>248</v>
      </c>
      <c r="N582" s="5" t="s">
        <v>222</v>
      </c>
      <c r="O582" s="5">
        <v>2</v>
      </c>
      <c r="P582" s="5">
        <v>0</v>
      </c>
      <c r="Q582" s="6" t="s">
        <v>249</v>
      </c>
      <c r="R582" s="7">
        <v>3614312</v>
      </c>
      <c r="S582" s="5"/>
      <c r="T582" s="6" t="s">
        <v>223</v>
      </c>
      <c r="U582" s="8">
        <f t="shared" si="17"/>
        <v>3614.3119999999999</v>
      </c>
      <c r="V582" s="6" t="s">
        <v>783</v>
      </c>
      <c r="W582" s="6" t="s">
        <v>40</v>
      </c>
      <c r="X582" s="6">
        <v>7</v>
      </c>
      <c r="Y582" s="6">
        <v>13</v>
      </c>
      <c r="Z582" s="6" t="s">
        <v>41</v>
      </c>
      <c r="AA582" s="6" t="e">
        <v>#N/A</v>
      </c>
      <c r="AB582" s="6" t="e">
        <v>#N/A</v>
      </c>
      <c r="AC582" s="6" t="e">
        <v>#N/A</v>
      </c>
      <c r="AD582" s="6" t="s">
        <v>731</v>
      </c>
      <c r="AE582" s="5"/>
      <c r="AF582" s="6"/>
      <c r="AG582" s="5" t="e">
        <v>#N/A</v>
      </c>
      <c r="AH582" s="5" t="e">
        <v>#N/A</v>
      </c>
      <c r="AI582" s="5" t="e">
        <v>#N/A</v>
      </c>
    </row>
    <row r="583" spans="1:35" ht="13.25" customHeight="1" x14ac:dyDescent="0.15">
      <c r="A583" s="6" t="s">
        <v>31</v>
      </c>
      <c r="B583" s="6" t="s">
        <v>30</v>
      </c>
      <c r="C583" s="6" t="s">
        <v>32</v>
      </c>
      <c r="D583" s="6" t="s">
        <v>33</v>
      </c>
      <c r="E583" s="6" t="s">
        <v>34</v>
      </c>
      <c r="F583" s="6" t="s">
        <v>35</v>
      </c>
      <c r="G583" s="6" t="s">
        <v>35</v>
      </c>
      <c r="H583" s="6" t="s">
        <v>76</v>
      </c>
      <c r="I583" s="6"/>
      <c r="J583" s="6" t="s">
        <v>36</v>
      </c>
      <c r="K583" s="5"/>
      <c r="L583" s="5"/>
      <c r="M583" s="5" t="s">
        <v>248</v>
      </c>
      <c r="N583" s="5" t="s">
        <v>222</v>
      </c>
      <c r="O583" s="5">
        <v>2</v>
      </c>
      <c r="P583" s="5">
        <v>0</v>
      </c>
      <c r="Q583" s="6" t="s">
        <v>256</v>
      </c>
      <c r="R583" s="7">
        <v>594846</v>
      </c>
      <c r="S583" s="5"/>
      <c r="T583" s="6" t="s">
        <v>223</v>
      </c>
      <c r="U583" s="8">
        <f t="shared" si="17"/>
        <v>594.846</v>
      </c>
      <c r="V583" s="6" t="s">
        <v>783</v>
      </c>
      <c r="W583" s="6" t="s">
        <v>40</v>
      </c>
      <c r="X583" s="6">
        <v>7</v>
      </c>
      <c r="Y583" s="6">
        <v>13</v>
      </c>
      <c r="Z583" s="6" t="s">
        <v>41</v>
      </c>
      <c r="AA583" s="6" t="e">
        <v>#N/A</v>
      </c>
      <c r="AB583" s="6" t="e">
        <v>#N/A</v>
      </c>
      <c r="AC583" s="6" t="e">
        <v>#N/A</v>
      </c>
      <c r="AD583" s="6" t="s">
        <v>731</v>
      </c>
      <c r="AE583" s="5"/>
      <c r="AF583" s="6"/>
      <c r="AG583" s="5" t="e">
        <v>#N/A</v>
      </c>
      <c r="AH583" s="5" t="e">
        <v>#N/A</v>
      </c>
      <c r="AI583" s="5" t="e">
        <v>#N/A</v>
      </c>
    </row>
    <row r="584" spans="1:35" ht="13.25" customHeight="1" x14ac:dyDescent="0.15">
      <c r="A584" s="6" t="s">
        <v>31</v>
      </c>
      <c r="B584" s="6" t="s">
        <v>30</v>
      </c>
      <c r="C584" s="6" t="s">
        <v>32</v>
      </c>
      <c r="D584" s="6" t="s">
        <v>33</v>
      </c>
      <c r="E584" s="6" t="s">
        <v>34</v>
      </c>
      <c r="F584" s="6" t="s">
        <v>35</v>
      </c>
      <c r="G584" s="6" t="s">
        <v>35</v>
      </c>
      <c r="H584" s="6" t="s">
        <v>78</v>
      </c>
      <c r="I584" s="6"/>
      <c r="J584" s="6" t="s">
        <v>36</v>
      </c>
      <c r="K584" s="5"/>
      <c r="L584" s="5"/>
      <c r="M584" s="5" t="s">
        <v>248</v>
      </c>
      <c r="N584" s="5" t="s">
        <v>222</v>
      </c>
      <c r="O584" s="5">
        <v>2</v>
      </c>
      <c r="P584" s="5">
        <v>0</v>
      </c>
      <c r="Q584" s="6" t="s">
        <v>257</v>
      </c>
      <c r="R584" s="7">
        <v>383178</v>
      </c>
      <c r="S584" s="5"/>
      <c r="T584" s="6" t="s">
        <v>223</v>
      </c>
      <c r="U584" s="8">
        <f t="shared" si="17"/>
        <v>383.178</v>
      </c>
      <c r="V584" s="6" t="s">
        <v>783</v>
      </c>
      <c r="W584" s="6" t="s">
        <v>40</v>
      </c>
      <c r="X584" s="6">
        <v>7</v>
      </c>
      <c r="Y584" s="6">
        <v>13</v>
      </c>
      <c r="Z584" s="6" t="s">
        <v>41</v>
      </c>
      <c r="AA584" s="6" t="e">
        <v>#N/A</v>
      </c>
      <c r="AB584" s="6" t="e">
        <v>#N/A</v>
      </c>
      <c r="AC584" s="6" t="e">
        <v>#N/A</v>
      </c>
      <c r="AD584" s="6" t="s">
        <v>731</v>
      </c>
      <c r="AE584" s="5"/>
      <c r="AF584" s="6"/>
      <c r="AG584" s="5" t="e">
        <v>#N/A</v>
      </c>
      <c r="AH584" s="5" t="e">
        <v>#N/A</v>
      </c>
      <c r="AI584" s="5" t="e">
        <v>#N/A</v>
      </c>
    </row>
    <row r="585" spans="1:35" ht="13.25" customHeight="1" x14ac:dyDescent="0.15">
      <c r="A585" s="6" t="s">
        <v>31</v>
      </c>
      <c r="B585" s="6" t="s">
        <v>30</v>
      </c>
      <c r="C585" s="6" t="s">
        <v>32</v>
      </c>
      <c r="D585" s="6" t="s">
        <v>33</v>
      </c>
      <c r="E585" s="6" t="s">
        <v>34</v>
      </c>
      <c r="F585" s="6" t="s">
        <v>35</v>
      </c>
      <c r="G585" s="6" t="s">
        <v>35</v>
      </c>
      <c r="H585" s="6" t="s">
        <v>236</v>
      </c>
      <c r="I585" s="6"/>
      <c r="J585" s="6" t="s">
        <v>36</v>
      </c>
      <c r="K585" s="5"/>
      <c r="L585" s="5"/>
      <c r="M585" s="5" t="s">
        <v>248</v>
      </c>
      <c r="N585" s="5" t="s">
        <v>222</v>
      </c>
      <c r="O585" s="5">
        <v>2</v>
      </c>
      <c r="P585" s="5">
        <v>0</v>
      </c>
      <c r="Q585" s="6" t="s">
        <v>252</v>
      </c>
      <c r="R585" s="7">
        <v>4020</v>
      </c>
      <c r="S585" s="5"/>
      <c r="T585" s="6" t="s">
        <v>223</v>
      </c>
      <c r="U585" s="8">
        <f t="shared" si="17"/>
        <v>4.0199999999999996</v>
      </c>
      <c r="V585" s="6" t="s">
        <v>783</v>
      </c>
      <c r="W585" s="6" t="s">
        <v>40</v>
      </c>
      <c r="X585" s="6">
        <v>7</v>
      </c>
      <c r="Y585" s="6">
        <v>13</v>
      </c>
      <c r="Z585" s="6" t="s">
        <v>41</v>
      </c>
      <c r="AA585" s="6" t="e">
        <v>#N/A</v>
      </c>
      <c r="AB585" s="6" t="e">
        <v>#N/A</v>
      </c>
      <c r="AC585" s="6" t="e">
        <v>#N/A</v>
      </c>
      <c r="AD585" s="6" t="s">
        <v>731</v>
      </c>
      <c r="AE585" s="5"/>
      <c r="AF585" s="6"/>
      <c r="AG585" s="5" t="e">
        <v>#N/A</v>
      </c>
      <c r="AH585" s="5" t="e">
        <v>#N/A</v>
      </c>
      <c r="AI585" s="5" t="e">
        <v>#N/A</v>
      </c>
    </row>
    <row r="586" spans="1:35" ht="13.25" customHeight="1" x14ac:dyDescent="0.15">
      <c r="A586" s="6" t="s">
        <v>31</v>
      </c>
      <c r="B586" s="6" t="s">
        <v>30</v>
      </c>
      <c r="C586" s="6" t="s">
        <v>32</v>
      </c>
      <c r="D586" s="6" t="s">
        <v>33</v>
      </c>
      <c r="E586" s="6" t="s">
        <v>34</v>
      </c>
      <c r="F586" s="6" t="s">
        <v>35</v>
      </c>
      <c r="G586" s="6" t="s">
        <v>35</v>
      </c>
      <c r="H586" s="6" t="s">
        <v>80</v>
      </c>
      <c r="I586" s="6"/>
      <c r="J586" s="6" t="s">
        <v>36</v>
      </c>
      <c r="K586" s="5"/>
      <c r="L586" s="5"/>
      <c r="M586" s="5" t="s">
        <v>248</v>
      </c>
      <c r="N586" s="5" t="s">
        <v>222</v>
      </c>
      <c r="O586" s="5">
        <v>2</v>
      </c>
      <c r="P586" s="5">
        <v>0</v>
      </c>
      <c r="Q586" s="6" t="s">
        <v>258</v>
      </c>
      <c r="R586" s="7">
        <v>66374</v>
      </c>
      <c r="S586" s="5"/>
      <c r="T586" s="6" t="s">
        <v>223</v>
      </c>
      <c r="U586" s="8">
        <f t="shared" si="17"/>
        <v>66.373999999999995</v>
      </c>
      <c r="V586" s="6" t="s">
        <v>783</v>
      </c>
      <c r="W586" s="6" t="s">
        <v>40</v>
      </c>
      <c r="X586" s="6">
        <v>7</v>
      </c>
      <c r="Y586" s="6">
        <v>13</v>
      </c>
      <c r="Z586" s="6" t="s">
        <v>41</v>
      </c>
      <c r="AA586" s="6" t="e">
        <v>#N/A</v>
      </c>
      <c r="AB586" s="6" t="e">
        <v>#N/A</v>
      </c>
      <c r="AC586" s="6" t="e">
        <v>#N/A</v>
      </c>
      <c r="AD586" s="6" t="s">
        <v>731</v>
      </c>
      <c r="AE586" s="5"/>
      <c r="AF586" s="6"/>
      <c r="AG586" s="5" t="e">
        <v>#N/A</v>
      </c>
      <c r="AH586" s="5" t="e">
        <v>#N/A</v>
      </c>
      <c r="AI586" s="5" t="e">
        <v>#N/A</v>
      </c>
    </row>
    <row r="587" spans="1:35" ht="13.25" customHeight="1" x14ac:dyDescent="0.15">
      <c r="A587" s="6" t="s">
        <v>31</v>
      </c>
      <c r="B587" s="6" t="s">
        <v>30</v>
      </c>
      <c r="C587" s="6" t="s">
        <v>32</v>
      </c>
      <c r="D587" s="6" t="s">
        <v>33</v>
      </c>
      <c r="E587" s="6" t="s">
        <v>34</v>
      </c>
      <c r="F587" s="6" t="s">
        <v>35</v>
      </c>
      <c r="G587" s="6" t="s">
        <v>35</v>
      </c>
      <c r="H587" s="6" t="s">
        <v>232</v>
      </c>
      <c r="I587" s="6"/>
      <c r="J587" s="6" t="s">
        <v>36</v>
      </c>
      <c r="K587" s="5"/>
      <c r="L587" s="5"/>
      <c r="M587" s="5" t="s">
        <v>248</v>
      </c>
      <c r="N587" s="5" t="s">
        <v>222</v>
      </c>
      <c r="O587" s="5">
        <v>2</v>
      </c>
      <c r="P587" s="5">
        <v>0</v>
      </c>
      <c r="Q587" s="6" t="s">
        <v>250</v>
      </c>
      <c r="R587" s="7">
        <v>3439010</v>
      </c>
      <c r="S587" s="5"/>
      <c r="T587" s="6" t="s">
        <v>223</v>
      </c>
      <c r="U587" s="8">
        <f t="shared" si="17"/>
        <v>3439.01</v>
      </c>
      <c r="V587" s="6" t="s">
        <v>783</v>
      </c>
      <c r="W587" s="6" t="s">
        <v>40</v>
      </c>
      <c r="X587" s="6">
        <v>7</v>
      </c>
      <c r="Y587" s="6">
        <v>13</v>
      </c>
      <c r="Z587" s="6" t="s">
        <v>41</v>
      </c>
      <c r="AA587" s="6" t="e">
        <v>#N/A</v>
      </c>
      <c r="AB587" s="6" t="e">
        <v>#N/A</v>
      </c>
      <c r="AC587" s="6" t="e">
        <v>#N/A</v>
      </c>
      <c r="AD587" s="6" t="s">
        <v>731</v>
      </c>
      <c r="AE587" s="5"/>
      <c r="AF587" s="6"/>
      <c r="AG587" s="5" t="e">
        <v>#N/A</v>
      </c>
      <c r="AH587" s="5" t="e">
        <v>#N/A</v>
      </c>
      <c r="AI587" s="5" t="e">
        <v>#N/A</v>
      </c>
    </row>
    <row r="588" spans="1:35" ht="13.25" customHeight="1" x14ac:dyDescent="0.15">
      <c r="A588" s="6" t="s">
        <v>31</v>
      </c>
      <c r="B588" s="6" t="s">
        <v>30</v>
      </c>
      <c r="C588" s="6" t="s">
        <v>32</v>
      </c>
      <c r="D588" s="6" t="s">
        <v>33</v>
      </c>
      <c r="E588" s="6" t="s">
        <v>34</v>
      </c>
      <c r="F588" s="6" t="s">
        <v>35</v>
      </c>
      <c r="G588" s="6" t="s">
        <v>35</v>
      </c>
      <c r="H588" s="6" t="s">
        <v>95</v>
      </c>
      <c r="I588" s="6"/>
      <c r="J588" s="6" t="s">
        <v>36</v>
      </c>
      <c r="K588" s="5"/>
      <c r="L588" s="5"/>
      <c r="M588" s="5" t="s">
        <v>248</v>
      </c>
      <c r="N588" s="5" t="s">
        <v>222</v>
      </c>
      <c r="O588" s="5">
        <v>2</v>
      </c>
      <c r="P588" s="5">
        <v>0</v>
      </c>
      <c r="Q588" s="6" t="s">
        <v>259</v>
      </c>
      <c r="R588" s="7">
        <v>2569914</v>
      </c>
      <c r="S588" s="5"/>
      <c r="T588" s="6" t="s">
        <v>223</v>
      </c>
      <c r="U588" s="8">
        <f t="shared" si="17"/>
        <v>2569.9140000000002</v>
      </c>
      <c r="V588" s="6" t="s">
        <v>783</v>
      </c>
      <c r="W588" s="6" t="s">
        <v>40</v>
      </c>
      <c r="X588" s="6">
        <v>7</v>
      </c>
      <c r="Y588" s="6">
        <v>13</v>
      </c>
      <c r="Z588" s="6" t="s">
        <v>41</v>
      </c>
      <c r="AA588" s="6" t="e">
        <v>#N/A</v>
      </c>
      <c r="AB588" s="6" t="e">
        <v>#N/A</v>
      </c>
      <c r="AC588" s="6" t="e">
        <v>#N/A</v>
      </c>
      <c r="AD588" s="6" t="s">
        <v>731</v>
      </c>
      <c r="AE588" s="5"/>
      <c r="AF588" s="6"/>
      <c r="AG588" s="5" t="e">
        <v>#N/A</v>
      </c>
      <c r="AH588" s="5" t="e">
        <v>#N/A</v>
      </c>
      <c r="AI588" s="5" t="e">
        <v>#N/A</v>
      </c>
    </row>
    <row r="589" spans="1:35" ht="13.25" customHeight="1" x14ac:dyDescent="0.15">
      <c r="A589" s="6" t="s">
        <v>31</v>
      </c>
      <c r="B589" s="6" t="s">
        <v>30</v>
      </c>
      <c r="C589" s="6" t="s">
        <v>32</v>
      </c>
      <c r="D589" s="6" t="s">
        <v>33</v>
      </c>
      <c r="E589" s="6" t="s">
        <v>34</v>
      </c>
      <c r="F589" s="6" t="s">
        <v>35</v>
      </c>
      <c r="G589" s="6" t="s">
        <v>35</v>
      </c>
      <c r="H589" s="6" t="s">
        <v>242</v>
      </c>
      <c r="I589" s="6"/>
      <c r="J589" s="6" t="s">
        <v>36</v>
      </c>
      <c r="K589" s="5"/>
      <c r="L589" s="5"/>
      <c r="M589" s="5" t="s">
        <v>248</v>
      </c>
      <c r="N589" s="5" t="s">
        <v>222</v>
      </c>
      <c r="O589" s="5">
        <v>2</v>
      </c>
      <c r="P589" s="5">
        <v>0</v>
      </c>
      <c r="Q589" s="6" t="s">
        <v>255</v>
      </c>
      <c r="R589" s="7">
        <v>163893</v>
      </c>
      <c r="S589" s="5"/>
      <c r="T589" s="6" t="s">
        <v>223</v>
      </c>
      <c r="U589" s="8">
        <f t="shared" si="17"/>
        <v>163.893</v>
      </c>
      <c r="V589" s="6" t="s">
        <v>783</v>
      </c>
      <c r="W589" s="6" t="s">
        <v>40</v>
      </c>
      <c r="X589" s="6">
        <v>7</v>
      </c>
      <c r="Y589" s="6">
        <v>13</v>
      </c>
      <c r="Z589" s="6" t="s">
        <v>41</v>
      </c>
      <c r="AA589" s="6" t="e">
        <v>#N/A</v>
      </c>
      <c r="AB589" s="6" t="e">
        <v>#N/A</v>
      </c>
      <c r="AC589" s="6" t="e">
        <v>#N/A</v>
      </c>
      <c r="AD589" s="6" t="s">
        <v>731</v>
      </c>
      <c r="AE589" s="5"/>
      <c r="AF589" s="6"/>
      <c r="AG589" s="5" t="e">
        <v>#N/A</v>
      </c>
      <c r="AH589" s="5" t="e">
        <v>#N/A</v>
      </c>
      <c r="AI589" s="5" t="e">
        <v>#N/A</v>
      </c>
    </row>
    <row r="590" spans="1:35" ht="13.25" customHeight="1" x14ac:dyDescent="0.15">
      <c r="A590" s="6" t="s">
        <v>31</v>
      </c>
      <c r="B590" s="6" t="s">
        <v>30</v>
      </c>
      <c r="C590" s="6" t="s">
        <v>32</v>
      </c>
      <c r="D590" s="6" t="s">
        <v>33</v>
      </c>
      <c r="E590" s="6" t="s">
        <v>34</v>
      </c>
      <c r="F590" s="6" t="s">
        <v>35</v>
      </c>
      <c r="G590" s="6" t="s">
        <v>35</v>
      </c>
      <c r="H590" s="6" t="s">
        <v>240</v>
      </c>
      <c r="I590" s="6"/>
      <c r="J590" s="6" t="s">
        <v>36</v>
      </c>
      <c r="K590" s="5"/>
      <c r="L590" s="5"/>
      <c r="M590" s="5" t="s">
        <v>248</v>
      </c>
      <c r="N590" s="5" t="s">
        <v>222</v>
      </c>
      <c r="O590" s="5">
        <v>2</v>
      </c>
      <c r="P590" s="5">
        <v>0</v>
      </c>
      <c r="Q590" s="6" t="s">
        <v>254</v>
      </c>
      <c r="R590" s="7">
        <v>7389</v>
      </c>
      <c r="S590" s="5"/>
      <c r="T590" s="6" t="s">
        <v>223</v>
      </c>
      <c r="U590" s="8">
        <f t="shared" si="17"/>
        <v>7.3890000000000002</v>
      </c>
      <c r="V590" s="6" t="s">
        <v>783</v>
      </c>
      <c r="W590" s="6" t="s">
        <v>40</v>
      </c>
      <c r="X590" s="6">
        <v>7</v>
      </c>
      <c r="Y590" s="6">
        <v>13</v>
      </c>
      <c r="Z590" s="6" t="s">
        <v>41</v>
      </c>
      <c r="AA590" s="6" t="e">
        <v>#N/A</v>
      </c>
      <c r="AB590" s="6" t="e">
        <v>#N/A</v>
      </c>
      <c r="AC590" s="6" t="e">
        <v>#N/A</v>
      </c>
      <c r="AD590" s="6" t="s">
        <v>731</v>
      </c>
      <c r="AE590" s="5"/>
      <c r="AF590" s="6"/>
      <c r="AG590" s="5" t="e">
        <v>#N/A</v>
      </c>
      <c r="AH590" s="5" t="e">
        <v>#N/A</v>
      </c>
      <c r="AI590" s="5" t="e">
        <v>#N/A</v>
      </c>
    </row>
    <row r="591" spans="1:35" ht="13.25" customHeight="1" x14ac:dyDescent="0.15">
      <c r="A591" s="6" t="s">
        <v>31</v>
      </c>
      <c r="B591" s="6" t="s">
        <v>30</v>
      </c>
      <c r="C591" s="6" t="s">
        <v>32</v>
      </c>
      <c r="D591" s="6" t="s">
        <v>33</v>
      </c>
      <c r="E591" s="6" t="s">
        <v>34</v>
      </c>
      <c r="F591" s="6" t="s">
        <v>35</v>
      </c>
      <c r="G591" s="6" t="s">
        <v>35</v>
      </c>
      <c r="H591" s="6" t="s">
        <v>238</v>
      </c>
      <c r="I591" s="6"/>
      <c r="J591" s="6" t="s">
        <v>36</v>
      </c>
      <c r="K591" s="5"/>
      <c r="L591" s="5"/>
      <c r="M591" s="5" t="s">
        <v>248</v>
      </c>
      <c r="N591" s="5" t="s">
        <v>222</v>
      </c>
      <c r="O591" s="5">
        <v>2</v>
      </c>
      <c r="P591" s="5">
        <v>0</v>
      </c>
      <c r="Q591" s="6" t="s">
        <v>253</v>
      </c>
      <c r="R591" s="6">
        <v>0</v>
      </c>
      <c r="S591" s="5"/>
      <c r="T591" s="6" t="s">
        <v>223</v>
      </c>
      <c r="U591" s="8">
        <f t="shared" si="17"/>
        <v>0</v>
      </c>
      <c r="V591" s="6" t="s">
        <v>783</v>
      </c>
      <c r="W591" s="6" t="s">
        <v>40</v>
      </c>
      <c r="X591" s="6">
        <v>7</v>
      </c>
      <c r="Y591" s="6">
        <v>13</v>
      </c>
      <c r="Z591" s="6" t="s">
        <v>41</v>
      </c>
      <c r="AA591" s="6" t="e">
        <v>#N/A</v>
      </c>
      <c r="AB591" s="6" t="e">
        <v>#N/A</v>
      </c>
      <c r="AC591" s="6" t="e">
        <v>#N/A</v>
      </c>
      <c r="AD591" s="6" t="s">
        <v>731</v>
      </c>
      <c r="AE591" s="5"/>
      <c r="AF591" s="6"/>
      <c r="AG591" s="5" t="e">
        <v>#N/A</v>
      </c>
      <c r="AH591" s="5" t="e">
        <v>#N/A</v>
      </c>
      <c r="AI591" s="5" t="e">
        <v>#N/A</v>
      </c>
    </row>
    <row r="592" spans="1:35" ht="13.25" customHeight="1" x14ac:dyDescent="0.15">
      <c r="A592" s="6" t="s">
        <v>31</v>
      </c>
      <c r="B592" s="6" t="s">
        <v>30</v>
      </c>
      <c r="C592" s="6" t="s">
        <v>32</v>
      </c>
      <c r="D592" s="6" t="s">
        <v>33</v>
      </c>
      <c r="E592" s="6" t="s">
        <v>34</v>
      </c>
      <c r="F592" s="6" t="s">
        <v>35</v>
      </c>
      <c r="G592" s="6" t="s">
        <v>35</v>
      </c>
      <c r="H592" s="6" t="s">
        <v>234</v>
      </c>
      <c r="I592" s="6"/>
      <c r="J592" s="6" t="s">
        <v>36</v>
      </c>
      <c r="K592" s="5"/>
      <c r="L592" s="5"/>
      <c r="M592" s="5" t="s">
        <v>248</v>
      </c>
      <c r="N592" s="5" t="s">
        <v>222</v>
      </c>
      <c r="O592" s="5">
        <v>2</v>
      </c>
      <c r="P592" s="5">
        <v>0</v>
      </c>
      <c r="Q592" s="6" t="s">
        <v>251</v>
      </c>
      <c r="R592" s="6">
        <v>0</v>
      </c>
      <c r="S592" s="5"/>
      <c r="T592" s="6" t="s">
        <v>223</v>
      </c>
      <c r="U592" s="8">
        <f t="shared" si="17"/>
        <v>0</v>
      </c>
      <c r="V592" s="6" t="s">
        <v>783</v>
      </c>
      <c r="W592" s="6" t="s">
        <v>40</v>
      </c>
      <c r="X592" s="6">
        <v>7</v>
      </c>
      <c r="Y592" s="6">
        <v>13</v>
      </c>
      <c r="Z592" s="6" t="s">
        <v>41</v>
      </c>
      <c r="AA592" s="6" t="e">
        <v>#N/A</v>
      </c>
      <c r="AB592" s="6" t="e">
        <v>#N/A</v>
      </c>
      <c r="AC592" s="6" t="e">
        <v>#N/A</v>
      </c>
      <c r="AD592" s="6" t="s">
        <v>731</v>
      </c>
      <c r="AE592" s="5"/>
      <c r="AF592" s="6"/>
      <c r="AG592" s="5" t="e">
        <v>#N/A</v>
      </c>
      <c r="AH592" s="5" t="e">
        <v>#N/A</v>
      </c>
      <c r="AI592" s="5" t="e">
        <v>#N/A</v>
      </c>
    </row>
    <row r="593" spans="1:35" ht="13.25" customHeight="1" x14ac:dyDescent="0.15">
      <c r="A593" s="6" t="s">
        <v>31</v>
      </c>
      <c r="B593" s="6" t="s">
        <v>30</v>
      </c>
      <c r="C593" s="6" t="s">
        <v>32</v>
      </c>
      <c r="D593" s="6" t="s">
        <v>33</v>
      </c>
      <c r="E593" s="6" t="s">
        <v>34</v>
      </c>
      <c r="F593" s="6" t="s">
        <v>35</v>
      </c>
      <c r="G593" s="6" t="s">
        <v>35</v>
      </c>
      <c r="H593" s="5"/>
      <c r="I593" s="5"/>
      <c r="J593" s="6" t="s">
        <v>36</v>
      </c>
      <c r="K593" s="5"/>
      <c r="L593" s="5"/>
      <c r="M593" s="5" t="s">
        <v>220</v>
      </c>
      <c r="N593" s="5" t="s">
        <v>222</v>
      </c>
      <c r="O593" s="5">
        <v>2</v>
      </c>
      <c r="P593" s="5">
        <v>1</v>
      </c>
      <c r="Q593" s="6" t="s">
        <v>221</v>
      </c>
      <c r="R593" s="7">
        <v>7202446</v>
      </c>
      <c r="S593" s="5"/>
      <c r="T593" s="6" t="s">
        <v>223</v>
      </c>
      <c r="U593" s="8">
        <f t="shared" si="17"/>
        <v>7202.4459999999999</v>
      </c>
      <c r="V593" s="6" t="s">
        <v>783</v>
      </c>
      <c r="W593" s="6" t="s">
        <v>40</v>
      </c>
      <c r="X593" s="6">
        <v>2</v>
      </c>
      <c r="Y593" s="6">
        <v>9</v>
      </c>
      <c r="Z593" s="6" t="s">
        <v>41</v>
      </c>
      <c r="AA593" s="6" t="s">
        <v>395</v>
      </c>
      <c r="AB593" s="6" t="s">
        <v>402</v>
      </c>
      <c r="AC593" s="6" t="s">
        <v>321</v>
      </c>
      <c r="AD593" s="6" t="s">
        <v>731</v>
      </c>
      <c r="AE593" s="5" t="s">
        <v>224</v>
      </c>
      <c r="AF593" s="9" t="s">
        <v>734</v>
      </c>
      <c r="AG593" s="5" t="s">
        <v>321</v>
      </c>
      <c r="AH593" s="5" t="s">
        <v>321</v>
      </c>
      <c r="AI593" s="5" t="s">
        <v>321</v>
      </c>
    </row>
    <row r="594" spans="1:35" ht="13.25" customHeight="1" x14ac:dyDescent="0.15">
      <c r="A594" t="s">
        <v>304</v>
      </c>
      <c r="B594" t="s">
        <v>303</v>
      </c>
      <c r="C594" t="s">
        <v>305</v>
      </c>
      <c r="D594" t="s">
        <v>306</v>
      </c>
      <c r="E594" t="s">
        <v>306</v>
      </c>
      <c r="F594" t="s">
        <v>307</v>
      </c>
      <c r="G594" t="s">
        <v>307</v>
      </c>
      <c r="J594" s="14" t="s">
        <v>279</v>
      </c>
      <c r="M594" t="s">
        <v>445</v>
      </c>
      <c r="N594" t="s">
        <v>107</v>
      </c>
      <c r="O594">
        <v>6</v>
      </c>
      <c r="P594">
        <v>1</v>
      </c>
      <c r="Q594" t="s">
        <v>689</v>
      </c>
      <c r="R594">
        <v>1400000</v>
      </c>
      <c r="T594" t="s">
        <v>446</v>
      </c>
      <c r="U594" s="43">
        <f>R594</f>
        <v>1400000</v>
      </c>
      <c r="V594" t="str">
        <f>T594</f>
        <v>customers</v>
      </c>
      <c r="W594" s="9" t="s">
        <v>309</v>
      </c>
      <c r="Z594" t="s">
        <v>276</v>
      </c>
      <c r="AA594" t="s">
        <v>566</v>
      </c>
      <c r="AB594" t="s">
        <v>688</v>
      </c>
      <c r="AC594" t="s">
        <v>689</v>
      </c>
      <c r="AD594" t="s">
        <v>322</v>
      </c>
      <c r="AE594" s="36" t="s">
        <v>447</v>
      </c>
      <c r="AF594" s="9" t="s">
        <v>744</v>
      </c>
      <c r="AG594" t="s">
        <v>321</v>
      </c>
      <c r="AH594" t="s">
        <v>321</v>
      </c>
      <c r="AI594" t="s">
        <v>321</v>
      </c>
    </row>
    <row r="595" spans="1:35" ht="13.25" customHeight="1" x14ac:dyDescent="0.15">
      <c r="A595" t="s">
        <v>304</v>
      </c>
      <c r="B595" t="s">
        <v>303</v>
      </c>
      <c r="C595" t="s">
        <v>305</v>
      </c>
      <c r="D595" t="s">
        <v>306</v>
      </c>
      <c r="E595" t="s">
        <v>306</v>
      </c>
      <c r="F595" t="s">
        <v>307</v>
      </c>
      <c r="G595" t="s">
        <v>307</v>
      </c>
      <c r="J595" s="14" t="s">
        <v>279</v>
      </c>
      <c r="M595" t="s">
        <v>448</v>
      </c>
      <c r="N595" t="s">
        <v>107</v>
      </c>
      <c r="O595">
        <v>6</v>
      </c>
      <c r="P595">
        <v>2</v>
      </c>
      <c r="Q595" t="s">
        <v>690</v>
      </c>
      <c r="R595" s="47">
        <v>1</v>
      </c>
      <c r="T595" t="s">
        <v>449</v>
      </c>
      <c r="U595" s="49">
        <f>R595</f>
        <v>1</v>
      </c>
      <c r="V595" t="s">
        <v>449</v>
      </c>
      <c r="Z595" t="s">
        <v>276</v>
      </c>
      <c r="AA595" t="s">
        <v>566</v>
      </c>
      <c r="AB595" t="s">
        <v>688</v>
      </c>
      <c r="AC595" t="s">
        <v>690</v>
      </c>
      <c r="AD595" t="s">
        <v>322</v>
      </c>
      <c r="AE595" s="36" t="s">
        <v>450</v>
      </c>
      <c r="AF595" s="9" t="s">
        <v>744</v>
      </c>
      <c r="AG595" t="s">
        <v>321</v>
      </c>
      <c r="AH595" t="s">
        <v>321</v>
      </c>
      <c r="AI595" t="s">
        <v>321</v>
      </c>
    </row>
    <row r="596" spans="1:35" ht="13.25" customHeight="1" x14ac:dyDescent="0.15">
      <c r="A596" t="s">
        <v>304</v>
      </c>
      <c r="B596" t="s">
        <v>303</v>
      </c>
      <c r="C596" t="s">
        <v>305</v>
      </c>
      <c r="D596" t="s">
        <v>306</v>
      </c>
      <c r="E596" t="s">
        <v>306</v>
      </c>
      <c r="F596" t="s">
        <v>307</v>
      </c>
      <c r="G596" t="s">
        <v>307</v>
      </c>
      <c r="J596" s="14" t="s">
        <v>279</v>
      </c>
      <c r="M596" t="s">
        <v>498</v>
      </c>
      <c r="N596" t="s">
        <v>107</v>
      </c>
      <c r="O596">
        <v>7</v>
      </c>
      <c r="P596">
        <v>2</v>
      </c>
      <c r="Q596" t="s">
        <v>499</v>
      </c>
      <c r="R596">
        <v>538450</v>
      </c>
      <c r="T596" t="s">
        <v>500</v>
      </c>
      <c r="U596" s="31">
        <f>R596</f>
        <v>538450</v>
      </c>
      <c r="V596" t="str">
        <f>T596</f>
        <v>minutes</v>
      </c>
      <c r="W596" t="s">
        <v>501</v>
      </c>
      <c r="X596">
        <v>69</v>
      </c>
      <c r="Y596" t="s">
        <v>502</v>
      </c>
      <c r="Z596" t="s">
        <v>276</v>
      </c>
      <c r="AA596" s="30" t="s">
        <v>566</v>
      </c>
      <c r="AB596" s="30" t="s">
        <v>567</v>
      </c>
      <c r="AC596" s="30" t="s">
        <v>568</v>
      </c>
      <c r="AD596" t="s">
        <v>322</v>
      </c>
      <c r="AE596" s="36" t="s">
        <v>503</v>
      </c>
      <c r="AF596" s="9" t="e">
        <v>#N/A</v>
      </c>
      <c r="AG596" t="s">
        <v>321</v>
      </c>
      <c r="AH596" t="s">
        <v>321</v>
      </c>
      <c r="AI596" t="s">
        <v>321</v>
      </c>
    </row>
    <row r="597" spans="1:35" ht="13.25" customHeight="1" x14ac:dyDescent="0.15">
      <c r="A597" t="s">
        <v>304</v>
      </c>
      <c r="B597" t="s">
        <v>303</v>
      </c>
      <c r="C597" t="s">
        <v>305</v>
      </c>
      <c r="D597" t="s">
        <v>306</v>
      </c>
      <c r="E597" t="s">
        <v>306</v>
      </c>
      <c r="F597" t="s">
        <v>307</v>
      </c>
      <c r="G597" t="s">
        <v>307</v>
      </c>
      <c r="J597" s="14" t="s">
        <v>279</v>
      </c>
      <c r="M597" t="s">
        <v>504</v>
      </c>
      <c r="N597" t="s">
        <v>107</v>
      </c>
      <c r="O597">
        <v>7</v>
      </c>
      <c r="P597">
        <v>3</v>
      </c>
      <c r="Q597" t="s">
        <v>505</v>
      </c>
      <c r="R597">
        <v>0</v>
      </c>
      <c r="T597" t="s">
        <v>506</v>
      </c>
      <c r="U597" s="31">
        <f>R597</f>
        <v>0</v>
      </c>
      <c r="V597" t="str">
        <f>T597</f>
        <v>number of interruptions</v>
      </c>
      <c r="W597" t="s">
        <v>501</v>
      </c>
      <c r="X597">
        <v>69</v>
      </c>
      <c r="Y597" t="s">
        <v>502</v>
      </c>
      <c r="Z597" t="s">
        <v>276</v>
      </c>
      <c r="AA597" s="30" t="s">
        <v>566</v>
      </c>
      <c r="AB597" s="30" t="s">
        <v>567</v>
      </c>
      <c r="AC597" s="30" t="s">
        <v>569</v>
      </c>
      <c r="AD597" t="s">
        <v>322</v>
      </c>
      <c r="AE597" s="36" t="s">
        <v>507</v>
      </c>
      <c r="AF597" s="9" t="e">
        <v>#N/A</v>
      </c>
      <c r="AG597" t="s">
        <v>321</v>
      </c>
      <c r="AH597" t="s">
        <v>321</v>
      </c>
      <c r="AI597" t="s">
        <v>321</v>
      </c>
    </row>
    <row r="598" spans="1:35" ht="13.25" customHeight="1" x14ac:dyDescent="0.15">
      <c r="A598" t="s">
        <v>304</v>
      </c>
      <c r="B598" t="s">
        <v>303</v>
      </c>
      <c r="C598" t="s">
        <v>305</v>
      </c>
      <c r="D598" t="s">
        <v>306</v>
      </c>
      <c r="E598" t="s">
        <v>306</v>
      </c>
      <c r="F598" t="s">
        <v>307</v>
      </c>
      <c r="G598" t="s">
        <v>307</v>
      </c>
      <c r="J598" s="14" t="s">
        <v>279</v>
      </c>
      <c r="M598" t="s">
        <v>508</v>
      </c>
      <c r="N598" t="s">
        <v>107</v>
      </c>
      <c r="O598">
        <v>7</v>
      </c>
      <c r="P598">
        <v>4</v>
      </c>
      <c r="Q598" t="s">
        <v>509</v>
      </c>
      <c r="R598" t="s">
        <v>124</v>
      </c>
      <c r="T598" t="s">
        <v>500</v>
      </c>
      <c r="U598" s="31" t="str">
        <f>R598</f>
        <v>N/A</v>
      </c>
      <c r="V598" t="str">
        <f>T598</f>
        <v>minutes</v>
      </c>
      <c r="W598" t="s">
        <v>501</v>
      </c>
      <c r="X598">
        <v>69</v>
      </c>
      <c r="Y598" t="s">
        <v>502</v>
      </c>
      <c r="Z598" t="s">
        <v>276</v>
      </c>
      <c r="AA598" s="30" t="s">
        <v>566</v>
      </c>
      <c r="AB598" s="30" t="s">
        <v>567</v>
      </c>
      <c r="AC598" s="30" t="s">
        <v>570</v>
      </c>
      <c r="AD598" t="s">
        <v>322</v>
      </c>
      <c r="AE598" s="36" t="s">
        <v>510</v>
      </c>
      <c r="AF598" s="9" t="e">
        <v>#N/A</v>
      </c>
      <c r="AG598" t="s">
        <v>321</v>
      </c>
      <c r="AH598" t="s">
        <v>321</v>
      </c>
      <c r="AI598" t="s">
        <v>321</v>
      </c>
    </row>
    <row r="599" spans="1:35" ht="13.25" customHeight="1" x14ac:dyDescent="0.15">
      <c r="A599" t="s">
        <v>304</v>
      </c>
      <c r="B599" t="s">
        <v>303</v>
      </c>
      <c r="C599" t="s">
        <v>305</v>
      </c>
      <c r="D599" t="s">
        <v>306</v>
      </c>
      <c r="E599" t="s">
        <v>306</v>
      </c>
      <c r="F599" t="s">
        <v>307</v>
      </c>
      <c r="G599" t="s">
        <v>307</v>
      </c>
      <c r="J599" s="14" t="s">
        <v>279</v>
      </c>
      <c r="M599" t="s">
        <v>494</v>
      </c>
      <c r="N599" t="s">
        <v>107</v>
      </c>
      <c r="O599">
        <v>8</v>
      </c>
      <c r="P599">
        <v>1</v>
      </c>
      <c r="Q599" t="s">
        <v>707</v>
      </c>
      <c r="R599" s="47" t="s">
        <v>484</v>
      </c>
      <c r="Z599" t="s">
        <v>276</v>
      </c>
      <c r="AA599" t="s">
        <v>566</v>
      </c>
      <c r="AB599" t="s">
        <v>706</v>
      </c>
      <c r="AC599" t="s">
        <v>707</v>
      </c>
      <c r="AD599" t="s">
        <v>322</v>
      </c>
      <c r="AE599" s="36" t="s">
        <v>495</v>
      </c>
      <c r="AF599" s="9" t="s">
        <v>538</v>
      </c>
      <c r="AG599" t="s">
        <v>321</v>
      </c>
      <c r="AH599" t="s">
        <v>321</v>
      </c>
      <c r="AI599" t="s">
        <v>321</v>
      </c>
    </row>
    <row r="600" spans="1:35" ht="13.25" customHeight="1" x14ac:dyDescent="0.15">
      <c r="A600" t="s">
        <v>304</v>
      </c>
      <c r="B600" t="s">
        <v>303</v>
      </c>
      <c r="C600" t="s">
        <v>305</v>
      </c>
      <c r="D600" t="s">
        <v>306</v>
      </c>
      <c r="E600" t="s">
        <v>306</v>
      </c>
      <c r="F600" t="s">
        <v>307</v>
      </c>
      <c r="G600" t="s">
        <v>307</v>
      </c>
      <c r="J600" s="14" t="s">
        <v>279</v>
      </c>
      <c r="M600" t="s">
        <v>496</v>
      </c>
      <c r="N600" t="s">
        <v>107</v>
      </c>
      <c r="O600">
        <v>8</v>
      </c>
      <c r="P600">
        <v>2</v>
      </c>
      <c r="Q600" t="s">
        <v>708</v>
      </c>
      <c r="R600" s="47" t="s">
        <v>484</v>
      </c>
      <c r="Z600" t="s">
        <v>276</v>
      </c>
      <c r="AA600" t="s">
        <v>566</v>
      </c>
      <c r="AB600" t="s">
        <v>706</v>
      </c>
      <c r="AC600" t="s">
        <v>708</v>
      </c>
      <c r="AD600" t="s">
        <v>322</v>
      </c>
      <c r="AE600" s="36" t="s">
        <v>497</v>
      </c>
      <c r="AF600" s="9" t="s">
        <v>538</v>
      </c>
      <c r="AG600" t="s">
        <v>321</v>
      </c>
      <c r="AH600" t="s">
        <v>321</v>
      </c>
      <c r="AI600" t="s">
        <v>321</v>
      </c>
    </row>
    <row r="601" spans="1:35" ht="13.25" customHeight="1" x14ac:dyDescent="0.15">
      <c r="A601" t="s">
        <v>304</v>
      </c>
      <c r="B601" t="s">
        <v>303</v>
      </c>
      <c r="C601" t="s">
        <v>305</v>
      </c>
      <c r="D601" t="s">
        <v>306</v>
      </c>
      <c r="E601" t="s">
        <v>306</v>
      </c>
      <c r="F601" t="s">
        <v>307</v>
      </c>
      <c r="G601" t="s">
        <v>307</v>
      </c>
      <c r="J601" s="14" t="s">
        <v>279</v>
      </c>
      <c r="M601" t="s">
        <v>476</v>
      </c>
      <c r="N601" t="s">
        <v>107</v>
      </c>
      <c r="O601">
        <v>9</v>
      </c>
      <c r="P601">
        <v>1</v>
      </c>
      <c r="Q601" t="s">
        <v>699</v>
      </c>
      <c r="R601">
        <v>163.44999999999999</v>
      </c>
      <c r="T601" t="s">
        <v>477</v>
      </c>
      <c r="U601" s="43">
        <f>R601</f>
        <v>163.44999999999999</v>
      </c>
      <c r="V601" t="str">
        <f>T601</f>
        <v>dollars/kilowatt-hour</v>
      </c>
      <c r="Z601" t="s">
        <v>276</v>
      </c>
      <c r="AA601" t="s">
        <v>566</v>
      </c>
      <c r="AB601" t="s">
        <v>698</v>
      </c>
      <c r="AC601" t="s">
        <v>699</v>
      </c>
      <c r="AD601" t="s">
        <v>322</v>
      </c>
      <c r="AE601" s="36" t="s">
        <v>478</v>
      </c>
      <c r="AF601" s="9" t="s">
        <v>745</v>
      </c>
      <c r="AG601" t="s">
        <v>321</v>
      </c>
      <c r="AH601" t="s">
        <v>321</v>
      </c>
      <c r="AI601" t="s">
        <v>321</v>
      </c>
    </row>
    <row r="602" spans="1:35" ht="13.25" customHeight="1" x14ac:dyDescent="0.15">
      <c r="A602" t="s">
        <v>304</v>
      </c>
      <c r="B602" t="s">
        <v>303</v>
      </c>
      <c r="C602" t="s">
        <v>305</v>
      </c>
      <c r="D602" t="s">
        <v>306</v>
      </c>
      <c r="E602" t="s">
        <v>306</v>
      </c>
      <c r="F602" t="s">
        <v>307</v>
      </c>
      <c r="G602" t="s">
        <v>307</v>
      </c>
      <c r="J602" s="14" t="s">
        <v>279</v>
      </c>
      <c r="M602" t="s">
        <v>479</v>
      </c>
      <c r="N602" t="s">
        <v>107</v>
      </c>
      <c r="O602">
        <v>9</v>
      </c>
      <c r="P602">
        <v>2</v>
      </c>
      <c r="Q602" t="s">
        <v>700</v>
      </c>
      <c r="R602">
        <v>0.98099999999999998</v>
      </c>
      <c r="T602" t="s">
        <v>477</v>
      </c>
      <c r="U602" s="43">
        <f>R602</f>
        <v>0.98099999999999998</v>
      </c>
      <c r="V602" t="str">
        <f>T602</f>
        <v>dollars/kilowatt-hour</v>
      </c>
      <c r="Z602" t="s">
        <v>276</v>
      </c>
      <c r="AA602" t="s">
        <v>566</v>
      </c>
      <c r="AB602" t="s">
        <v>698</v>
      </c>
      <c r="AC602" t="s">
        <v>700</v>
      </c>
      <c r="AD602" t="s">
        <v>322</v>
      </c>
      <c r="AE602" s="36" t="s">
        <v>480</v>
      </c>
      <c r="AF602" s="9" t="s">
        <v>745</v>
      </c>
      <c r="AG602" t="s">
        <v>321</v>
      </c>
      <c r="AH602" t="s">
        <v>321</v>
      </c>
      <c r="AI602" t="s">
        <v>321</v>
      </c>
    </row>
    <row r="603" spans="1:35" ht="13.25" customHeight="1" x14ac:dyDescent="0.15">
      <c r="A603" t="s">
        <v>304</v>
      </c>
      <c r="B603" t="s">
        <v>303</v>
      </c>
      <c r="C603" t="s">
        <v>305</v>
      </c>
      <c r="D603" t="s">
        <v>306</v>
      </c>
      <c r="E603" t="s">
        <v>306</v>
      </c>
      <c r="F603" t="s">
        <v>307</v>
      </c>
      <c r="G603" t="s">
        <v>307</v>
      </c>
      <c r="J603" s="14" t="s">
        <v>279</v>
      </c>
      <c r="M603" t="s">
        <v>481</v>
      </c>
      <c r="N603" t="s">
        <v>107</v>
      </c>
      <c r="O603">
        <v>9</v>
      </c>
      <c r="P603">
        <v>3</v>
      </c>
      <c r="Q603" t="s">
        <v>701</v>
      </c>
      <c r="R603">
        <v>0.39800000000000002</v>
      </c>
      <c r="T603" t="s">
        <v>477</v>
      </c>
      <c r="U603" s="43">
        <f>R603</f>
        <v>0.39800000000000002</v>
      </c>
      <c r="V603" t="str">
        <f>T603</f>
        <v>dollars/kilowatt-hour</v>
      </c>
      <c r="Z603" t="s">
        <v>276</v>
      </c>
      <c r="AA603" t="s">
        <v>566</v>
      </c>
      <c r="AB603" t="s">
        <v>698</v>
      </c>
      <c r="AC603" t="s">
        <v>701</v>
      </c>
      <c r="AD603" t="s">
        <v>322</v>
      </c>
      <c r="AE603" s="36" t="s">
        <v>482</v>
      </c>
      <c r="AF603" s="9" t="s">
        <v>745</v>
      </c>
      <c r="AG603" t="s">
        <v>321</v>
      </c>
      <c r="AH603" t="s">
        <v>321</v>
      </c>
      <c r="AI603" t="s">
        <v>321</v>
      </c>
    </row>
    <row r="604" spans="1:35" ht="13.25" customHeight="1" x14ac:dyDescent="0.15">
      <c r="A604" t="s">
        <v>304</v>
      </c>
      <c r="B604" t="s">
        <v>303</v>
      </c>
      <c r="C604" t="s">
        <v>305</v>
      </c>
      <c r="D604" t="s">
        <v>306</v>
      </c>
      <c r="E604" t="s">
        <v>306</v>
      </c>
      <c r="F604" t="s">
        <v>307</v>
      </c>
      <c r="G604" t="s">
        <v>307</v>
      </c>
      <c r="J604" s="14" t="s">
        <v>279</v>
      </c>
      <c r="M604" t="s">
        <v>483</v>
      </c>
      <c r="N604" t="s">
        <v>107</v>
      </c>
      <c r="O604">
        <v>9</v>
      </c>
      <c r="P604">
        <v>4</v>
      </c>
      <c r="Q604" t="s">
        <v>702</v>
      </c>
      <c r="R604" t="s">
        <v>484</v>
      </c>
      <c r="Z604" t="s">
        <v>276</v>
      </c>
      <c r="AA604" t="s">
        <v>566</v>
      </c>
      <c r="AB604" t="s">
        <v>698</v>
      </c>
      <c r="AC604" t="s">
        <v>702</v>
      </c>
      <c r="AD604" t="s">
        <v>322</v>
      </c>
      <c r="AE604" s="36" t="s">
        <v>485</v>
      </c>
      <c r="AF604" s="9" t="s">
        <v>746</v>
      </c>
      <c r="AG604" t="s">
        <v>321</v>
      </c>
      <c r="AH604" t="s">
        <v>321</v>
      </c>
      <c r="AI604" t="s">
        <v>321</v>
      </c>
    </row>
    <row r="605" spans="1:35" ht="13.25" customHeight="1" x14ac:dyDescent="0.15">
      <c r="A605" t="s">
        <v>304</v>
      </c>
      <c r="B605" t="s">
        <v>303</v>
      </c>
      <c r="C605" t="s">
        <v>305</v>
      </c>
      <c r="D605" t="s">
        <v>306</v>
      </c>
      <c r="E605" t="s">
        <v>306</v>
      </c>
      <c r="F605" t="s">
        <v>307</v>
      </c>
      <c r="G605" t="s">
        <v>307</v>
      </c>
      <c r="J605" s="14" t="s">
        <v>279</v>
      </c>
      <c r="M605" t="s">
        <v>486</v>
      </c>
      <c r="N605" t="s">
        <v>107</v>
      </c>
      <c r="O605">
        <v>9</v>
      </c>
      <c r="P605">
        <v>5</v>
      </c>
      <c r="Q605" t="s">
        <v>703</v>
      </c>
      <c r="R605">
        <v>134.74</v>
      </c>
      <c r="T605" t="s">
        <v>487</v>
      </c>
      <c r="U605" s="43">
        <f>R605</f>
        <v>134.74</v>
      </c>
      <c r="V605" t="str">
        <f>T605</f>
        <v>dollars/1000 kilowatt-hour</v>
      </c>
      <c r="Z605" t="s">
        <v>276</v>
      </c>
      <c r="AA605" t="s">
        <v>566</v>
      </c>
      <c r="AB605" t="s">
        <v>698</v>
      </c>
      <c r="AC605" t="s">
        <v>703</v>
      </c>
      <c r="AD605" t="s">
        <v>322</v>
      </c>
      <c r="AE605" s="36" t="s">
        <v>488</v>
      </c>
      <c r="AF605" s="9" t="s">
        <v>746</v>
      </c>
      <c r="AG605" t="s">
        <v>321</v>
      </c>
      <c r="AH605" t="s">
        <v>321</v>
      </c>
      <c r="AI605" t="s">
        <v>321</v>
      </c>
    </row>
    <row r="606" spans="1:35" ht="13.25" customHeight="1" x14ac:dyDescent="0.15">
      <c r="A606" t="s">
        <v>304</v>
      </c>
      <c r="B606" t="s">
        <v>303</v>
      </c>
      <c r="C606" t="s">
        <v>305</v>
      </c>
      <c r="D606" t="s">
        <v>306</v>
      </c>
      <c r="E606" t="s">
        <v>306</v>
      </c>
      <c r="F606" t="s">
        <v>307</v>
      </c>
      <c r="G606" t="s">
        <v>307</v>
      </c>
      <c r="J606" s="14" t="s">
        <v>279</v>
      </c>
      <c r="M606" t="s">
        <v>489</v>
      </c>
      <c r="N606" t="s">
        <v>107</v>
      </c>
      <c r="O606">
        <v>9</v>
      </c>
      <c r="P606">
        <v>6</v>
      </c>
      <c r="Q606" t="s">
        <v>704</v>
      </c>
      <c r="R606">
        <v>188909</v>
      </c>
      <c r="T606" t="s">
        <v>490</v>
      </c>
      <c r="U606" s="31">
        <f>R606</f>
        <v>188909</v>
      </c>
      <c r="V606" t="s">
        <v>446</v>
      </c>
      <c r="Z606" t="s">
        <v>276</v>
      </c>
      <c r="AA606" t="s">
        <v>566</v>
      </c>
      <c r="AB606" t="s">
        <v>698</v>
      </c>
      <c r="AC606" t="s">
        <v>704</v>
      </c>
      <c r="AD606" t="s">
        <v>322</v>
      </c>
      <c r="AE606" s="36" t="s">
        <v>491</v>
      </c>
      <c r="AF606" s="9" t="s">
        <v>744</v>
      </c>
      <c r="AG606" t="s">
        <v>321</v>
      </c>
      <c r="AH606" t="s">
        <v>321</v>
      </c>
      <c r="AI606" t="s">
        <v>321</v>
      </c>
    </row>
    <row r="607" spans="1:35" ht="13.25" customHeight="1" x14ac:dyDescent="0.15">
      <c r="A607" t="s">
        <v>304</v>
      </c>
      <c r="B607" t="s">
        <v>303</v>
      </c>
      <c r="C607" t="s">
        <v>305</v>
      </c>
      <c r="D607" t="s">
        <v>306</v>
      </c>
      <c r="E607" t="s">
        <v>306</v>
      </c>
      <c r="F607" t="s">
        <v>307</v>
      </c>
      <c r="G607" t="s">
        <v>307</v>
      </c>
      <c r="J607" s="14" t="s">
        <v>279</v>
      </c>
      <c r="M607" t="s">
        <v>492</v>
      </c>
      <c r="N607" t="s">
        <v>107</v>
      </c>
      <c r="O607">
        <v>9</v>
      </c>
      <c r="P607">
        <v>7</v>
      </c>
      <c r="Q607" t="s">
        <v>705</v>
      </c>
      <c r="R607" s="47" t="s">
        <v>484</v>
      </c>
      <c r="Z607" t="s">
        <v>276</v>
      </c>
      <c r="AA607" t="s">
        <v>566</v>
      </c>
      <c r="AB607" t="s">
        <v>698</v>
      </c>
      <c r="AC607" t="s">
        <v>705</v>
      </c>
      <c r="AD607" t="s">
        <v>322</v>
      </c>
      <c r="AE607" s="36" t="s">
        <v>493</v>
      </c>
      <c r="AF607" s="9" t="s">
        <v>744</v>
      </c>
      <c r="AG607" t="s">
        <v>321</v>
      </c>
      <c r="AH607" t="s">
        <v>321</v>
      </c>
      <c r="AI607" t="s">
        <v>321</v>
      </c>
    </row>
    <row r="608" spans="1:35" ht="13.25" customHeight="1" x14ac:dyDescent="0.15">
      <c r="A608" t="s">
        <v>304</v>
      </c>
      <c r="B608" t="s">
        <v>303</v>
      </c>
      <c r="C608" s="9" t="s">
        <v>305</v>
      </c>
      <c r="D608" t="s">
        <v>306</v>
      </c>
      <c r="E608" t="s">
        <v>306</v>
      </c>
      <c r="F608" t="s">
        <v>307</v>
      </c>
      <c r="G608" t="s">
        <v>307</v>
      </c>
      <c r="J608" s="14" t="s">
        <v>279</v>
      </c>
      <c r="M608" t="s">
        <v>29</v>
      </c>
      <c r="N608" t="s">
        <v>38</v>
      </c>
      <c r="O608">
        <v>1</v>
      </c>
      <c r="P608">
        <v>1</v>
      </c>
      <c r="Q608" t="s">
        <v>308</v>
      </c>
      <c r="R608" t="e">
        <v>#N/A</v>
      </c>
      <c r="T608" t="s">
        <v>39</v>
      </c>
      <c r="U608" s="32" t="e">
        <f>R608</f>
        <v>#N/A</v>
      </c>
      <c r="V608" s="9" t="s">
        <v>39</v>
      </c>
      <c r="W608" s="9" t="s">
        <v>309</v>
      </c>
      <c r="Z608" t="s">
        <v>276</v>
      </c>
      <c r="AA608" t="s">
        <v>319</v>
      </c>
      <c r="AB608" t="s">
        <v>320</v>
      </c>
      <c r="AC608">
        <v>0</v>
      </c>
      <c r="AD608" t="s">
        <v>322</v>
      </c>
      <c r="AE608" s="36" t="s">
        <v>310</v>
      </c>
      <c r="AF608" s="9" t="s">
        <v>787</v>
      </c>
      <c r="AG608" t="s">
        <v>323</v>
      </c>
      <c r="AH608" t="s">
        <v>324</v>
      </c>
      <c r="AI608" t="s">
        <v>784</v>
      </c>
    </row>
    <row r="609" spans="1:35" ht="13.25" customHeight="1" x14ac:dyDescent="0.15">
      <c r="A609" t="s">
        <v>304</v>
      </c>
      <c r="B609" t="s">
        <v>303</v>
      </c>
      <c r="C609" t="s">
        <v>305</v>
      </c>
      <c r="D609" t="s">
        <v>306</v>
      </c>
      <c r="E609" t="s">
        <v>306</v>
      </c>
      <c r="F609" t="s">
        <v>307</v>
      </c>
      <c r="G609" t="s">
        <v>307</v>
      </c>
      <c r="J609" s="14" t="s">
        <v>279</v>
      </c>
      <c r="M609" t="s">
        <v>443</v>
      </c>
      <c r="N609" t="s">
        <v>38</v>
      </c>
      <c r="O609">
        <v>14</v>
      </c>
      <c r="P609">
        <v>7</v>
      </c>
      <c r="Q609" t="s">
        <v>753</v>
      </c>
      <c r="R609" t="e">
        <v>#N/A</v>
      </c>
      <c r="Z609" t="s">
        <v>276</v>
      </c>
      <c r="AA609" t="s">
        <v>319</v>
      </c>
      <c r="AB609" t="s">
        <v>686</v>
      </c>
      <c r="AC609" t="s">
        <v>687</v>
      </c>
      <c r="AD609" t="s">
        <v>322</v>
      </c>
      <c r="AE609" s="36" t="s">
        <v>444</v>
      </c>
      <c r="AF609" s="9" t="s">
        <v>743</v>
      </c>
      <c r="AG609" t="s">
        <v>321</v>
      </c>
      <c r="AH609" t="s">
        <v>321</v>
      </c>
      <c r="AI609" t="s">
        <v>321</v>
      </c>
    </row>
    <row r="610" spans="1:35" ht="13.25" customHeight="1" x14ac:dyDescent="0.15">
      <c r="A610" t="s">
        <v>304</v>
      </c>
      <c r="B610" t="s">
        <v>303</v>
      </c>
      <c r="C610" t="s">
        <v>305</v>
      </c>
      <c r="D610" t="s">
        <v>306</v>
      </c>
      <c r="E610" t="s">
        <v>306</v>
      </c>
      <c r="F610" t="s">
        <v>307</v>
      </c>
      <c r="G610" t="s">
        <v>307</v>
      </c>
      <c r="J610" s="14" t="s">
        <v>279</v>
      </c>
      <c r="M610" t="s">
        <v>153</v>
      </c>
      <c r="N610" t="s">
        <v>38</v>
      </c>
      <c r="O610">
        <v>17</v>
      </c>
      <c r="P610">
        <v>10</v>
      </c>
      <c r="Q610" t="s">
        <v>341</v>
      </c>
      <c r="R610">
        <v>14633</v>
      </c>
      <c r="T610" t="s">
        <v>342</v>
      </c>
      <c r="U610" s="32">
        <f>R610</f>
        <v>14633</v>
      </c>
      <c r="V610" s="9" t="s">
        <v>785</v>
      </c>
      <c r="W610" s="9" t="s">
        <v>309</v>
      </c>
      <c r="Z610" t="s">
        <v>276</v>
      </c>
      <c r="AA610" t="s">
        <v>319</v>
      </c>
      <c r="AB610" t="s">
        <v>345</v>
      </c>
      <c r="AC610" t="s">
        <v>672</v>
      </c>
      <c r="AD610" t="s">
        <v>322</v>
      </c>
      <c r="AE610" s="36" t="s">
        <v>343</v>
      </c>
      <c r="AF610" s="9" t="s">
        <v>790</v>
      </c>
      <c r="AG610" t="s">
        <v>321</v>
      </c>
      <c r="AH610" t="s">
        <v>321</v>
      </c>
      <c r="AI610" t="s">
        <v>321</v>
      </c>
    </row>
    <row r="611" spans="1:35" ht="13.25" customHeight="1" x14ac:dyDescent="0.15">
      <c r="A611" t="s">
        <v>304</v>
      </c>
      <c r="B611" t="s">
        <v>303</v>
      </c>
      <c r="C611" t="s">
        <v>305</v>
      </c>
      <c r="D611" t="s">
        <v>306</v>
      </c>
      <c r="E611" t="s">
        <v>306</v>
      </c>
      <c r="F611" t="s">
        <v>307</v>
      </c>
      <c r="G611" t="s">
        <v>307</v>
      </c>
      <c r="J611" s="14" t="s">
        <v>279</v>
      </c>
      <c r="M611" t="s">
        <v>775</v>
      </c>
      <c r="N611" t="s">
        <v>38</v>
      </c>
      <c r="O611">
        <v>17</v>
      </c>
      <c r="P611">
        <v>11</v>
      </c>
      <c r="Q611" t="s">
        <v>353</v>
      </c>
      <c r="R611">
        <v>1653</v>
      </c>
      <c r="T611" t="s">
        <v>342</v>
      </c>
      <c r="U611" s="32">
        <f>R611</f>
        <v>1653</v>
      </c>
      <c r="V611" s="9" t="s">
        <v>785</v>
      </c>
      <c r="W611" s="9" t="s">
        <v>309</v>
      </c>
      <c r="Z611" t="s">
        <v>276</v>
      </c>
      <c r="AA611" t="s">
        <v>319</v>
      </c>
      <c r="AB611" t="s">
        <v>345</v>
      </c>
      <c r="AC611" t="s">
        <v>664</v>
      </c>
      <c r="AD611" t="s">
        <v>322</v>
      </c>
      <c r="AE611" s="36" t="s">
        <v>354</v>
      </c>
      <c r="AF611" s="9" t="s">
        <v>790</v>
      </c>
      <c r="AG611" t="s">
        <v>321</v>
      </c>
      <c r="AH611" t="s">
        <v>321</v>
      </c>
      <c r="AI611" t="s">
        <v>321</v>
      </c>
    </row>
    <row r="612" spans="1:35" ht="13.25" customHeight="1" x14ac:dyDescent="0.15">
      <c r="A612" t="s">
        <v>304</v>
      </c>
      <c r="B612" t="s">
        <v>303</v>
      </c>
      <c r="C612" t="s">
        <v>305</v>
      </c>
      <c r="D612" t="s">
        <v>306</v>
      </c>
      <c r="E612" t="s">
        <v>306</v>
      </c>
      <c r="F612" t="s">
        <v>307</v>
      </c>
      <c r="G612" t="s">
        <v>307</v>
      </c>
      <c r="J612" s="14" t="s">
        <v>279</v>
      </c>
      <c r="M612" t="s">
        <v>146</v>
      </c>
      <c r="N612" t="s">
        <v>38</v>
      </c>
      <c r="O612">
        <v>17</v>
      </c>
      <c r="P612">
        <v>13</v>
      </c>
      <c r="Q612" t="s">
        <v>361</v>
      </c>
      <c r="R612">
        <v>13487</v>
      </c>
      <c r="T612" t="s">
        <v>342</v>
      </c>
      <c r="U612" s="32">
        <f>R612</f>
        <v>13487</v>
      </c>
      <c r="V612" s="9" t="s">
        <v>785</v>
      </c>
      <c r="W612" s="9" t="s">
        <v>309</v>
      </c>
      <c r="Z612" t="s">
        <v>276</v>
      </c>
      <c r="AA612" t="s">
        <v>319</v>
      </c>
      <c r="AB612" t="s">
        <v>345</v>
      </c>
      <c r="AC612" t="s">
        <v>364</v>
      </c>
      <c r="AD612" t="s">
        <v>322</v>
      </c>
      <c r="AE612" s="36" t="s">
        <v>362</v>
      </c>
      <c r="AF612" s="9" t="s">
        <v>790</v>
      </c>
      <c r="AG612" t="s">
        <v>321</v>
      </c>
      <c r="AH612" t="s">
        <v>321</v>
      </c>
      <c r="AI612" t="s">
        <v>321</v>
      </c>
    </row>
    <row r="613" spans="1:35" ht="13.25" customHeight="1" x14ac:dyDescent="0.15">
      <c r="A613" t="s">
        <v>304</v>
      </c>
      <c r="B613" t="s">
        <v>303</v>
      </c>
      <c r="C613" t="s">
        <v>305</v>
      </c>
      <c r="D613" t="s">
        <v>306</v>
      </c>
      <c r="E613" t="s">
        <v>306</v>
      </c>
      <c r="F613" t="s">
        <v>307</v>
      </c>
      <c r="G613" t="s">
        <v>307</v>
      </c>
      <c r="J613" s="14" t="s">
        <v>279</v>
      </c>
      <c r="M613" t="s">
        <v>147</v>
      </c>
      <c r="N613" t="s">
        <v>38</v>
      </c>
      <c r="O613">
        <v>17</v>
      </c>
      <c r="P613">
        <v>14</v>
      </c>
      <c r="Q613" t="s">
        <v>467</v>
      </c>
      <c r="R613" s="47">
        <v>55</v>
      </c>
      <c r="Z613" t="s">
        <v>276</v>
      </c>
      <c r="AA613" t="s">
        <v>319</v>
      </c>
      <c r="AB613" t="s">
        <v>345</v>
      </c>
      <c r="AC613" t="s">
        <v>694</v>
      </c>
      <c r="AD613" t="s">
        <v>322</v>
      </c>
      <c r="AE613" s="36" t="s">
        <v>468</v>
      </c>
      <c r="AF613" s="9" t="s">
        <v>790</v>
      </c>
      <c r="AG613" t="s">
        <v>321</v>
      </c>
      <c r="AH613" t="s">
        <v>321</v>
      </c>
      <c r="AI613" t="s">
        <v>321</v>
      </c>
    </row>
    <row r="614" spans="1:35" ht="13.25" customHeight="1" x14ac:dyDescent="0.15">
      <c r="A614" t="s">
        <v>304</v>
      </c>
      <c r="B614" t="s">
        <v>303</v>
      </c>
      <c r="C614" t="s">
        <v>305</v>
      </c>
      <c r="D614" t="s">
        <v>306</v>
      </c>
      <c r="E614" t="s">
        <v>306</v>
      </c>
      <c r="F614" t="s">
        <v>307</v>
      </c>
      <c r="G614" t="s">
        <v>307</v>
      </c>
      <c r="J614" s="14" t="s">
        <v>279</v>
      </c>
      <c r="M614" t="s">
        <v>469</v>
      </c>
      <c r="N614" t="s">
        <v>38</v>
      </c>
      <c r="O614">
        <v>17</v>
      </c>
      <c r="P614">
        <v>15</v>
      </c>
      <c r="Q614" t="s">
        <v>470</v>
      </c>
      <c r="R614" s="47">
        <v>0</v>
      </c>
      <c r="Z614" t="s">
        <v>276</v>
      </c>
      <c r="AA614" t="s">
        <v>319</v>
      </c>
      <c r="AB614" t="s">
        <v>345</v>
      </c>
      <c r="AC614" t="s">
        <v>695</v>
      </c>
      <c r="AD614" t="s">
        <v>322</v>
      </c>
      <c r="AE614" s="36" t="s">
        <v>471</v>
      </c>
      <c r="AF614" s="9" t="s">
        <v>790</v>
      </c>
      <c r="AG614" t="s">
        <v>321</v>
      </c>
      <c r="AH614" t="s">
        <v>321</v>
      </c>
      <c r="AI614" t="s">
        <v>321</v>
      </c>
    </row>
    <row r="615" spans="1:35" ht="13.25" customHeight="1" x14ac:dyDescent="0.15">
      <c r="A615" t="s">
        <v>304</v>
      </c>
      <c r="B615" t="s">
        <v>303</v>
      </c>
      <c r="C615" t="s">
        <v>305</v>
      </c>
      <c r="D615" t="s">
        <v>306</v>
      </c>
      <c r="E615" t="s">
        <v>306</v>
      </c>
      <c r="F615" t="s">
        <v>307</v>
      </c>
      <c r="G615" t="s">
        <v>307</v>
      </c>
      <c r="J615" s="14" t="s">
        <v>279</v>
      </c>
      <c r="M615" t="s">
        <v>458</v>
      </c>
      <c r="N615" t="s">
        <v>38</v>
      </c>
      <c r="O615">
        <v>17</v>
      </c>
      <c r="P615">
        <v>16</v>
      </c>
      <c r="Q615" t="s">
        <v>459</v>
      </c>
      <c r="R615" s="47">
        <v>13487</v>
      </c>
      <c r="Z615" t="s">
        <v>276</v>
      </c>
      <c r="AA615" t="s">
        <v>319</v>
      </c>
      <c r="AB615" t="s">
        <v>345</v>
      </c>
      <c r="AC615" t="s">
        <v>691</v>
      </c>
      <c r="AD615" t="s">
        <v>322</v>
      </c>
      <c r="AE615" s="36" t="s">
        <v>460</v>
      </c>
      <c r="AF615" s="9" t="s">
        <v>790</v>
      </c>
      <c r="AG615" t="s">
        <v>321</v>
      </c>
      <c r="AH615" t="s">
        <v>321</v>
      </c>
      <c r="AI615" t="s">
        <v>321</v>
      </c>
    </row>
    <row r="616" spans="1:35" ht="13.25" customHeight="1" x14ac:dyDescent="0.15">
      <c r="A616" t="s">
        <v>304</v>
      </c>
      <c r="B616" t="s">
        <v>303</v>
      </c>
      <c r="C616" t="s">
        <v>305</v>
      </c>
      <c r="D616" t="s">
        <v>306</v>
      </c>
      <c r="E616" t="s">
        <v>306</v>
      </c>
      <c r="F616" t="s">
        <v>307</v>
      </c>
      <c r="G616" t="s">
        <v>307</v>
      </c>
      <c r="J616" s="14" t="s">
        <v>279</v>
      </c>
      <c r="M616" t="s">
        <v>464</v>
      </c>
      <c r="N616" t="s">
        <v>38</v>
      </c>
      <c r="O616">
        <v>17</v>
      </c>
      <c r="P616">
        <v>17</v>
      </c>
      <c r="Q616" t="s">
        <v>465</v>
      </c>
      <c r="R616" s="47" t="s">
        <v>355</v>
      </c>
      <c r="Z616" t="s">
        <v>276</v>
      </c>
      <c r="AA616" t="s">
        <v>319</v>
      </c>
      <c r="AB616" t="s">
        <v>345</v>
      </c>
      <c r="AC616" t="s">
        <v>693</v>
      </c>
      <c r="AD616" t="s">
        <v>322</v>
      </c>
      <c r="AE616" s="36" t="s">
        <v>466</v>
      </c>
      <c r="AF616" s="9" t="s">
        <v>790</v>
      </c>
      <c r="AG616" t="s">
        <v>321</v>
      </c>
      <c r="AH616" t="s">
        <v>321</v>
      </c>
      <c r="AI616" t="s">
        <v>321</v>
      </c>
    </row>
    <row r="617" spans="1:35" ht="13.25" customHeight="1" x14ac:dyDescent="0.15">
      <c r="A617" t="s">
        <v>304</v>
      </c>
      <c r="B617" t="s">
        <v>303</v>
      </c>
      <c r="C617" t="s">
        <v>305</v>
      </c>
      <c r="D617" t="s">
        <v>306</v>
      </c>
      <c r="E617" t="s">
        <v>306</v>
      </c>
      <c r="F617" t="s">
        <v>307</v>
      </c>
      <c r="G617" t="s">
        <v>307</v>
      </c>
      <c r="J617" s="14" t="s">
        <v>279</v>
      </c>
      <c r="M617" t="s">
        <v>461</v>
      </c>
      <c r="N617" t="s">
        <v>38</v>
      </c>
      <c r="O617">
        <v>17</v>
      </c>
      <c r="P617">
        <v>18</v>
      </c>
      <c r="Q617" t="s">
        <v>462</v>
      </c>
      <c r="R617" s="47">
        <v>1653</v>
      </c>
      <c r="Z617" t="s">
        <v>276</v>
      </c>
      <c r="AA617" t="s">
        <v>319</v>
      </c>
      <c r="AB617" t="s">
        <v>345</v>
      </c>
      <c r="AC617" t="s">
        <v>692</v>
      </c>
      <c r="AD617" t="s">
        <v>322</v>
      </c>
      <c r="AE617" s="36" t="s">
        <v>463</v>
      </c>
      <c r="AF617" s="9" t="s">
        <v>790</v>
      </c>
      <c r="AG617" t="s">
        <v>321</v>
      </c>
      <c r="AH617" t="s">
        <v>321</v>
      </c>
      <c r="AI617" t="s">
        <v>321</v>
      </c>
    </row>
    <row r="618" spans="1:35" ht="13.25" customHeight="1" x14ac:dyDescent="0.15">
      <c r="A618" t="s">
        <v>304</v>
      </c>
      <c r="B618" t="s">
        <v>303</v>
      </c>
      <c r="C618" t="s">
        <v>305</v>
      </c>
      <c r="D618" t="s">
        <v>306</v>
      </c>
      <c r="E618" t="s">
        <v>306</v>
      </c>
      <c r="F618" t="s">
        <v>307</v>
      </c>
      <c r="G618" t="s">
        <v>307</v>
      </c>
      <c r="J618" s="14" t="s">
        <v>279</v>
      </c>
      <c r="M618" t="s">
        <v>451</v>
      </c>
      <c r="N618" t="s">
        <v>38</v>
      </c>
      <c r="O618">
        <v>17</v>
      </c>
      <c r="P618">
        <v>6</v>
      </c>
      <c r="Q618" t="s">
        <v>452</v>
      </c>
      <c r="R618">
        <v>1</v>
      </c>
      <c r="Z618" t="s">
        <v>276</v>
      </c>
      <c r="AA618" t="s">
        <v>319</v>
      </c>
      <c r="AB618" t="s">
        <v>345</v>
      </c>
      <c r="AC618" t="s">
        <v>452</v>
      </c>
      <c r="AD618" t="s">
        <v>322</v>
      </c>
      <c r="AE618" s="36" t="s">
        <v>453</v>
      </c>
      <c r="AF618" s="9" t="s">
        <v>790</v>
      </c>
      <c r="AG618" t="s">
        <v>321</v>
      </c>
      <c r="AH618" t="s">
        <v>321</v>
      </c>
      <c r="AI618" t="s">
        <v>321</v>
      </c>
    </row>
    <row r="619" spans="1:35" ht="13.25" customHeight="1" x14ac:dyDescent="0.15">
      <c r="A619" t="s">
        <v>304</v>
      </c>
      <c r="B619" t="s">
        <v>303</v>
      </c>
      <c r="C619" t="s">
        <v>305</v>
      </c>
      <c r="D619" t="s">
        <v>306</v>
      </c>
      <c r="E619" t="s">
        <v>306</v>
      </c>
      <c r="F619" t="s">
        <v>307</v>
      </c>
      <c r="G619" t="s">
        <v>307</v>
      </c>
      <c r="J619" s="14" t="s">
        <v>279</v>
      </c>
      <c r="M619" t="s">
        <v>454</v>
      </c>
      <c r="N619" t="s">
        <v>38</v>
      </c>
      <c r="O619">
        <v>17</v>
      </c>
      <c r="P619">
        <v>8</v>
      </c>
      <c r="Q619" t="s">
        <v>455</v>
      </c>
      <c r="R619">
        <v>55</v>
      </c>
      <c r="T619" t="s">
        <v>456</v>
      </c>
      <c r="U619" s="43">
        <f>R619</f>
        <v>55</v>
      </c>
      <c r="V619" t="str">
        <f>T619</f>
        <v>kg</v>
      </c>
      <c r="W619" s="9" t="s">
        <v>309</v>
      </c>
      <c r="Z619" t="s">
        <v>276</v>
      </c>
      <c r="AA619" t="s">
        <v>319</v>
      </c>
      <c r="AB619" t="s">
        <v>345</v>
      </c>
      <c r="AC619" t="s">
        <v>455</v>
      </c>
      <c r="AD619" t="s">
        <v>322</v>
      </c>
      <c r="AE619" s="36" t="s">
        <v>457</v>
      </c>
      <c r="AF619" s="9" t="s">
        <v>790</v>
      </c>
      <c r="AG619" t="s">
        <v>321</v>
      </c>
      <c r="AH619" t="s">
        <v>321</v>
      </c>
      <c r="AI619" t="s">
        <v>321</v>
      </c>
    </row>
    <row r="620" spans="1:35" ht="13.25" customHeight="1" x14ac:dyDescent="0.15">
      <c r="A620" t="s">
        <v>304</v>
      </c>
      <c r="B620" t="s">
        <v>303</v>
      </c>
      <c r="C620" t="s">
        <v>305</v>
      </c>
      <c r="D620" t="s">
        <v>306</v>
      </c>
      <c r="E620" t="s">
        <v>306</v>
      </c>
      <c r="F620" t="s">
        <v>307</v>
      </c>
      <c r="G620" t="s">
        <v>307</v>
      </c>
      <c r="J620" s="14" t="s">
        <v>279</v>
      </c>
      <c r="M620" t="s">
        <v>434</v>
      </c>
      <c r="N620" t="s">
        <v>38</v>
      </c>
      <c r="O620">
        <v>2</v>
      </c>
      <c r="P620">
        <v>1</v>
      </c>
      <c r="Q620" t="s">
        <v>435</v>
      </c>
      <c r="R620" s="47" t="e">
        <v>#N/A</v>
      </c>
      <c r="U620" s="32"/>
      <c r="Z620" t="s">
        <v>276</v>
      </c>
      <c r="AA620" t="s">
        <v>319</v>
      </c>
      <c r="AB620" t="s">
        <v>683</v>
      </c>
      <c r="AC620" t="s">
        <v>684</v>
      </c>
      <c r="AD620" t="s">
        <v>322</v>
      </c>
      <c r="AE620" s="36" t="s">
        <v>436</v>
      </c>
      <c r="AF620" s="9" t="s">
        <v>787</v>
      </c>
      <c r="AG620" t="s">
        <v>321</v>
      </c>
      <c r="AH620" t="s">
        <v>321</v>
      </c>
      <c r="AI620" t="s">
        <v>321</v>
      </c>
    </row>
    <row r="621" spans="1:35" ht="13.25" customHeight="1" x14ac:dyDescent="0.15">
      <c r="A621" t="s">
        <v>304</v>
      </c>
      <c r="B621" t="s">
        <v>303</v>
      </c>
      <c r="C621" t="s">
        <v>305</v>
      </c>
      <c r="D621" t="s">
        <v>306</v>
      </c>
      <c r="E621" t="s">
        <v>306</v>
      </c>
      <c r="F621" t="s">
        <v>307</v>
      </c>
      <c r="G621" t="s">
        <v>307</v>
      </c>
      <c r="J621" s="14" t="s">
        <v>279</v>
      </c>
      <c r="M621" t="s">
        <v>437</v>
      </c>
      <c r="N621" t="s">
        <v>38</v>
      </c>
      <c r="O621">
        <v>2</v>
      </c>
      <c r="P621">
        <v>2</v>
      </c>
      <c r="Q621" t="s">
        <v>438</v>
      </c>
      <c r="R621" s="47" t="e">
        <v>#N/A</v>
      </c>
      <c r="U621" s="32"/>
      <c r="Z621" t="s">
        <v>276</v>
      </c>
      <c r="AA621" t="s">
        <v>319</v>
      </c>
      <c r="AB621" t="s">
        <v>683</v>
      </c>
      <c r="AC621" t="s">
        <v>685</v>
      </c>
      <c r="AD621" t="s">
        <v>322</v>
      </c>
      <c r="AE621" s="36" t="s">
        <v>439</v>
      </c>
      <c r="AF621" s="9" t="s">
        <v>787</v>
      </c>
      <c r="AG621" t="s">
        <v>321</v>
      </c>
      <c r="AH621" t="s">
        <v>321</v>
      </c>
      <c r="AI621" t="s">
        <v>321</v>
      </c>
    </row>
    <row r="622" spans="1:35" ht="13.25" customHeight="1" x14ac:dyDescent="0.15">
      <c r="A622" t="s">
        <v>304</v>
      </c>
      <c r="B622" t="s">
        <v>303</v>
      </c>
      <c r="C622" t="s">
        <v>305</v>
      </c>
      <c r="D622" t="s">
        <v>306</v>
      </c>
      <c r="E622" t="s">
        <v>306</v>
      </c>
      <c r="F622" t="s">
        <v>307</v>
      </c>
      <c r="G622" t="s">
        <v>307</v>
      </c>
      <c r="J622" s="14" t="s">
        <v>279</v>
      </c>
      <c r="M622" t="s">
        <v>440</v>
      </c>
      <c r="N622" t="s">
        <v>38</v>
      </c>
      <c r="O622">
        <v>5</v>
      </c>
      <c r="P622">
        <v>5</v>
      </c>
      <c r="Q622" t="s">
        <v>441</v>
      </c>
      <c r="R622" t="e">
        <v>#N/A</v>
      </c>
      <c r="T622" t="s">
        <v>39</v>
      </c>
      <c r="U622" s="32" t="e">
        <f>R622</f>
        <v>#N/A</v>
      </c>
      <c r="V622" t="s">
        <v>39</v>
      </c>
      <c r="W622" s="9" t="s">
        <v>309</v>
      </c>
      <c r="Z622" t="s">
        <v>276</v>
      </c>
      <c r="AA622" t="s">
        <v>319</v>
      </c>
      <c r="AB622" t="s">
        <v>678</v>
      </c>
      <c r="AC622" t="s">
        <v>441</v>
      </c>
      <c r="AD622" t="s">
        <v>322</v>
      </c>
      <c r="AE622" s="36" t="s">
        <v>442</v>
      </c>
      <c r="AF622" s="9" t="s">
        <v>793</v>
      </c>
      <c r="AG622" t="s">
        <v>321</v>
      </c>
      <c r="AH622" t="s">
        <v>321</v>
      </c>
      <c r="AI622" t="s">
        <v>321</v>
      </c>
    </row>
    <row r="623" spans="1:35" ht="13.25" customHeight="1" x14ac:dyDescent="0.15">
      <c r="A623" t="s">
        <v>304</v>
      </c>
      <c r="B623" t="s">
        <v>303</v>
      </c>
      <c r="C623" t="s">
        <v>305</v>
      </c>
      <c r="D623" t="s">
        <v>306</v>
      </c>
      <c r="E623" t="s">
        <v>306</v>
      </c>
      <c r="F623" t="s">
        <v>307</v>
      </c>
      <c r="G623" t="s">
        <v>307</v>
      </c>
      <c r="J623" s="14" t="s">
        <v>279</v>
      </c>
      <c r="M623" t="s">
        <v>225</v>
      </c>
      <c r="N623" t="s">
        <v>222</v>
      </c>
      <c r="O623">
        <v>1</v>
      </c>
      <c r="P623">
        <v>1</v>
      </c>
      <c r="Q623" t="s">
        <v>396</v>
      </c>
      <c r="R623">
        <v>1.64E-6</v>
      </c>
      <c r="T623" t="s">
        <v>391</v>
      </c>
      <c r="Z623" t="s">
        <v>276</v>
      </c>
      <c r="AA623" t="s">
        <v>395</v>
      </c>
      <c r="AB623" t="s">
        <v>226</v>
      </c>
      <c r="AC623" t="s">
        <v>396</v>
      </c>
      <c r="AD623" t="s">
        <v>322</v>
      </c>
      <c r="AE623" s="36" t="s">
        <v>392</v>
      </c>
      <c r="AF623" s="9" t="s">
        <v>734</v>
      </c>
      <c r="AG623" t="s">
        <v>321</v>
      </c>
      <c r="AH623" t="s">
        <v>321</v>
      </c>
      <c r="AI623" t="s">
        <v>321</v>
      </c>
    </row>
    <row r="624" spans="1:35" ht="13.25" customHeight="1" x14ac:dyDescent="0.15">
      <c r="A624" t="s">
        <v>304</v>
      </c>
      <c r="B624" t="s">
        <v>303</v>
      </c>
      <c r="C624" t="s">
        <v>305</v>
      </c>
      <c r="D624" t="s">
        <v>306</v>
      </c>
      <c r="E624" t="s">
        <v>306</v>
      </c>
      <c r="F624" t="s">
        <v>307</v>
      </c>
      <c r="G624" t="s">
        <v>307</v>
      </c>
      <c r="J624" s="14" t="s">
        <v>279</v>
      </c>
      <c r="M624" t="s">
        <v>474</v>
      </c>
      <c r="N624" t="s">
        <v>222</v>
      </c>
      <c r="O624">
        <v>1</v>
      </c>
      <c r="P624">
        <v>3</v>
      </c>
      <c r="Q624" t="s">
        <v>755</v>
      </c>
      <c r="R624" s="47">
        <v>0</v>
      </c>
      <c r="T624" t="s">
        <v>449</v>
      </c>
      <c r="U624" s="49">
        <f>R624</f>
        <v>0</v>
      </c>
      <c r="V624" t="s">
        <v>449</v>
      </c>
      <c r="Z624" t="s">
        <v>276</v>
      </c>
      <c r="AA624" t="s">
        <v>395</v>
      </c>
      <c r="AB624" t="s">
        <v>226</v>
      </c>
      <c r="AC624" t="s">
        <v>697</v>
      </c>
      <c r="AD624" t="s">
        <v>322</v>
      </c>
      <c r="AE624" s="36" t="s">
        <v>475</v>
      </c>
      <c r="AF624" s="9" t="s">
        <v>734</v>
      </c>
      <c r="AG624" t="s">
        <v>321</v>
      </c>
      <c r="AH624" t="s">
        <v>321</v>
      </c>
      <c r="AI624" t="s">
        <v>321</v>
      </c>
    </row>
    <row r="625" spans="1:35" ht="13.25" customHeight="1" x14ac:dyDescent="0.15">
      <c r="A625" t="s">
        <v>304</v>
      </c>
      <c r="B625" t="s">
        <v>303</v>
      </c>
      <c r="C625" t="s">
        <v>305</v>
      </c>
      <c r="D625" t="s">
        <v>306</v>
      </c>
      <c r="E625" t="s">
        <v>306</v>
      </c>
      <c r="F625" t="s">
        <v>307</v>
      </c>
      <c r="G625" t="s">
        <v>307</v>
      </c>
      <c r="J625" s="14" t="s">
        <v>279</v>
      </c>
      <c r="M625" t="s">
        <v>220</v>
      </c>
      <c r="N625" t="s">
        <v>222</v>
      </c>
      <c r="O625">
        <v>2</v>
      </c>
      <c r="P625">
        <v>1</v>
      </c>
      <c r="Q625" t="s">
        <v>403</v>
      </c>
      <c r="R625">
        <v>1.366E-5</v>
      </c>
      <c r="T625" t="s">
        <v>391</v>
      </c>
      <c r="Z625" t="s">
        <v>276</v>
      </c>
      <c r="AA625" t="s">
        <v>395</v>
      </c>
      <c r="AB625" t="s">
        <v>402</v>
      </c>
      <c r="AC625" t="s">
        <v>403</v>
      </c>
      <c r="AD625" t="s">
        <v>322</v>
      </c>
      <c r="AE625" s="36" t="s">
        <v>400</v>
      </c>
      <c r="AF625" s="9" t="s">
        <v>734</v>
      </c>
      <c r="AG625" t="s">
        <v>321</v>
      </c>
      <c r="AH625" t="s">
        <v>321</v>
      </c>
      <c r="AI625" t="s">
        <v>321</v>
      </c>
    </row>
    <row r="626" spans="1:35" ht="13.25" customHeight="1" x14ac:dyDescent="0.15">
      <c r="A626" t="s">
        <v>304</v>
      </c>
      <c r="B626" t="s">
        <v>303</v>
      </c>
      <c r="C626" t="s">
        <v>305</v>
      </c>
      <c r="D626" t="s">
        <v>306</v>
      </c>
      <c r="E626" t="s">
        <v>306</v>
      </c>
      <c r="F626" t="s">
        <v>307</v>
      </c>
      <c r="G626" t="s">
        <v>307</v>
      </c>
      <c r="J626" s="14" t="s">
        <v>279</v>
      </c>
      <c r="M626" t="s">
        <v>472</v>
      </c>
      <c r="N626" t="s">
        <v>222</v>
      </c>
      <c r="O626">
        <v>2</v>
      </c>
      <c r="P626">
        <v>3</v>
      </c>
      <c r="Q626" t="s">
        <v>754</v>
      </c>
      <c r="R626" s="47">
        <v>0</v>
      </c>
      <c r="T626" t="s">
        <v>449</v>
      </c>
      <c r="U626" s="49">
        <f>R626</f>
        <v>0</v>
      </c>
      <c r="V626" t="s">
        <v>449</v>
      </c>
      <c r="Z626" t="s">
        <v>276</v>
      </c>
      <c r="AA626" t="s">
        <v>395</v>
      </c>
      <c r="AB626" t="s">
        <v>402</v>
      </c>
      <c r="AC626" t="s">
        <v>696</v>
      </c>
      <c r="AD626" t="s">
        <v>322</v>
      </c>
      <c r="AE626" s="36" t="s">
        <v>473</v>
      </c>
      <c r="AF626" s="9" t="s">
        <v>734</v>
      </c>
      <c r="AG626" t="s">
        <v>321</v>
      </c>
      <c r="AH626" t="s">
        <v>321</v>
      </c>
      <c r="AI626" t="s">
        <v>321</v>
      </c>
    </row>
    <row r="627" spans="1:35" ht="13.25" customHeight="1" x14ac:dyDescent="0.15">
      <c r="A627" s="9" t="s">
        <v>296</v>
      </c>
      <c r="B627" s="9" t="s">
        <v>295</v>
      </c>
      <c r="C627" s="9" t="s">
        <v>297</v>
      </c>
      <c r="D627" s="9" t="s">
        <v>268</v>
      </c>
      <c r="E627" s="9" t="s">
        <v>298</v>
      </c>
      <c r="F627" s="9" t="s">
        <v>299</v>
      </c>
      <c r="G627" s="9" t="s">
        <v>299</v>
      </c>
      <c r="H627" s="9" t="s">
        <v>300</v>
      </c>
      <c r="I627" s="9"/>
      <c r="J627" s="35" t="s">
        <v>69</v>
      </c>
      <c r="M627" t="s">
        <v>29</v>
      </c>
      <c r="N627" t="s">
        <v>38</v>
      </c>
      <c r="O627">
        <v>1</v>
      </c>
      <c r="P627">
        <v>1</v>
      </c>
      <c r="Q627" t="s">
        <v>301</v>
      </c>
      <c r="R627" s="31">
        <v>70</v>
      </c>
      <c r="T627" t="s">
        <v>39</v>
      </c>
      <c r="U627" s="32">
        <f>R627*1000000</f>
        <v>70000000</v>
      </c>
      <c r="V627" s="9" t="s">
        <v>39</v>
      </c>
      <c r="W627" s="9" t="s">
        <v>302</v>
      </c>
      <c r="Z627" s="30" t="s">
        <v>276</v>
      </c>
      <c r="AA627" s="30" t="s">
        <v>319</v>
      </c>
      <c r="AB627" s="30" t="s">
        <v>320</v>
      </c>
      <c r="AC627" s="30" t="s">
        <v>321</v>
      </c>
      <c r="AD627" s="30" t="s">
        <v>732</v>
      </c>
      <c r="AE627" t="s">
        <v>670</v>
      </c>
      <c r="AF627" s="9" t="s">
        <v>786</v>
      </c>
      <c r="AG627" t="s">
        <v>323</v>
      </c>
      <c r="AH627" t="s">
        <v>324</v>
      </c>
      <c r="AI627" t="s">
        <v>784</v>
      </c>
    </row>
    <row r="628" spans="1:35" ht="13.25" customHeight="1" x14ac:dyDescent="0.15">
      <c r="A628" s="9" t="s">
        <v>296</v>
      </c>
      <c r="B628" s="9" t="s">
        <v>295</v>
      </c>
      <c r="C628" s="9" t="s">
        <v>297</v>
      </c>
      <c r="D628" s="9" t="s">
        <v>268</v>
      </c>
      <c r="E628" s="9" t="s">
        <v>298</v>
      </c>
      <c r="F628" s="9" t="s">
        <v>299</v>
      </c>
      <c r="G628" s="9" t="s">
        <v>299</v>
      </c>
      <c r="H628" s="9" t="s">
        <v>300</v>
      </c>
      <c r="I628" s="9"/>
      <c r="J628" s="35" t="s">
        <v>69</v>
      </c>
      <c r="M628" t="s">
        <v>60</v>
      </c>
      <c r="N628" t="s">
        <v>38</v>
      </c>
      <c r="O628">
        <v>11</v>
      </c>
      <c r="P628">
        <v>11</v>
      </c>
      <c r="Q628" t="s">
        <v>337</v>
      </c>
      <c r="R628" s="31">
        <v>600</v>
      </c>
      <c r="T628" t="s">
        <v>39</v>
      </c>
      <c r="U628" s="43">
        <f>R628</f>
        <v>600</v>
      </c>
      <c r="V628" t="s">
        <v>39</v>
      </c>
      <c r="W628" s="9" t="s">
        <v>302</v>
      </c>
      <c r="Z628" s="30" t="s">
        <v>276</v>
      </c>
      <c r="AA628" s="30" t="s">
        <v>319</v>
      </c>
      <c r="AB628" s="30" t="s">
        <v>631</v>
      </c>
      <c r="AC628" s="30" t="s">
        <v>646</v>
      </c>
      <c r="AD628" s="30" t="s">
        <v>732</v>
      </c>
      <c r="AG628" t="s">
        <v>634</v>
      </c>
      <c r="AH628" t="s">
        <v>647</v>
      </c>
      <c r="AI628" t="s">
        <v>646</v>
      </c>
    </row>
    <row r="629" spans="1:35" ht="13.25" customHeight="1" x14ac:dyDescent="0.15">
      <c r="A629" s="9" t="s">
        <v>296</v>
      </c>
      <c r="B629" s="9" t="s">
        <v>295</v>
      </c>
      <c r="C629" s="9" t="s">
        <v>297</v>
      </c>
      <c r="D629" s="9" t="s">
        <v>268</v>
      </c>
      <c r="E629" s="9" t="s">
        <v>298</v>
      </c>
      <c r="F629" s="9" t="s">
        <v>299</v>
      </c>
      <c r="G629" s="9" t="s">
        <v>299</v>
      </c>
      <c r="H629" s="9" t="s">
        <v>300</v>
      </c>
      <c r="I629" s="9"/>
      <c r="J629" s="35" t="s">
        <v>69</v>
      </c>
      <c r="M629" t="s">
        <v>404</v>
      </c>
      <c r="N629" t="s">
        <v>38</v>
      </c>
      <c r="O629">
        <v>13</v>
      </c>
      <c r="P629">
        <v>1</v>
      </c>
      <c r="Q629" t="s">
        <v>405</v>
      </c>
      <c r="R629" s="31">
        <v>79</v>
      </c>
      <c r="T629" s="30" t="s">
        <v>406</v>
      </c>
      <c r="U629" s="43">
        <f>R629</f>
        <v>79</v>
      </c>
      <c r="V629" s="30" t="s">
        <v>406</v>
      </c>
      <c r="W629" s="9" t="s">
        <v>302</v>
      </c>
      <c r="Z629" s="30" t="s">
        <v>276</v>
      </c>
      <c r="AA629" s="30" t="s">
        <v>319</v>
      </c>
      <c r="AB629" s="30" t="s">
        <v>560</v>
      </c>
      <c r="AC629" s="30" t="s">
        <v>561</v>
      </c>
      <c r="AD629" s="30" t="s">
        <v>732</v>
      </c>
      <c r="AF629" s="30"/>
      <c r="AG629" t="s">
        <v>562</v>
      </c>
      <c r="AH629" t="s">
        <v>563</v>
      </c>
      <c r="AI629" t="s">
        <v>791</v>
      </c>
    </row>
    <row r="630" spans="1:35" ht="13.25" customHeight="1" x14ac:dyDescent="0.15">
      <c r="A630" s="9" t="s">
        <v>296</v>
      </c>
      <c r="B630" s="9" t="s">
        <v>295</v>
      </c>
      <c r="C630" s="9" t="s">
        <v>297</v>
      </c>
      <c r="D630" s="9" t="s">
        <v>268</v>
      </c>
      <c r="E630" s="9" t="s">
        <v>298</v>
      </c>
      <c r="F630" s="9" t="s">
        <v>299</v>
      </c>
      <c r="G630" s="9" t="s">
        <v>299</v>
      </c>
      <c r="H630" s="9" t="s">
        <v>300</v>
      </c>
      <c r="I630" s="9"/>
      <c r="J630" s="35" t="s">
        <v>69</v>
      </c>
      <c r="M630" t="s">
        <v>424</v>
      </c>
      <c r="N630" t="s">
        <v>38</v>
      </c>
      <c r="O630">
        <v>13</v>
      </c>
      <c r="P630">
        <v>29</v>
      </c>
      <c r="Q630" t="s">
        <v>425</v>
      </c>
      <c r="R630" s="31">
        <v>0.16600000000000001</v>
      </c>
      <c r="T630" s="30" t="s">
        <v>426</v>
      </c>
      <c r="U630" s="43">
        <f>R630</f>
        <v>0.16600000000000001</v>
      </c>
      <c r="V630" s="30" t="str">
        <f>T630</f>
        <v>tonnes of CO2e/ tonne of hydrocarbon production available for sale</v>
      </c>
      <c r="W630" s="9" t="s">
        <v>302</v>
      </c>
      <c r="Z630" s="30" t="s">
        <v>276</v>
      </c>
      <c r="AA630" s="30" t="s">
        <v>319</v>
      </c>
      <c r="AB630" s="30" t="s">
        <v>560</v>
      </c>
      <c r="AC630" s="30" t="s">
        <v>425</v>
      </c>
      <c r="AD630" s="30" t="s">
        <v>732</v>
      </c>
      <c r="AF630" s="30"/>
      <c r="AG630" t="s">
        <v>321</v>
      </c>
      <c r="AH630" t="s">
        <v>321</v>
      </c>
      <c r="AI630" t="s">
        <v>321</v>
      </c>
    </row>
    <row r="631" spans="1:35" ht="13.25" customHeight="1" x14ac:dyDescent="0.15">
      <c r="A631" s="9" t="s">
        <v>296</v>
      </c>
      <c r="B631" s="9" t="s">
        <v>295</v>
      </c>
      <c r="C631" s="9" t="s">
        <v>297</v>
      </c>
      <c r="D631" s="9" t="s">
        <v>268</v>
      </c>
      <c r="E631" s="9" t="s">
        <v>298</v>
      </c>
      <c r="F631" s="9" t="s">
        <v>299</v>
      </c>
      <c r="G631" s="9" t="s">
        <v>299</v>
      </c>
      <c r="H631" s="9" t="s">
        <v>300</v>
      </c>
      <c r="I631" s="9"/>
      <c r="J631" s="35" t="s">
        <v>69</v>
      </c>
      <c r="M631" t="s">
        <v>427</v>
      </c>
      <c r="N631" t="s">
        <v>38</v>
      </c>
      <c r="O631">
        <v>13</v>
      </c>
      <c r="P631">
        <v>30</v>
      </c>
      <c r="Q631" t="s">
        <v>428</v>
      </c>
      <c r="R631" s="31">
        <v>1.18</v>
      </c>
      <c r="T631" s="30" t="s">
        <v>429</v>
      </c>
      <c r="U631" s="43">
        <f>R631</f>
        <v>1.18</v>
      </c>
      <c r="V631" s="30" t="str">
        <f>T631</f>
        <v>tonnes of CO2e/UEDC</v>
      </c>
      <c r="W631" s="9" t="s">
        <v>302</v>
      </c>
      <c r="Z631" s="30" t="s">
        <v>276</v>
      </c>
      <c r="AA631" s="30" t="s">
        <v>319</v>
      </c>
      <c r="AB631" s="30" t="s">
        <v>560</v>
      </c>
      <c r="AC631" s="30" t="s">
        <v>428</v>
      </c>
      <c r="AD631" s="30" t="s">
        <v>732</v>
      </c>
      <c r="AF631" s="30"/>
      <c r="AG631" t="s">
        <v>321</v>
      </c>
      <c r="AH631" t="s">
        <v>321</v>
      </c>
      <c r="AI631" t="s">
        <v>321</v>
      </c>
    </row>
    <row r="632" spans="1:35" ht="13.25" customHeight="1" x14ac:dyDescent="0.15">
      <c r="A632" s="9" t="s">
        <v>296</v>
      </c>
      <c r="B632" s="9" t="s">
        <v>295</v>
      </c>
      <c r="C632" s="9" t="s">
        <v>297</v>
      </c>
      <c r="D632" s="9" t="s">
        <v>268</v>
      </c>
      <c r="E632" s="9" t="s">
        <v>298</v>
      </c>
      <c r="F632" s="9" t="s">
        <v>299</v>
      </c>
      <c r="G632" s="9" t="s">
        <v>299</v>
      </c>
      <c r="H632" s="9" t="s">
        <v>300</v>
      </c>
      <c r="I632" s="9"/>
      <c r="J632" s="35" t="s">
        <v>69</v>
      </c>
      <c r="M632" t="s">
        <v>431</v>
      </c>
      <c r="N632" t="s">
        <v>38</v>
      </c>
      <c r="O632">
        <v>13</v>
      </c>
      <c r="P632">
        <v>31</v>
      </c>
      <c r="Q632" t="s">
        <v>432</v>
      </c>
      <c r="R632" s="31">
        <v>0.99</v>
      </c>
      <c r="T632" s="30" t="s">
        <v>433</v>
      </c>
      <c r="U632" s="43">
        <f>R632</f>
        <v>0.99</v>
      </c>
      <c r="V632" s="30" t="str">
        <f>T632</f>
        <v>tonnes of CO2e/tonne of high-value petrochemicals produced</v>
      </c>
      <c r="W632" s="9" t="s">
        <v>302</v>
      </c>
      <c r="Z632" s="30" t="s">
        <v>276</v>
      </c>
      <c r="AA632" s="30" t="s">
        <v>319</v>
      </c>
      <c r="AB632" s="30" t="s">
        <v>560</v>
      </c>
      <c r="AC632" s="30" t="s">
        <v>432</v>
      </c>
      <c r="AD632" s="30" t="s">
        <v>732</v>
      </c>
      <c r="AF632" s="30"/>
      <c r="AG632" t="s">
        <v>321</v>
      </c>
      <c r="AH632" t="s">
        <v>321</v>
      </c>
      <c r="AI632" t="s">
        <v>321</v>
      </c>
    </row>
    <row r="633" spans="1:35" ht="13.25" customHeight="1" x14ac:dyDescent="0.15">
      <c r="A633" s="9" t="s">
        <v>296</v>
      </c>
      <c r="B633" s="9" t="s">
        <v>295</v>
      </c>
      <c r="C633" s="9" t="s">
        <v>297</v>
      </c>
      <c r="D633" s="9" t="s">
        <v>268</v>
      </c>
      <c r="E633" s="9" t="s">
        <v>298</v>
      </c>
      <c r="F633" s="9" t="s">
        <v>299</v>
      </c>
      <c r="G633" s="9" t="s">
        <v>299</v>
      </c>
      <c r="H633" s="9" t="s">
        <v>300</v>
      </c>
      <c r="I633" s="9"/>
      <c r="J633" s="35" t="s">
        <v>69</v>
      </c>
      <c r="M633" t="s">
        <v>153</v>
      </c>
      <c r="N633" t="s">
        <v>38</v>
      </c>
      <c r="O633">
        <v>17</v>
      </c>
      <c r="P633">
        <v>10</v>
      </c>
      <c r="Q633" t="s">
        <v>805</v>
      </c>
      <c r="R633" s="31">
        <v>113</v>
      </c>
      <c r="T633" s="30" t="s">
        <v>798</v>
      </c>
      <c r="U633" s="44">
        <f>R633*1000</f>
        <v>113000</v>
      </c>
      <c r="V633" s="9" t="s">
        <v>785</v>
      </c>
      <c r="W633" s="9" t="s">
        <v>302</v>
      </c>
      <c r="Z633" s="30" t="s">
        <v>276</v>
      </c>
      <c r="AA633" s="30" t="s">
        <v>319</v>
      </c>
      <c r="AB633" s="30" t="s">
        <v>345</v>
      </c>
      <c r="AC633" s="30" t="s">
        <v>346</v>
      </c>
      <c r="AD633" t="s">
        <v>732</v>
      </c>
      <c r="AE633" t="s">
        <v>671</v>
      </c>
      <c r="AF633" s="9" t="s">
        <v>789</v>
      </c>
      <c r="AG633" t="s">
        <v>321</v>
      </c>
      <c r="AH633" t="s">
        <v>321</v>
      </c>
      <c r="AI633" t="s">
        <v>321</v>
      </c>
    </row>
    <row r="634" spans="1:35" ht="13.25" customHeight="1" x14ac:dyDescent="0.15">
      <c r="A634" s="9" t="s">
        <v>296</v>
      </c>
      <c r="B634" s="9" t="s">
        <v>295</v>
      </c>
      <c r="C634" s="9" t="s">
        <v>297</v>
      </c>
      <c r="D634" s="9" t="s">
        <v>268</v>
      </c>
      <c r="E634" s="9" t="s">
        <v>298</v>
      </c>
      <c r="F634" s="9" t="s">
        <v>299</v>
      </c>
      <c r="G634" s="9" t="s">
        <v>299</v>
      </c>
      <c r="H634" s="9" t="s">
        <v>300</v>
      </c>
      <c r="I634" s="9"/>
      <c r="J634" s="35" t="s">
        <v>69</v>
      </c>
      <c r="M634" t="s">
        <v>146</v>
      </c>
      <c r="N634" t="s">
        <v>38</v>
      </c>
      <c r="O634">
        <v>17</v>
      </c>
      <c r="P634">
        <v>13</v>
      </c>
      <c r="Q634" t="s">
        <v>806</v>
      </c>
      <c r="R634" s="31">
        <v>83</v>
      </c>
      <c r="T634" s="30" t="s">
        <v>798</v>
      </c>
      <c r="U634" s="44">
        <f>R634*1000</f>
        <v>83000</v>
      </c>
      <c r="V634" s="9" t="s">
        <v>785</v>
      </c>
      <c r="W634" s="9" t="s">
        <v>302</v>
      </c>
      <c r="Z634" s="30" t="s">
        <v>276</v>
      </c>
      <c r="AA634" s="30" t="s">
        <v>319</v>
      </c>
      <c r="AB634" s="30" t="s">
        <v>345</v>
      </c>
      <c r="AC634" s="30" t="s">
        <v>364</v>
      </c>
      <c r="AD634" t="s">
        <v>732</v>
      </c>
      <c r="AE634" t="s">
        <v>673</v>
      </c>
      <c r="AF634" s="9" t="s">
        <v>789</v>
      </c>
      <c r="AG634" t="s">
        <v>321</v>
      </c>
      <c r="AH634" t="s">
        <v>321</v>
      </c>
      <c r="AI634" t="s">
        <v>321</v>
      </c>
    </row>
    <row r="635" spans="1:35" ht="13.25" customHeight="1" x14ac:dyDescent="0.15">
      <c r="A635" s="9" t="s">
        <v>296</v>
      </c>
      <c r="B635" s="9" t="s">
        <v>295</v>
      </c>
      <c r="C635" s="9" t="s">
        <v>297</v>
      </c>
      <c r="D635" s="9" t="s">
        <v>268</v>
      </c>
      <c r="E635" s="9" t="s">
        <v>298</v>
      </c>
      <c r="F635" s="9" t="s">
        <v>299</v>
      </c>
      <c r="G635" s="9" t="s">
        <v>299</v>
      </c>
      <c r="H635" s="9" t="s">
        <v>300</v>
      </c>
      <c r="I635" s="9"/>
      <c r="J635" s="35" t="s">
        <v>69</v>
      </c>
      <c r="M635" t="s">
        <v>147</v>
      </c>
      <c r="N635" t="s">
        <v>38</v>
      </c>
      <c r="O635">
        <v>17</v>
      </c>
      <c r="P635">
        <v>14</v>
      </c>
      <c r="Q635" t="s">
        <v>799</v>
      </c>
      <c r="R635" s="31">
        <v>153</v>
      </c>
      <c r="T635" s="30" t="s">
        <v>798</v>
      </c>
      <c r="U635" s="44">
        <f>R635*1000</f>
        <v>153000</v>
      </c>
      <c r="V635" s="9" t="s">
        <v>785</v>
      </c>
      <c r="W635" s="9" t="s">
        <v>302</v>
      </c>
      <c r="Z635" s="30" t="s">
        <v>276</v>
      </c>
      <c r="AA635" s="30" t="s">
        <v>319</v>
      </c>
      <c r="AB635" s="30" t="s">
        <v>345</v>
      </c>
      <c r="AC635" s="30" t="s">
        <v>663</v>
      </c>
      <c r="AD635" t="s">
        <v>732</v>
      </c>
      <c r="AE635" t="s">
        <v>674</v>
      </c>
      <c r="AF635" s="9" t="s">
        <v>789</v>
      </c>
      <c r="AG635" t="s">
        <v>321</v>
      </c>
      <c r="AH635" t="s">
        <v>321</v>
      </c>
      <c r="AI635" t="s">
        <v>321</v>
      </c>
    </row>
    <row r="636" spans="1:35" ht="13.25" customHeight="1" x14ac:dyDescent="0.15">
      <c r="A636" s="9" t="s">
        <v>296</v>
      </c>
      <c r="B636" s="9" t="s">
        <v>295</v>
      </c>
      <c r="C636" s="9" t="s">
        <v>297</v>
      </c>
      <c r="D636" s="9" t="s">
        <v>268</v>
      </c>
      <c r="E636" s="9" t="s">
        <v>298</v>
      </c>
      <c r="F636" s="9" t="s">
        <v>299</v>
      </c>
      <c r="G636" s="9" t="s">
        <v>299</v>
      </c>
      <c r="H636" s="9" t="s">
        <v>773</v>
      </c>
      <c r="I636" s="9"/>
      <c r="J636" s="35" t="s">
        <v>69</v>
      </c>
      <c r="M636" t="s">
        <v>157</v>
      </c>
      <c r="N636" t="s">
        <v>38</v>
      </c>
      <c r="O636">
        <v>17</v>
      </c>
      <c r="P636">
        <v>2</v>
      </c>
      <c r="Q636" t="s">
        <v>369</v>
      </c>
      <c r="R636" s="31">
        <v>0</v>
      </c>
      <c r="T636" s="30" t="s">
        <v>347</v>
      </c>
      <c r="U636" s="45">
        <f>R636</f>
        <v>0</v>
      </c>
      <c r="V636" s="9" t="s">
        <v>785</v>
      </c>
      <c r="W636" s="9" t="s">
        <v>302</v>
      </c>
      <c r="Z636" s="30" t="s">
        <v>276</v>
      </c>
      <c r="AA636" s="30" t="s">
        <v>319</v>
      </c>
      <c r="AB636" s="30" t="s">
        <v>345</v>
      </c>
      <c r="AC636" s="30" t="s">
        <v>666</v>
      </c>
      <c r="AD636" t="s">
        <v>732</v>
      </c>
      <c r="AF636" s="9"/>
      <c r="AG636" t="s">
        <v>321</v>
      </c>
      <c r="AH636" t="s">
        <v>321</v>
      </c>
      <c r="AI636" t="s">
        <v>321</v>
      </c>
    </row>
    <row r="637" spans="1:35" ht="13.25" customHeight="1" x14ac:dyDescent="0.15">
      <c r="A637" s="9" t="s">
        <v>296</v>
      </c>
      <c r="B637" s="9" t="s">
        <v>295</v>
      </c>
      <c r="C637" s="9" t="s">
        <v>297</v>
      </c>
      <c r="D637" s="9" t="s">
        <v>268</v>
      </c>
      <c r="E637" s="9" t="s">
        <v>298</v>
      </c>
      <c r="F637" s="9" t="s">
        <v>299</v>
      </c>
      <c r="G637" s="9" t="s">
        <v>299</v>
      </c>
      <c r="H637" s="9" t="s">
        <v>300</v>
      </c>
      <c r="I637" s="9"/>
      <c r="J637" s="35" t="s">
        <v>69</v>
      </c>
      <c r="M637" t="s">
        <v>157</v>
      </c>
      <c r="N637" t="s">
        <v>38</v>
      </c>
      <c r="O637">
        <v>17</v>
      </c>
      <c r="P637">
        <v>2</v>
      </c>
      <c r="Q637" t="s">
        <v>370</v>
      </c>
      <c r="R637" s="31">
        <v>8</v>
      </c>
      <c r="T637" s="30" t="s">
        <v>347</v>
      </c>
      <c r="U637" s="45">
        <f>R637</f>
        <v>8</v>
      </c>
      <c r="V637" s="9" t="s">
        <v>785</v>
      </c>
      <c r="W637" s="9" t="s">
        <v>302</v>
      </c>
      <c r="Z637" s="30" t="s">
        <v>276</v>
      </c>
      <c r="AA637" s="30" t="s">
        <v>319</v>
      </c>
      <c r="AB637" s="30" t="s">
        <v>345</v>
      </c>
      <c r="AC637" s="30" t="s">
        <v>666</v>
      </c>
      <c r="AD637" t="s">
        <v>732</v>
      </c>
      <c r="AF637" s="9"/>
      <c r="AG637" t="s">
        <v>321</v>
      </c>
      <c r="AH637" t="s">
        <v>321</v>
      </c>
      <c r="AI637" t="s">
        <v>321</v>
      </c>
    </row>
    <row r="638" spans="1:35" ht="13.25" customHeight="1" x14ac:dyDescent="0.15">
      <c r="A638" s="9" t="s">
        <v>296</v>
      </c>
      <c r="B638" s="9" t="s">
        <v>295</v>
      </c>
      <c r="C638" s="9" t="s">
        <v>297</v>
      </c>
      <c r="D638" s="9" t="s">
        <v>268</v>
      </c>
      <c r="E638" s="9" t="s">
        <v>298</v>
      </c>
      <c r="F638" s="9" t="s">
        <v>299</v>
      </c>
      <c r="G638" s="9" t="s">
        <v>299</v>
      </c>
      <c r="H638" s="9" t="s">
        <v>300</v>
      </c>
      <c r="I638" s="9"/>
      <c r="J638" s="35" t="s">
        <v>69</v>
      </c>
      <c r="M638" t="s">
        <v>86</v>
      </c>
      <c r="N638" t="s">
        <v>38</v>
      </c>
      <c r="O638">
        <v>4</v>
      </c>
      <c r="P638">
        <v>10</v>
      </c>
      <c r="Q638" t="s">
        <v>371</v>
      </c>
      <c r="R638" s="31">
        <v>21</v>
      </c>
      <c r="T638" s="30" t="s">
        <v>347</v>
      </c>
      <c r="U638" s="43">
        <f>R638</f>
        <v>21</v>
      </c>
      <c r="V638" t="s">
        <v>39</v>
      </c>
      <c r="W638" s="9" t="s">
        <v>302</v>
      </c>
      <c r="Z638" s="30" t="s">
        <v>276</v>
      </c>
      <c r="AA638" s="30" t="s">
        <v>319</v>
      </c>
      <c r="AB638" s="30" t="s">
        <v>373</v>
      </c>
      <c r="AC638" s="30" t="s">
        <v>653</v>
      </c>
      <c r="AD638" s="30" t="s">
        <v>732</v>
      </c>
      <c r="AF638" s="30"/>
      <c r="AG638" t="s">
        <v>321</v>
      </c>
      <c r="AH638" t="s">
        <v>321</v>
      </c>
      <c r="AI638" t="s">
        <v>321</v>
      </c>
    </row>
    <row r="639" spans="1:35" ht="13.25" customHeight="1" x14ac:dyDescent="0.15">
      <c r="A639" s="9" t="s">
        <v>296</v>
      </c>
      <c r="B639" s="9" t="s">
        <v>295</v>
      </c>
      <c r="C639" s="9" t="s">
        <v>297</v>
      </c>
      <c r="D639" s="9" t="s">
        <v>268</v>
      </c>
      <c r="E639" s="9" t="s">
        <v>298</v>
      </c>
      <c r="F639" s="9" t="s">
        <v>299</v>
      </c>
      <c r="G639" s="9" t="s">
        <v>299</v>
      </c>
      <c r="H639" s="9" t="s">
        <v>300</v>
      </c>
      <c r="I639" s="9"/>
      <c r="J639" s="35" t="s">
        <v>69</v>
      </c>
      <c r="M639" t="s">
        <v>70</v>
      </c>
      <c r="N639" t="s">
        <v>38</v>
      </c>
      <c r="O639">
        <v>4</v>
      </c>
      <c r="P639">
        <v>7</v>
      </c>
      <c r="Q639" t="s">
        <v>375</v>
      </c>
      <c r="R639" s="31">
        <v>67</v>
      </c>
      <c r="T639" s="30" t="s">
        <v>376</v>
      </c>
      <c r="U639" s="32">
        <f>R639*1000000</f>
        <v>67000000</v>
      </c>
      <c r="V639" t="s">
        <v>39</v>
      </c>
      <c r="W639" s="9" t="s">
        <v>302</v>
      </c>
      <c r="Z639" s="30" t="s">
        <v>276</v>
      </c>
      <c r="AA639" s="30" t="s">
        <v>319</v>
      </c>
      <c r="AB639" s="30" t="s">
        <v>373</v>
      </c>
      <c r="AC639" s="30" t="s">
        <v>375</v>
      </c>
      <c r="AD639" s="30" t="s">
        <v>732</v>
      </c>
      <c r="AF639" s="30"/>
      <c r="AG639" t="s">
        <v>321</v>
      </c>
      <c r="AH639" t="s">
        <v>321</v>
      </c>
      <c r="AI639" t="s">
        <v>321</v>
      </c>
    </row>
    <row r="640" spans="1:35" ht="13.25" customHeight="1" x14ac:dyDescent="0.15">
      <c r="A640" s="9" t="s">
        <v>296</v>
      </c>
      <c r="B640" s="9" t="s">
        <v>295</v>
      </c>
      <c r="C640" s="9" t="s">
        <v>297</v>
      </c>
      <c r="D640" s="9" t="s">
        <v>268</v>
      </c>
      <c r="E640" s="9" t="s">
        <v>298</v>
      </c>
      <c r="F640" s="9" t="s">
        <v>299</v>
      </c>
      <c r="G640" s="9" t="s">
        <v>299</v>
      </c>
      <c r="H640" s="9" t="s">
        <v>300</v>
      </c>
      <c r="I640" s="9"/>
      <c r="J640" s="35" t="s">
        <v>69</v>
      </c>
      <c r="M640" t="s">
        <v>74</v>
      </c>
      <c r="N640" t="s">
        <v>38</v>
      </c>
      <c r="O640">
        <v>4</v>
      </c>
      <c r="P640">
        <v>8</v>
      </c>
      <c r="Q640" t="s">
        <v>800</v>
      </c>
      <c r="R640" s="31">
        <v>138</v>
      </c>
      <c r="T640" s="30" t="s">
        <v>798</v>
      </c>
      <c r="U640" s="30">
        <f>R640*1000</f>
        <v>138000</v>
      </c>
      <c r="V640" t="s">
        <v>39</v>
      </c>
      <c r="W640" s="9" t="s">
        <v>302</v>
      </c>
      <c r="Z640" s="30" t="s">
        <v>276</v>
      </c>
      <c r="AA640" s="30" t="s">
        <v>319</v>
      </c>
      <c r="AB640" s="30" t="s">
        <v>373</v>
      </c>
      <c r="AC640" s="30" t="s">
        <v>796</v>
      </c>
      <c r="AD640" s="30" t="s">
        <v>732</v>
      </c>
      <c r="AF640" s="30"/>
      <c r="AG640" t="s">
        <v>321</v>
      </c>
      <c r="AH640" t="s">
        <v>321</v>
      </c>
      <c r="AI640" t="s">
        <v>321</v>
      </c>
    </row>
    <row r="641" spans="1:35" ht="13.25" customHeight="1" x14ac:dyDescent="0.15">
      <c r="A641" s="9" t="s">
        <v>296</v>
      </c>
      <c r="B641" s="9" t="s">
        <v>295</v>
      </c>
      <c r="C641" s="9" t="s">
        <v>297</v>
      </c>
      <c r="D641" s="9" t="s">
        <v>268</v>
      </c>
      <c r="E641" s="9" t="s">
        <v>298</v>
      </c>
      <c r="F641" s="9" t="s">
        <v>299</v>
      </c>
      <c r="G641" s="9" t="s">
        <v>299</v>
      </c>
      <c r="H641" s="9" t="s">
        <v>300</v>
      </c>
      <c r="I641" s="9"/>
      <c r="J641" s="35" t="s">
        <v>69</v>
      </c>
      <c r="M641" t="s">
        <v>84</v>
      </c>
      <c r="N641" t="s">
        <v>38</v>
      </c>
      <c r="O641">
        <v>4</v>
      </c>
      <c r="P641">
        <v>9</v>
      </c>
      <c r="Q641" t="s">
        <v>797</v>
      </c>
      <c r="R641" s="31">
        <v>1</v>
      </c>
      <c r="T641" s="30" t="s">
        <v>798</v>
      </c>
      <c r="U641" s="30">
        <f>R641*1000</f>
        <v>1000</v>
      </c>
      <c r="V641" t="s">
        <v>39</v>
      </c>
      <c r="W641" s="9" t="s">
        <v>302</v>
      </c>
      <c r="Z641" s="30" t="s">
        <v>276</v>
      </c>
      <c r="AA641" s="30" t="s">
        <v>319</v>
      </c>
      <c r="AB641" s="30" t="s">
        <v>373</v>
      </c>
      <c r="AC641" s="30" t="s">
        <v>797</v>
      </c>
      <c r="AD641" s="30" t="s">
        <v>732</v>
      </c>
      <c r="AF641" s="30"/>
      <c r="AG641" t="s">
        <v>321</v>
      </c>
      <c r="AH641" t="s">
        <v>321</v>
      </c>
      <c r="AI641" t="s">
        <v>321</v>
      </c>
    </row>
    <row r="642" spans="1:35" ht="13.25" customHeight="1" x14ac:dyDescent="0.15">
      <c r="A642" s="9" t="s">
        <v>296</v>
      </c>
      <c r="B642" s="9" t="s">
        <v>295</v>
      </c>
      <c r="C642" s="9" t="s">
        <v>297</v>
      </c>
      <c r="D642" s="9" t="s">
        <v>268</v>
      </c>
      <c r="E642" s="9" t="s">
        <v>298</v>
      </c>
      <c r="F642" s="9" t="s">
        <v>299</v>
      </c>
      <c r="G642" s="9" t="s">
        <v>299</v>
      </c>
      <c r="H642" s="9" t="s">
        <v>300</v>
      </c>
      <c r="I642" s="9"/>
      <c r="J642" s="35" t="s">
        <v>69</v>
      </c>
      <c r="M642" t="s">
        <v>412</v>
      </c>
      <c r="N642" t="s">
        <v>38</v>
      </c>
      <c r="O642">
        <v>5</v>
      </c>
      <c r="P642">
        <v>1</v>
      </c>
      <c r="Q642" t="s">
        <v>413</v>
      </c>
      <c r="R642" s="31">
        <v>18.7</v>
      </c>
      <c r="T642" t="s">
        <v>411</v>
      </c>
      <c r="U642" s="32">
        <f>R642*1000000</f>
        <v>18700000</v>
      </c>
      <c r="V642" t="s">
        <v>39</v>
      </c>
      <c r="W642" s="9" t="s">
        <v>302</v>
      </c>
      <c r="Z642" s="30" t="s">
        <v>276</v>
      </c>
      <c r="AA642" s="30" t="s">
        <v>319</v>
      </c>
      <c r="AB642" s="30" t="s">
        <v>678</v>
      </c>
      <c r="AC642" s="30" t="s">
        <v>679</v>
      </c>
      <c r="AD642" s="30" t="s">
        <v>732</v>
      </c>
      <c r="AG642" t="s">
        <v>321</v>
      </c>
      <c r="AH642" t="s">
        <v>321</v>
      </c>
      <c r="AI642" t="s">
        <v>321</v>
      </c>
    </row>
    <row r="643" spans="1:35" ht="13.25" customHeight="1" x14ac:dyDescent="0.15">
      <c r="A643" s="9" t="s">
        <v>296</v>
      </c>
      <c r="B643" s="9" t="s">
        <v>295</v>
      </c>
      <c r="C643" s="9" t="s">
        <v>297</v>
      </c>
      <c r="D643" s="9" t="s">
        <v>268</v>
      </c>
      <c r="E643" s="9" t="s">
        <v>298</v>
      </c>
      <c r="F643" s="9" t="s">
        <v>299</v>
      </c>
      <c r="G643" s="9" t="s">
        <v>299</v>
      </c>
      <c r="H643" s="9" t="s">
        <v>300</v>
      </c>
      <c r="I643" s="9"/>
      <c r="J643" s="35" t="s">
        <v>69</v>
      </c>
      <c r="M643" t="s">
        <v>414</v>
      </c>
      <c r="N643" t="s">
        <v>38</v>
      </c>
      <c r="O643">
        <v>5</v>
      </c>
      <c r="P643">
        <v>2</v>
      </c>
      <c r="Q643" t="s">
        <v>415</v>
      </c>
      <c r="R643" s="31">
        <v>13.7</v>
      </c>
      <c r="T643" t="s">
        <v>411</v>
      </c>
      <c r="U643" s="32">
        <f>R643*1000000</f>
        <v>13700000</v>
      </c>
      <c r="V643" t="s">
        <v>39</v>
      </c>
      <c r="W643" s="9" t="s">
        <v>302</v>
      </c>
      <c r="Z643" s="30" t="s">
        <v>276</v>
      </c>
      <c r="AA643" s="30" t="s">
        <v>319</v>
      </c>
      <c r="AB643" s="30" t="s">
        <v>678</v>
      </c>
      <c r="AC643" s="30" t="s">
        <v>680</v>
      </c>
      <c r="AD643" s="30" t="s">
        <v>732</v>
      </c>
      <c r="AG643" t="s">
        <v>321</v>
      </c>
      <c r="AH643" t="s">
        <v>321</v>
      </c>
      <c r="AI643" t="s">
        <v>321</v>
      </c>
    </row>
    <row r="644" spans="1:35" ht="13.25" customHeight="1" x14ac:dyDescent="0.15">
      <c r="A644" s="9" t="s">
        <v>296</v>
      </c>
      <c r="B644" s="9" t="s">
        <v>295</v>
      </c>
      <c r="C644" s="9" t="s">
        <v>297</v>
      </c>
      <c r="D644" s="9" t="s">
        <v>268</v>
      </c>
      <c r="E644" s="9" t="s">
        <v>298</v>
      </c>
      <c r="F644" s="9" t="s">
        <v>299</v>
      </c>
      <c r="G644" s="9" t="s">
        <v>299</v>
      </c>
      <c r="H644" s="9" t="s">
        <v>300</v>
      </c>
      <c r="I644" s="9"/>
      <c r="J644" s="35" t="s">
        <v>69</v>
      </c>
      <c r="M644" t="s">
        <v>416</v>
      </c>
      <c r="N644" t="s">
        <v>38</v>
      </c>
      <c r="O644">
        <v>5</v>
      </c>
      <c r="P644">
        <v>3</v>
      </c>
      <c r="Q644" t="s">
        <v>417</v>
      </c>
      <c r="R644" s="31">
        <v>37.6</v>
      </c>
      <c r="T644" t="s">
        <v>411</v>
      </c>
      <c r="U644" s="32">
        <f>R644*1000000</f>
        <v>37600000</v>
      </c>
      <c r="V644" t="s">
        <v>39</v>
      </c>
      <c r="W644" s="9" t="s">
        <v>302</v>
      </c>
      <c r="Z644" s="30" t="s">
        <v>276</v>
      </c>
      <c r="AA644" s="30" t="s">
        <v>319</v>
      </c>
      <c r="AB644" s="30" t="s">
        <v>678</v>
      </c>
      <c r="AC644" s="30" t="s">
        <v>681</v>
      </c>
      <c r="AD644" s="30" t="s">
        <v>732</v>
      </c>
      <c r="AG644" t="s">
        <v>321</v>
      </c>
      <c r="AH644" t="s">
        <v>321</v>
      </c>
      <c r="AI644" t="s">
        <v>321</v>
      </c>
    </row>
    <row r="645" spans="1:35" ht="13.25" customHeight="1" x14ac:dyDescent="0.15">
      <c r="A645" s="9" t="s">
        <v>296</v>
      </c>
      <c r="B645" s="9" t="s">
        <v>295</v>
      </c>
      <c r="C645" s="9" t="s">
        <v>297</v>
      </c>
      <c r="D645" s="9" t="s">
        <v>268</v>
      </c>
      <c r="E645" s="9" t="s">
        <v>298</v>
      </c>
      <c r="F645" s="9" t="s">
        <v>299</v>
      </c>
      <c r="G645" s="9" t="s">
        <v>299</v>
      </c>
      <c r="H645" s="9" t="s">
        <v>300</v>
      </c>
      <c r="I645" s="9"/>
      <c r="J645" s="35" t="s">
        <v>69</v>
      </c>
      <c r="M645" t="s">
        <v>409</v>
      </c>
      <c r="N645" t="s">
        <v>38</v>
      </c>
      <c r="O645">
        <v>5</v>
      </c>
      <c r="P645">
        <v>4</v>
      </c>
      <c r="Q645" t="s">
        <v>410</v>
      </c>
      <c r="R645" s="31">
        <v>3</v>
      </c>
      <c r="T645" t="s">
        <v>411</v>
      </c>
      <c r="U645" s="32">
        <f>R645*1000000</f>
        <v>3000000</v>
      </c>
      <c r="V645" t="s">
        <v>39</v>
      </c>
      <c r="W645" s="9" t="s">
        <v>302</v>
      </c>
      <c r="Z645" s="30" t="s">
        <v>276</v>
      </c>
      <c r="AA645" s="30" t="s">
        <v>319</v>
      </c>
      <c r="AB645" s="30" t="s">
        <v>678</v>
      </c>
      <c r="AC645" s="30" t="s">
        <v>410</v>
      </c>
      <c r="AD645" s="30" t="s">
        <v>732</v>
      </c>
      <c r="AG645" t="s">
        <v>321</v>
      </c>
      <c r="AH645" t="s">
        <v>321</v>
      </c>
      <c r="AI645" t="s">
        <v>321</v>
      </c>
    </row>
    <row r="646" spans="1:35" ht="13.25" customHeight="1" x14ac:dyDescent="0.15">
      <c r="A646" s="9" t="s">
        <v>296</v>
      </c>
      <c r="B646" s="9" t="s">
        <v>295</v>
      </c>
      <c r="C646" s="9" t="s">
        <v>297</v>
      </c>
      <c r="D646" s="9" t="s">
        <v>268</v>
      </c>
      <c r="E646" s="9" t="s">
        <v>298</v>
      </c>
      <c r="F646" s="9" t="s">
        <v>299</v>
      </c>
      <c r="G646" s="9" t="s">
        <v>299</v>
      </c>
      <c r="H646" s="9" t="s">
        <v>300</v>
      </c>
      <c r="I646" s="9"/>
      <c r="J646" s="35" t="s">
        <v>69</v>
      </c>
      <c r="M646" t="s">
        <v>407</v>
      </c>
      <c r="N646" t="s">
        <v>38</v>
      </c>
      <c r="O646">
        <v>7</v>
      </c>
      <c r="P646">
        <v>0</v>
      </c>
      <c r="Q646" t="s">
        <v>408</v>
      </c>
      <c r="R646" s="31">
        <v>11</v>
      </c>
      <c r="T646" t="s">
        <v>39</v>
      </c>
      <c r="U646" s="43">
        <f>R646</f>
        <v>11</v>
      </c>
      <c r="V646" t="s">
        <v>39</v>
      </c>
      <c r="W646" s="9" t="s">
        <v>302</v>
      </c>
      <c r="Z646" s="30" t="s">
        <v>276</v>
      </c>
      <c r="AA646" s="30" t="s">
        <v>319</v>
      </c>
      <c r="AB646" s="30" t="s">
        <v>381</v>
      </c>
      <c r="AC646" s="30" t="s">
        <v>321</v>
      </c>
      <c r="AD646" s="30" t="s">
        <v>732</v>
      </c>
      <c r="AG646" t="s">
        <v>382</v>
      </c>
      <c r="AH646" t="s">
        <v>321</v>
      </c>
      <c r="AI646" t="s">
        <v>792</v>
      </c>
    </row>
    <row r="647" spans="1:35" ht="13.25" customHeight="1" x14ac:dyDescent="0.15">
      <c r="A647" s="9" t="s">
        <v>296</v>
      </c>
      <c r="B647" s="9" t="s">
        <v>295</v>
      </c>
      <c r="C647" s="9" t="s">
        <v>297</v>
      </c>
      <c r="D647" s="9" t="s">
        <v>268</v>
      </c>
      <c r="E647" s="9" t="s">
        <v>298</v>
      </c>
      <c r="F647" s="9" t="s">
        <v>299</v>
      </c>
      <c r="G647" s="9" t="s">
        <v>299</v>
      </c>
      <c r="H647" s="9" t="s">
        <v>300</v>
      </c>
      <c r="I647" s="9"/>
      <c r="J647" s="35" t="s">
        <v>69</v>
      </c>
      <c r="M647" t="s">
        <v>418</v>
      </c>
      <c r="N647" t="s">
        <v>38</v>
      </c>
      <c r="O647">
        <v>9</v>
      </c>
      <c r="P647">
        <v>1</v>
      </c>
      <c r="Q647" t="s">
        <v>419</v>
      </c>
      <c r="R647" s="31">
        <v>1.4</v>
      </c>
      <c r="T647" t="s">
        <v>411</v>
      </c>
      <c r="U647" s="32">
        <f>R647*1000000</f>
        <v>1400000</v>
      </c>
      <c r="V647" t="s">
        <v>39</v>
      </c>
      <c r="W647" s="9" t="s">
        <v>302</v>
      </c>
      <c r="Z647" s="30" t="s">
        <v>276</v>
      </c>
      <c r="AA647" s="30" t="s">
        <v>319</v>
      </c>
      <c r="AB647" s="30" t="s">
        <v>682</v>
      </c>
      <c r="AC647" s="30" t="s">
        <v>679</v>
      </c>
      <c r="AD647" s="30" t="s">
        <v>732</v>
      </c>
      <c r="AG647" t="s">
        <v>321</v>
      </c>
      <c r="AH647" t="s">
        <v>321</v>
      </c>
      <c r="AI647" t="s">
        <v>321</v>
      </c>
    </row>
    <row r="648" spans="1:35" ht="13.25" customHeight="1" x14ac:dyDescent="0.15">
      <c r="A648" s="9" t="s">
        <v>296</v>
      </c>
      <c r="B648" s="9" t="s">
        <v>295</v>
      </c>
      <c r="C648" s="9" t="s">
        <v>297</v>
      </c>
      <c r="D648" s="9" t="s">
        <v>268</v>
      </c>
      <c r="E648" s="9" t="s">
        <v>298</v>
      </c>
      <c r="F648" s="9" t="s">
        <v>299</v>
      </c>
      <c r="G648" s="9" t="s">
        <v>299</v>
      </c>
      <c r="H648" s="9" t="s">
        <v>300</v>
      </c>
      <c r="I648" s="9"/>
      <c r="J648" s="35" t="s">
        <v>69</v>
      </c>
      <c r="M648" t="s">
        <v>420</v>
      </c>
      <c r="N648" t="s">
        <v>38</v>
      </c>
      <c r="O648">
        <v>9</v>
      </c>
      <c r="P648">
        <v>2</v>
      </c>
      <c r="Q648" t="s">
        <v>421</v>
      </c>
      <c r="R648" s="31">
        <v>2</v>
      </c>
      <c r="T648" t="s">
        <v>411</v>
      </c>
      <c r="U648" s="32">
        <f>R648*1000000</f>
        <v>2000000</v>
      </c>
      <c r="V648" t="s">
        <v>39</v>
      </c>
      <c r="W648" s="9" t="s">
        <v>302</v>
      </c>
      <c r="Z648" s="30" t="s">
        <v>276</v>
      </c>
      <c r="AA648" s="30" t="s">
        <v>319</v>
      </c>
      <c r="AB648" s="30" t="s">
        <v>682</v>
      </c>
      <c r="AC648" s="30" t="s">
        <v>680</v>
      </c>
      <c r="AD648" s="30" t="s">
        <v>732</v>
      </c>
      <c r="AG648" t="s">
        <v>321</v>
      </c>
      <c r="AH648" t="s">
        <v>321</v>
      </c>
      <c r="AI648" t="s">
        <v>321</v>
      </c>
    </row>
    <row r="649" spans="1:35" ht="13.25" customHeight="1" x14ac:dyDescent="0.15">
      <c r="A649" s="9" t="s">
        <v>296</v>
      </c>
      <c r="B649" s="9" t="s">
        <v>295</v>
      </c>
      <c r="C649" s="9" t="s">
        <v>297</v>
      </c>
      <c r="D649" s="9" t="s">
        <v>268</v>
      </c>
      <c r="E649" s="9" t="s">
        <v>298</v>
      </c>
      <c r="F649" s="9" t="s">
        <v>299</v>
      </c>
      <c r="G649" s="9" t="s">
        <v>299</v>
      </c>
      <c r="H649" s="9" t="s">
        <v>300</v>
      </c>
      <c r="I649" s="9"/>
      <c r="J649" s="35" t="s">
        <v>69</v>
      </c>
      <c r="M649" t="s">
        <v>422</v>
      </c>
      <c r="N649" t="s">
        <v>38</v>
      </c>
      <c r="O649">
        <v>9</v>
      </c>
      <c r="P649">
        <v>3</v>
      </c>
      <c r="Q649" t="s">
        <v>423</v>
      </c>
      <c r="R649" s="31">
        <v>7.3</v>
      </c>
      <c r="T649" t="s">
        <v>411</v>
      </c>
      <c r="U649" s="32">
        <f>R649*1000000</f>
        <v>7300000</v>
      </c>
      <c r="V649" t="s">
        <v>39</v>
      </c>
      <c r="W649" s="9" t="s">
        <v>302</v>
      </c>
      <c r="Z649" s="30" t="s">
        <v>276</v>
      </c>
      <c r="AA649" s="30" t="s">
        <v>319</v>
      </c>
      <c r="AB649" s="30" t="s">
        <v>682</v>
      </c>
      <c r="AC649" s="30" t="s">
        <v>681</v>
      </c>
      <c r="AD649" s="30" t="s">
        <v>732</v>
      </c>
      <c r="AG649" t="s">
        <v>321</v>
      </c>
      <c r="AH649" t="s">
        <v>321</v>
      </c>
      <c r="AI649" t="s">
        <v>321</v>
      </c>
    </row>
    <row r="650" spans="1:35" ht="13.25" customHeight="1" x14ac:dyDescent="0.15">
      <c r="A650" s="9" t="s">
        <v>296</v>
      </c>
      <c r="B650" s="9" t="s">
        <v>295</v>
      </c>
      <c r="C650" s="9" t="s">
        <v>297</v>
      </c>
      <c r="D650" s="9" t="s">
        <v>268</v>
      </c>
      <c r="E650" s="9" t="s">
        <v>298</v>
      </c>
      <c r="F650" s="9" t="s">
        <v>299</v>
      </c>
      <c r="G650" s="9" t="s">
        <v>299</v>
      </c>
      <c r="H650" s="9" t="s">
        <v>300</v>
      </c>
      <c r="I650" s="9"/>
      <c r="J650" s="34" t="s">
        <v>68</v>
      </c>
      <c r="M650" t="s">
        <v>29</v>
      </c>
      <c r="N650" t="s">
        <v>38</v>
      </c>
      <c r="O650">
        <v>1</v>
      </c>
      <c r="P650">
        <v>1</v>
      </c>
      <c r="Q650" t="s">
        <v>301</v>
      </c>
      <c r="R650" s="31">
        <v>73</v>
      </c>
      <c r="T650" t="s">
        <v>39</v>
      </c>
      <c r="U650" s="32">
        <f>R650*1000000</f>
        <v>73000000</v>
      </c>
      <c r="V650" s="9" t="s">
        <v>39</v>
      </c>
      <c r="W650" s="9" t="s">
        <v>302</v>
      </c>
      <c r="Z650" s="30" t="s">
        <v>276</v>
      </c>
      <c r="AA650" s="30" t="s">
        <v>319</v>
      </c>
      <c r="AB650" s="30" t="s">
        <v>320</v>
      </c>
      <c r="AC650" s="30" t="s">
        <v>321</v>
      </c>
      <c r="AD650" s="30" t="s">
        <v>732</v>
      </c>
      <c r="AE650" t="s">
        <v>670</v>
      </c>
      <c r="AF650" s="9" t="s">
        <v>786</v>
      </c>
      <c r="AG650" t="s">
        <v>323</v>
      </c>
      <c r="AH650" t="s">
        <v>324</v>
      </c>
      <c r="AI650" t="s">
        <v>784</v>
      </c>
    </row>
    <row r="651" spans="1:35" ht="13.25" customHeight="1" x14ac:dyDescent="0.15">
      <c r="A651" s="9" t="s">
        <v>296</v>
      </c>
      <c r="B651" s="9" t="s">
        <v>295</v>
      </c>
      <c r="C651" s="9" t="s">
        <v>297</v>
      </c>
      <c r="D651" s="9" t="s">
        <v>268</v>
      </c>
      <c r="E651" s="9" t="s">
        <v>298</v>
      </c>
      <c r="F651" s="9" t="s">
        <v>299</v>
      </c>
      <c r="G651" s="9" t="s">
        <v>299</v>
      </c>
      <c r="H651" s="9" t="s">
        <v>300</v>
      </c>
      <c r="I651" s="9"/>
      <c r="J651" s="34" t="s">
        <v>68</v>
      </c>
      <c r="M651" t="s">
        <v>60</v>
      </c>
      <c r="N651" t="s">
        <v>38</v>
      </c>
      <c r="O651">
        <v>11</v>
      </c>
      <c r="P651">
        <v>11</v>
      </c>
      <c r="Q651" t="s">
        <v>337</v>
      </c>
      <c r="R651" s="31">
        <v>579</v>
      </c>
      <c r="T651" t="s">
        <v>39</v>
      </c>
      <c r="U651" s="43">
        <f>R651</f>
        <v>579</v>
      </c>
      <c r="V651" s="30" t="s">
        <v>39</v>
      </c>
      <c r="W651" s="9" t="s">
        <v>302</v>
      </c>
      <c r="Z651" s="30" t="s">
        <v>276</v>
      </c>
      <c r="AA651" s="30" t="s">
        <v>319</v>
      </c>
      <c r="AB651" s="30" t="s">
        <v>631</v>
      </c>
      <c r="AC651" s="30" t="s">
        <v>646</v>
      </c>
      <c r="AD651" s="30" t="s">
        <v>732</v>
      </c>
      <c r="AG651" t="s">
        <v>634</v>
      </c>
      <c r="AH651" t="s">
        <v>647</v>
      </c>
      <c r="AI651" t="s">
        <v>646</v>
      </c>
    </row>
    <row r="652" spans="1:35" ht="13.25" customHeight="1" x14ac:dyDescent="0.15">
      <c r="A652" s="9" t="s">
        <v>296</v>
      </c>
      <c r="B652" s="9" t="s">
        <v>295</v>
      </c>
      <c r="C652" s="9" t="s">
        <v>297</v>
      </c>
      <c r="D652" s="9" t="s">
        <v>268</v>
      </c>
      <c r="E652" s="9" t="s">
        <v>298</v>
      </c>
      <c r="F652" s="9" t="s">
        <v>299</v>
      </c>
      <c r="G652" s="9" t="s">
        <v>299</v>
      </c>
      <c r="H652" s="9" t="s">
        <v>300</v>
      </c>
      <c r="I652" s="9"/>
      <c r="J652" s="34" t="s">
        <v>68</v>
      </c>
      <c r="M652" t="s">
        <v>404</v>
      </c>
      <c r="N652" t="s">
        <v>38</v>
      </c>
      <c r="O652">
        <v>13</v>
      </c>
      <c r="P652">
        <v>1</v>
      </c>
      <c r="Q652" t="s">
        <v>405</v>
      </c>
      <c r="R652" s="31">
        <v>79</v>
      </c>
      <c r="T652" s="30" t="s">
        <v>406</v>
      </c>
      <c r="U652" s="43">
        <f>R652</f>
        <v>79</v>
      </c>
      <c r="V652" s="30" t="s">
        <v>406</v>
      </c>
      <c r="W652" s="9" t="s">
        <v>302</v>
      </c>
      <c r="Z652" s="30" t="s">
        <v>276</v>
      </c>
      <c r="AA652" s="30" t="s">
        <v>319</v>
      </c>
      <c r="AB652" s="30" t="s">
        <v>560</v>
      </c>
      <c r="AC652" s="30" t="s">
        <v>561</v>
      </c>
      <c r="AD652" s="30" t="s">
        <v>732</v>
      </c>
      <c r="AF652" s="30"/>
      <c r="AG652" t="s">
        <v>562</v>
      </c>
      <c r="AH652" t="s">
        <v>563</v>
      </c>
      <c r="AI652" t="s">
        <v>791</v>
      </c>
    </row>
    <row r="653" spans="1:35" ht="13.25" customHeight="1" x14ac:dyDescent="0.15">
      <c r="A653" s="9" t="s">
        <v>296</v>
      </c>
      <c r="B653" s="9" t="s">
        <v>295</v>
      </c>
      <c r="C653" s="9" t="s">
        <v>297</v>
      </c>
      <c r="D653" s="9" t="s">
        <v>268</v>
      </c>
      <c r="E653" s="9" t="s">
        <v>298</v>
      </c>
      <c r="F653" s="9" t="s">
        <v>299</v>
      </c>
      <c r="G653" s="9" t="s">
        <v>299</v>
      </c>
      <c r="H653" s="9" t="s">
        <v>300</v>
      </c>
      <c r="I653" s="9"/>
      <c r="J653" s="34" t="s">
        <v>68</v>
      </c>
      <c r="M653" t="s">
        <v>424</v>
      </c>
      <c r="N653" t="s">
        <v>38</v>
      </c>
      <c r="O653">
        <v>13</v>
      </c>
      <c r="P653">
        <v>29</v>
      </c>
      <c r="Q653" t="s">
        <v>425</v>
      </c>
      <c r="R653" s="31">
        <v>0.16600000000000001</v>
      </c>
      <c r="T653" s="30" t="s">
        <v>426</v>
      </c>
      <c r="U653" s="43">
        <f>R653</f>
        <v>0.16600000000000001</v>
      </c>
      <c r="V653" s="30" t="str">
        <f>T653</f>
        <v>tonnes of CO2e/ tonne of hydrocarbon production available for sale</v>
      </c>
      <c r="W653" s="9" t="s">
        <v>302</v>
      </c>
      <c r="Z653" s="30" t="s">
        <v>276</v>
      </c>
      <c r="AA653" s="30" t="s">
        <v>319</v>
      </c>
      <c r="AB653" s="30" t="s">
        <v>560</v>
      </c>
      <c r="AC653" s="30" t="s">
        <v>425</v>
      </c>
      <c r="AD653" s="30" t="s">
        <v>732</v>
      </c>
      <c r="AF653" s="30"/>
      <c r="AG653" t="s">
        <v>321</v>
      </c>
      <c r="AH653" t="s">
        <v>321</v>
      </c>
      <c r="AI653" t="s">
        <v>321</v>
      </c>
    </row>
    <row r="654" spans="1:35" ht="13.25" customHeight="1" x14ac:dyDescent="0.15">
      <c r="A654" s="9" t="s">
        <v>296</v>
      </c>
      <c r="B654" s="9" t="s">
        <v>295</v>
      </c>
      <c r="C654" s="9" t="s">
        <v>297</v>
      </c>
      <c r="D654" s="9" t="s">
        <v>268</v>
      </c>
      <c r="E654" s="9" t="s">
        <v>298</v>
      </c>
      <c r="F654" s="9" t="s">
        <v>299</v>
      </c>
      <c r="G654" s="9" t="s">
        <v>299</v>
      </c>
      <c r="H654" s="9" t="s">
        <v>300</v>
      </c>
      <c r="I654" s="9"/>
      <c r="J654" s="34" t="s">
        <v>68</v>
      </c>
      <c r="M654" t="s">
        <v>427</v>
      </c>
      <c r="N654" t="s">
        <v>38</v>
      </c>
      <c r="O654">
        <v>13</v>
      </c>
      <c r="P654">
        <v>30</v>
      </c>
      <c r="Q654" t="s">
        <v>428</v>
      </c>
      <c r="R654" s="31">
        <v>1.1399999999999999</v>
      </c>
      <c r="T654" s="30" t="s">
        <v>429</v>
      </c>
      <c r="U654" s="43">
        <f>R654</f>
        <v>1.1399999999999999</v>
      </c>
      <c r="V654" s="30" t="str">
        <f>T654</f>
        <v>tonnes of CO2e/UEDC</v>
      </c>
      <c r="W654" s="9" t="s">
        <v>302</v>
      </c>
      <c r="Z654" s="30" t="s">
        <v>276</v>
      </c>
      <c r="AA654" s="30" t="s">
        <v>319</v>
      </c>
      <c r="AB654" s="30" t="s">
        <v>560</v>
      </c>
      <c r="AC654" s="30" t="s">
        <v>428</v>
      </c>
      <c r="AD654" s="30" t="s">
        <v>732</v>
      </c>
      <c r="AF654" s="30"/>
      <c r="AG654" t="s">
        <v>321</v>
      </c>
      <c r="AH654" t="s">
        <v>321</v>
      </c>
      <c r="AI654" t="s">
        <v>321</v>
      </c>
    </row>
    <row r="655" spans="1:35" ht="13.25" customHeight="1" x14ac:dyDescent="0.15">
      <c r="A655" s="9" t="s">
        <v>296</v>
      </c>
      <c r="B655" s="9" t="s">
        <v>295</v>
      </c>
      <c r="C655" s="9" t="s">
        <v>297</v>
      </c>
      <c r="D655" s="9" t="s">
        <v>268</v>
      </c>
      <c r="E655" s="9" t="s">
        <v>298</v>
      </c>
      <c r="F655" s="9" t="s">
        <v>299</v>
      </c>
      <c r="G655" s="9" t="s">
        <v>299</v>
      </c>
      <c r="H655" s="9" t="s">
        <v>300</v>
      </c>
      <c r="I655" s="9"/>
      <c r="J655" s="34" t="s">
        <v>68</v>
      </c>
      <c r="M655" t="s">
        <v>431</v>
      </c>
      <c r="N655" t="s">
        <v>38</v>
      </c>
      <c r="O655">
        <v>13</v>
      </c>
      <c r="P655">
        <v>31</v>
      </c>
      <c r="Q655" t="s">
        <v>432</v>
      </c>
      <c r="R655" s="31">
        <v>0.95</v>
      </c>
      <c r="T655" s="30" t="s">
        <v>433</v>
      </c>
      <c r="U655" s="43">
        <f>R655</f>
        <v>0.95</v>
      </c>
      <c r="V655" s="30" t="str">
        <f>T655</f>
        <v>tonnes of CO2e/tonne of high-value petrochemicals produced</v>
      </c>
      <c r="W655" s="9" t="s">
        <v>302</v>
      </c>
      <c r="Z655" s="30" t="s">
        <v>276</v>
      </c>
      <c r="AA655" s="30" t="s">
        <v>319</v>
      </c>
      <c r="AB655" s="30" t="s">
        <v>560</v>
      </c>
      <c r="AC655" s="30" t="s">
        <v>432</v>
      </c>
      <c r="AD655" s="30" t="s">
        <v>732</v>
      </c>
      <c r="AF655" s="30"/>
      <c r="AG655" t="s">
        <v>321</v>
      </c>
      <c r="AH655" t="s">
        <v>321</v>
      </c>
      <c r="AI655" t="s">
        <v>321</v>
      </c>
    </row>
    <row r="656" spans="1:35" ht="13.25" customHeight="1" x14ac:dyDescent="0.15">
      <c r="A656" s="9" t="s">
        <v>296</v>
      </c>
      <c r="B656" s="9" t="s">
        <v>295</v>
      </c>
      <c r="C656" s="9" t="s">
        <v>297</v>
      </c>
      <c r="D656" s="9" t="s">
        <v>268</v>
      </c>
      <c r="E656" s="9" t="s">
        <v>298</v>
      </c>
      <c r="F656" s="9" t="s">
        <v>299</v>
      </c>
      <c r="G656" s="9" t="s">
        <v>299</v>
      </c>
      <c r="H656" s="9" t="s">
        <v>300</v>
      </c>
      <c r="I656" s="9"/>
      <c r="J656" s="34" t="s">
        <v>68</v>
      </c>
      <c r="M656" t="s">
        <v>153</v>
      </c>
      <c r="N656" t="s">
        <v>38</v>
      </c>
      <c r="O656">
        <v>17</v>
      </c>
      <c r="P656">
        <v>10</v>
      </c>
      <c r="Q656" t="s">
        <v>805</v>
      </c>
      <c r="R656" s="31">
        <v>107</v>
      </c>
      <c r="T656" s="30" t="s">
        <v>798</v>
      </c>
      <c r="U656" s="44">
        <f>R656*1000</f>
        <v>107000</v>
      </c>
      <c r="V656" s="9" t="s">
        <v>785</v>
      </c>
      <c r="W656" s="9" t="s">
        <v>302</v>
      </c>
      <c r="Z656" s="30" t="s">
        <v>276</v>
      </c>
      <c r="AA656" s="30" t="s">
        <v>319</v>
      </c>
      <c r="AB656" s="30" t="s">
        <v>345</v>
      </c>
      <c r="AC656" s="30" t="s">
        <v>346</v>
      </c>
      <c r="AD656" t="s">
        <v>732</v>
      </c>
      <c r="AE656" t="s">
        <v>671</v>
      </c>
      <c r="AF656" s="9" t="s">
        <v>789</v>
      </c>
      <c r="AG656" t="s">
        <v>321</v>
      </c>
      <c r="AH656" t="s">
        <v>321</v>
      </c>
      <c r="AI656" t="s">
        <v>321</v>
      </c>
    </row>
    <row r="657" spans="1:35" ht="13.25" customHeight="1" x14ac:dyDescent="0.15">
      <c r="A657" s="9" t="s">
        <v>296</v>
      </c>
      <c r="B657" s="9" t="s">
        <v>295</v>
      </c>
      <c r="C657" s="9" t="s">
        <v>297</v>
      </c>
      <c r="D657" s="9" t="s">
        <v>268</v>
      </c>
      <c r="E657" s="9" t="s">
        <v>298</v>
      </c>
      <c r="F657" s="9" t="s">
        <v>299</v>
      </c>
      <c r="G657" s="9" t="s">
        <v>299</v>
      </c>
      <c r="H657" s="9" t="s">
        <v>300</v>
      </c>
      <c r="I657" s="9"/>
      <c r="J657" s="34" t="s">
        <v>68</v>
      </c>
      <c r="M657" t="s">
        <v>146</v>
      </c>
      <c r="N657" t="s">
        <v>38</v>
      </c>
      <c r="O657">
        <v>17</v>
      </c>
      <c r="P657">
        <v>13</v>
      </c>
      <c r="Q657" t="s">
        <v>806</v>
      </c>
      <c r="R657" s="31">
        <v>81</v>
      </c>
      <c r="T657" s="30" t="s">
        <v>798</v>
      </c>
      <c r="U657" s="44">
        <f>R657*1000</f>
        <v>81000</v>
      </c>
      <c r="V657" s="9" t="s">
        <v>785</v>
      </c>
      <c r="W657" s="9" t="s">
        <v>302</v>
      </c>
      <c r="Z657" s="30" t="s">
        <v>276</v>
      </c>
      <c r="AA657" s="30" t="s">
        <v>319</v>
      </c>
      <c r="AB657" s="30" t="s">
        <v>345</v>
      </c>
      <c r="AC657" s="30" t="s">
        <v>364</v>
      </c>
      <c r="AD657" t="s">
        <v>732</v>
      </c>
      <c r="AE657" t="s">
        <v>673</v>
      </c>
      <c r="AF657" s="9" t="s">
        <v>789</v>
      </c>
      <c r="AG657" t="s">
        <v>321</v>
      </c>
      <c r="AH657" t="s">
        <v>321</v>
      </c>
      <c r="AI657" t="s">
        <v>321</v>
      </c>
    </row>
    <row r="658" spans="1:35" ht="13.25" customHeight="1" x14ac:dyDescent="0.15">
      <c r="A658" s="9" t="s">
        <v>296</v>
      </c>
      <c r="B658" s="9" t="s">
        <v>295</v>
      </c>
      <c r="C658" s="9" t="s">
        <v>297</v>
      </c>
      <c r="D658" s="9" t="s">
        <v>268</v>
      </c>
      <c r="E658" s="9" t="s">
        <v>298</v>
      </c>
      <c r="F658" s="9" t="s">
        <v>299</v>
      </c>
      <c r="G658" s="9" t="s">
        <v>299</v>
      </c>
      <c r="H658" s="9" t="s">
        <v>300</v>
      </c>
      <c r="I658" s="9"/>
      <c r="J658" s="34" t="s">
        <v>68</v>
      </c>
      <c r="M658" t="s">
        <v>147</v>
      </c>
      <c r="N658" t="s">
        <v>38</v>
      </c>
      <c r="O658">
        <v>17</v>
      </c>
      <c r="P658">
        <v>14</v>
      </c>
      <c r="Q658" t="s">
        <v>799</v>
      </c>
      <c r="R658" s="31">
        <v>95</v>
      </c>
      <c r="T658" s="30" t="s">
        <v>798</v>
      </c>
      <c r="U658" s="44">
        <f>R658*1000</f>
        <v>95000</v>
      </c>
      <c r="V658" s="9" t="s">
        <v>785</v>
      </c>
      <c r="W658" s="9" t="s">
        <v>302</v>
      </c>
      <c r="Z658" s="30" t="s">
        <v>276</v>
      </c>
      <c r="AA658" s="30" t="s">
        <v>319</v>
      </c>
      <c r="AB658" s="30" t="s">
        <v>345</v>
      </c>
      <c r="AC658" s="30" t="s">
        <v>663</v>
      </c>
      <c r="AD658" t="s">
        <v>732</v>
      </c>
      <c r="AE658" t="s">
        <v>674</v>
      </c>
      <c r="AF658" s="9" t="s">
        <v>789</v>
      </c>
      <c r="AG658" t="s">
        <v>321</v>
      </c>
      <c r="AH658" t="s">
        <v>321</v>
      </c>
      <c r="AI658" t="s">
        <v>321</v>
      </c>
    </row>
    <row r="659" spans="1:35" ht="13.25" customHeight="1" x14ac:dyDescent="0.15">
      <c r="A659" s="9" t="s">
        <v>296</v>
      </c>
      <c r="B659" s="9" t="s">
        <v>295</v>
      </c>
      <c r="C659" s="9" t="s">
        <v>297</v>
      </c>
      <c r="D659" s="9" t="s">
        <v>268</v>
      </c>
      <c r="E659" s="9" t="s">
        <v>298</v>
      </c>
      <c r="F659" s="9" t="s">
        <v>299</v>
      </c>
      <c r="G659" s="9" t="s">
        <v>299</v>
      </c>
      <c r="H659" s="9" t="s">
        <v>773</v>
      </c>
      <c r="I659" s="9"/>
      <c r="J659" s="34" t="s">
        <v>68</v>
      </c>
      <c r="M659" t="s">
        <v>157</v>
      </c>
      <c r="N659" t="s">
        <v>38</v>
      </c>
      <c r="O659">
        <v>17</v>
      </c>
      <c r="P659">
        <v>2</v>
      </c>
      <c r="Q659" t="s">
        <v>369</v>
      </c>
      <c r="R659" s="31">
        <v>0</v>
      </c>
      <c r="T659" s="30" t="s">
        <v>347</v>
      </c>
      <c r="U659" s="45">
        <f>R659</f>
        <v>0</v>
      </c>
      <c r="V659" s="9" t="s">
        <v>785</v>
      </c>
      <c r="W659" s="9" t="s">
        <v>302</v>
      </c>
      <c r="Z659" s="30" t="s">
        <v>276</v>
      </c>
      <c r="AA659" s="30" t="s">
        <v>319</v>
      </c>
      <c r="AB659" s="30" t="s">
        <v>345</v>
      </c>
      <c r="AC659" s="30" t="s">
        <v>666</v>
      </c>
      <c r="AD659" t="s">
        <v>732</v>
      </c>
      <c r="AF659" s="9"/>
      <c r="AG659" t="s">
        <v>321</v>
      </c>
      <c r="AH659" t="s">
        <v>321</v>
      </c>
      <c r="AI659" t="s">
        <v>321</v>
      </c>
    </row>
    <row r="660" spans="1:35" ht="13.25" customHeight="1" x14ac:dyDescent="0.15">
      <c r="A660" s="9" t="s">
        <v>296</v>
      </c>
      <c r="B660" s="9" t="s">
        <v>295</v>
      </c>
      <c r="C660" s="9" t="s">
        <v>297</v>
      </c>
      <c r="D660" s="9" t="s">
        <v>268</v>
      </c>
      <c r="E660" s="9" t="s">
        <v>298</v>
      </c>
      <c r="F660" s="9" t="s">
        <v>299</v>
      </c>
      <c r="G660" s="9" t="s">
        <v>299</v>
      </c>
      <c r="H660" s="9" t="s">
        <v>300</v>
      </c>
      <c r="I660" s="9"/>
      <c r="J660" s="34" t="s">
        <v>68</v>
      </c>
      <c r="M660" t="s">
        <v>157</v>
      </c>
      <c r="N660" t="s">
        <v>38</v>
      </c>
      <c r="O660">
        <v>17</v>
      </c>
      <c r="P660">
        <v>2</v>
      </c>
      <c r="Q660" t="s">
        <v>370</v>
      </c>
      <c r="R660" s="31">
        <v>7</v>
      </c>
      <c r="T660" s="30" t="s">
        <v>347</v>
      </c>
      <c r="U660" s="45">
        <f>R660</f>
        <v>7</v>
      </c>
      <c r="V660" s="9" t="s">
        <v>785</v>
      </c>
      <c r="W660" s="9" t="s">
        <v>302</v>
      </c>
      <c r="Z660" s="30" t="s">
        <v>276</v>
      </c>
      <c r="AA660" s="30" t="s">
        <v>319</v>
      </c>
      <c r="AB660" s="30" t="s">
        <v>345</v>
      </c>
      <c r="AC660" s="30" t="s">
        <v>666</v>
      </c>
      <c r="AD660" t="s">
        <v>732</v>
      </c>
      <c r="AF660" s="9"/>
      <c r="AG660" t="s">
        <v>321</v>
      </c>
      <c r="AH660" t="s">
        <v>321</v>
      </c>
      <c r="AI660" t="s">
        <v>321</v>
      </c>
    </row>
    <row r="661" spans="1:35" ht="13.25" customHeight="1" x14ac:dyDescent="0.15">
      <c r="A661" s="9" t="s">
        <v>296</v>
      </c>
      <c r="B661" s="9" t="s">
        <v>295</v>
      </c>
      <c r="C661" s="9" t="s">
        <v>297</v>
      </c>
      <c r="D661" s="9" t="s">
        <v>268</v>
      </c>
      <c r="E661" s="9" t="s">
        <v>298</v>
      </c>
      <c r="F661" s="9" t="s">
        <v>299</v>
      </c>
      <c r="G661" s="9" t="s">
        <v>299</v>
      </c>
      <c r="H661" s="9" t="s">
        <v>300</v>
      </c>
      <c r="I661" s="9"/>
      <c r="J661" s="34" t="s">
        <v>68</v>
      </c>
      <c r="M661" t="s">
        <v>86</v>
      </c>
      <c r="N661" t="s">
        <v>38</v>
      </c>
      <c r="O661">
        <v>4</v>
      </c>
      <c r="P661">
        <v>10</v>
      </c>
      <c r="Q661" t="s">
        <v>371</v>
      </c>
      <c r="R661" s="31">
        <v>22</v>
      </c>
      <c r="T661" s="30" t="s">
        <v>347</v>
      </c>
      <c r="U661" s="43">
        <f>R661</f>
        <v>22</v>
      </c>
      <c r="V661" s="30" t="s">
        <v>39</v>
      </c>
      <c r="W661" s="9" t="s">
        <v>302</v>
      </c>
      <c r="Z661" s="30" t="s">
        <v>276</v>
      </c>
      <c r="AA661" s="30" t="s">
        <v>319</v>
      </c>
      <c r="AB661" s="30" t="s">
        <v>373</v>
      </c>
      <c r="AC661" s="30" t="s">
        <v>653</v>
      </c>
      <c r="AD661" s="30" t="s">
        <v>732</v>
      </c>
      <c r="AF661" s="30"/>
      <c r="AG661" t="s">
        <v>321</v>
      </c>
      <c r="AH661" t="s">
        <v>321</v>
      </c>
      <c r="AI661" t="s">
        <v>321</v>
      </c>
    </row>
    <row r="662" spans="1:35" ht="13.25" customHeight="1" x14ac:dyDescent="0.15">
      <c r="A662" s="9" t="s">
        <v>296</v>
      </c>
      <c r="B662" s="9" t="s">
        <v>295</v>
      </c>
      <c r="C662" s="9" t="s">
        <v>297</v>
      </c>
      <c r="D662" s="9" t="s">
        <v>268</v>
      </c>
      <c r="E662" s="9" t="s">
        <v>298</v>
      </c>
      <c r="F662" s="9" t="s">
        <v>299</v>
      </c>
      <c r="G662" s="9" t="s">
        <v>299</v>
      </c>
      <c r="H662" s="9" t="s">
        <v>300</v>
      </c>
      <c r="I662" s="9"/>
      <c r="J662" s="34" t="s">
        <v>68</v>
      </c>
      <c r="M662" t="s">
        <v>70</v>
      </c>
      <c r="N662" t="s">
        <v>38</v>
      </c>
      <c r="O662">
        <v>4</v>
      </c>
      <c r="P662">
        <v>7</v>
      </c>
      <c r="Q662" t="s">
        <v>375</v>
      </c>
      <c r="R662" s="31">
        <v>70</v>
      </c>
      <c r="T662" s="30" t="s">
        <v>376</v>
      </c>
      <c r="U662" s="32">
        <f>R662*1000000</f>
        <v>70000000</v>
      </c>
      <c r="V662" t="s">
        <v>39</v>
      </c>
      <c r="W662" s="9" t="s">
        <v>302</v>
      </c>
      <c r="Z662" s="30" t="s">
        <v>276</v>
      </c>
      <c r="AA662" s="30" t="s">
        <v>319</v>
      </c>
      <c r="AB662" s="30" t="s">
        <v>373</v>
      </c>
      <c r="AC662" s="30" t="s">
        <v>375</v>
      </c>
      <c r="AD662" s="30" t="s">
        <v>732</v>
      </c>
      <c r="AF662" s="30"/>
      <c r="AG662" t="s">
        <v>321</v>
      </c>
      <c r="AH662" t="s">
        <v>321</v>
      </c>
      <c r="AI662" t="s">
        <v>321</v>
      </c>
    </row>
    <row r="663" spans="1:35" ht="13.25" customHeight="1" x14ac:dyDescent="0.15">
      <c r="A663" s="9" t="s">
        <v>296</v>
      </c>
      <c r="B663" s="9" t="s">
        <v>295</v>
      </c>
      <c r="C663" s="9" t="s">
        <v>297</v>
      </c>
      <c r="D663" s="9" t="s">
        <v>268</v>
      </c>
      <c r="E663" s="9" t="s">
        <v>298</v>
      </c>
      <c r="F663" s="9" t="s">
        <v>299</v>
      </c>
      <c r="G663" s="9" t="s">
        <v>299</v>
      </c>
      <c r="H663" s="9" t="s">
        <v>300</v>
      </c>
      <c r="I663" s="9"/>
      <c r="J663" s="34" t="s">
        <v>68</v>
      </c>
      <c r="M663" t="s">
        <v>74</v>
      </c>
      <c r="N663" t="s">
        <v>38</v>
      </c>
      <c r="O663">
        <v>4</v>
      </c>
      <c r="P663">
        <v>8</v>
      </c>
      <c r="Q663" t="s">
        <v>800</v>
      </c>
      <c r="R663" s="31">
        <v>123</v>
      </c>
      <c r="T663" s="30" t="s">
        <v>798</v>
      </c>
      <c r="U663" s="30">
        <f>1000*R663</f>
        <v>123000</v>
      </c>
      <c r="V663" s="30" t="s">
        <v>39</v>
      </c>
      <c r="W663" s="9" t="s">
        <v>302</v>
      </c>
      <c r="Z663" s="30" t="s">
        <v>276</v>
      </c>
      <c r="AA663" s="30" t="s">
        <v>319</v>
      </c>
      <c r="AB663" s="30" t="s">
        <v>373</v>
      </c>
      <c r="AC663" s="30" t="s">
        <v>796</v>
      </c>
      <c r="AD663" s="30" t="s">
        <v>732</v>
      </c>
      <c r="AF663" s="30"/>
      <c r="AG663" t="s">
        <v>321</v>
      </c>
      <c r="AH663" t="s">
        <v>321</v>
      </c>
      <c r="AI663" t="s">
        <v>321</v>
      </c>
    </row>
    <row r="664" spans="1:35" ht="13.25" customHeight="1" x14ac:dyDescent="0.15">
      <c r="A664" s="9" t="s">
        <v>296</v>
      </c>
      <c r="B664" s="9" t="s">
        <v>295</v>
      </c>
      <c r="C664" s="9" t="s">
        <v>297</v>
      </c>
      <c r="D664" s="9" t="s">
        <v>268</v>
      </c>
      <c r="E664" s="9" t="s">
        <v>298</v>
      </c>
      <c r="F664" s="9" t="s">
        <v>299</v>
      </c>
      <c r="G664" s="9" t="s">
        <v>299</v>
      </c>
      <c r="H664" s="9" t="s">
        <v>300</v>
      </c>
      <c r="I664" s="9"/>
      <c r="J664" s="34" t="s">
        <v>68</v>
      </c>
      <c r="M664" t="s">
        <v>84</v>
      </c>
      <c r="N664" t="s">
        <v>38</v>
      </c>
      <c r="O664">
        <v>4</v>
      </c>
      <c r="P664">
        <v>9</v>
      </c>
      <c r="Q664" t="s">
        <v>797</v>
      </c>
      <c r="R664" s="31">
        <v>1</v>
      </c>
      <c r="T664" s="30" t="s">
        <v>798</v>
      </c>
      <c r="U664" s="30">
        <f>1000*R664</f>
        <v>1000</v>
      </c>
      <c r="V664" s="30" t="s">
        <v>39</v>
      </c>
      <c r="W664" s="9" t="s">
        <v>302</v>
      </c>
      <c r="Z664" s="30" t="s">
        <v>276</v>
      </c>
      <c r="AA664" s="30" t="s">
        <v>319</v>
      </c>
      <c r="AB664" s="30" t="s">
        <v>373</v>
      </c>
      <c r="AC664" s="30" t="s">
        <v>797</v>
      </c>
      <c r="AD664" s="30" t="s">
        <v>732</v>
      </c>
      <c r="AF664" s="30"/>
      <c r="AG664" t="s">
        <v>321</v>
      </c>
      <c r="AH664" t="s">
        <v>321</v>
      </c>
      <c r="AI664" t="s">
        <v>321</v>
      </c>
    </row>
    <row r="665" spans="1:35" ht="13.25" customHeight="1" x14ac:dyDescent="0.15">
      <c r="A665" s="9" t="s">
        <v>296</v>
      </c>
      <c r="B665" s="9" t="s">
        <v>295</v>
      </c>
      <c r="C665" s="9" t="s">
        <v>297</v>
      </c>
      <c r="D665" s="9" t="s">
        <v>268</v>
      </c>
      <c r="E665" s="9" t="s">
        <v>298</v>
      </c>
      <c r="F665" s="9" t="s">
        <v>299</v>
      </c>
      <c r="G665" s="9" t="s">
        <v>299</v>
      </c>
      <c r="H665" s="9" t="s">
        <v>300</v>
      </c>
      <c r="I665" s="9"/>
      <c r="J665" s="34" t="s">
        <v>68</v>
      </c>
      <c r="M665" t="s">
        <v>412</v>
      </c>
      <c r="N665" t="s">
        <v>38</v>
      </c>
      <c r="O665">
        <v>5</v>
      </c>
      <c r="P665">
        <v>1</v>
      </c>
      <c r="Q665" t="s">
        <v>413</v>
      </c>
      <c r="R665" s="31">
        <v>19.600000000000001</v>
      </c>
      <c r="T665" t="s">
        <v>411</v>
      </c>
      <c r="U665" s="32">
        <f>R665*1000000</f>
        <v>19600000</v>
      </c>
      <c r="V665" t="s">
        <v>39</v>
      </c>
      <c r="W665" s="9" t="s">
        <v>302</v>
      </c>
      <c r="Z665" s="30" t="s">
        <v>276</v>
      </c>
      <c r="AA665" s="30" t="s">
        <v>319</v>
      </c>
      <c r="AB665" s="30" t="s">
        <v>678</v>
      </c>
      <c r="AC665" s="30" t="s">
        <v>679</v>
      </c>
      <c r="AD665" s="30" t="s">
        <v>732</v>
      </c>
      <c r="AG665" t="s">
        <v>321</v>
      </c>
      <c r="AH665" t="s">
        <v>321</v>
      </c>
      <c r="AI665" t="s">
        <v>321</v>
      </c>
    </row>
    <row r="666" spans="1:35" ht="13.25" customHeight="1" x14ac:dyDescent="0.15">
      <c r="A666" s="9" t="s">
        <v>296</v>
      </c>
      <c r="B666" s="9" t="s">
        <v>295</v>
      </c>
      <c r="C666" s="9" t="s">
        <v>297</v>
      </c>
      <c r="D666" s="9" t="s">
        <v>268</v>
      </c>
      <c r="E666" s="9" t="s">
        <v>298</v>
      </c>
      <c r="F666" s="9" t="s">
        <v>299</v>
      </c>
      <c r="G666" s="9" t="s">
        <v>299</v>
      </c>
      <c r="H666" s="9" t="s">
        <v>300</v>
      </c>
      <c r="I666" s="9"/>
      <c r="J666" s="34" t="s">
        <v>68</v>
      </c>
      <c r="M666" t="s">
        <v>414</v>
      </c>
      <c r="N666" t="s">
        <v>38</v>
      </c>
      <c r="O666">
        <v>5</v>
      </c>
      <c r="P666">
        <v>2</v>
      </c>
      <c r="Q666" t="s">
        <v>415</v>
      </c>
      <c r="R666" s="31">
        <v>12</v>
      </c>
      <c r="T666" t="s">
        <v>411</v>
      </c>
      <c r="U666" s="32">
        <f>R666*1000000</f>
        <v>12000000</v>
      </c>
      <c r="V666" t="s">
        <v>39</v>
      </c>
      <c r="W666" s="9" t="s">
        <v>302</v>
      </c>
      <c r="Z666" s="30" t="s">
        <v>276</v>
      </c>
      <c r="AA666" s="30" t="s">
        <v>319</v>
      </c>
      <c r="AB666" s="30" t="s">
        <v>678</v>
      </c>
      <c r="AC666" s="30" t="s">
        <v>680</v>
      </c>
      <c r="AD666" s="30" t="s">
        <v>732</v>
      </c>
      <c r="AG666" t="s">
        <v>321</v>
      </c>
      <c r="AH666" t="s">
        <v>321</v>
      </c>
      <c r="AI666" t="s">
        <v>321</v>
      </c>
    </row>
    <row r="667" spans="1:35" ht="13.25" customHeight="1" x14ac:dyDescent="0.15">
      <c r="A667" s="9" t="s">
        <v>296</v>
      </c>
      <c r="B667" s="9" t="s">
        <v>295</v>
      </c>
      <c r="C667" s="9" t="s">
        <v>297</v>
      </c>
      <c r="D667" s="9" t="s">
        <v>268</v>
      </c>
      <c r="E667" s="9" t="s">
        <v>298</v>
      </c>
      <c r="F667" s="9" t="s">
        <v>299</v>
      </c>
      <c r="G667" s="9" t="s">
        <v>299</v>
      </c>
      <c r="H667" s="9" t="s">
        <v>300</v>
      </c>
      <c r="I667" s="9"/>
      <c r="J667" s="34" t="s">
        <v>68</v>
      </c>
      <c r="M667" t="s">
        <v>416</v>
      </c>
      <c r="N667" t="s">
        <v>38</v>
      </c>
      <c r="O667">
        <v>5</v>
      </c>
      <c r="P667">
        <v>3</v>
      </c>
      <c r="Q667" t="s">
        <v>417</v>
      </c>
      <c r="R667" s="31">
        <v>41.1</v>
      </c>
      <c r="T667" t="s">
        <v>411</v>
      </c>
      <c r="U667" s="32">
        <f>R667*1000000</f>
        <v>41100000</v>
      </c>
      <c r="V667" t="s">
        <v>39</v>
      </c>
      <c r="W667" s="9" t="s">
        <v>302</v>
      </c>
      <c r="Z667" s="30" t="s">
        <v>276</v>
      </c>
      <c r="AA667" s="30" t="s">
        <v>319</v>
      </c>
      <c r="AB667" s="30" t="s">
        <v>678</v>
      </c>
      <c r="AC667" s="30" t="s">
        <v>681</v>
      </c>
      <c r="AD667" s="30" t="s">
        <v>732</v>
      </c>
      <c r="AG667" t="s">
        <v>321</v>
      </c>
      <c r="AH667" t="s">
        <v>321</v>
      </c>
      <c r="AI667" t="s">
        <v>321</v>
      </c>
    </row>
    <row r="668" spans="1:35" ht="13.25" customHeight="1" x14ac:dyDescent="0.15">
      <c r="A668" s="9" t="s">
        <v>296</v>
      </c>
      <c r="B668" s="9" t="s">
        <v>295</v>
      </c>
      <c r="C668" s="9" t="s">
        <v>297</v>
      </c>
      <c r="D668" s="9" t="s">
        <v>268</v>
      </c>
      <c r="E668" s="9" t="s">
        <v>298</v>
      </c>
      <c r="F668" s="9" t="s">
        <v>299</v>
      </c>
      <c r="G668" s="9" t="s">
        <v>299</v>
      </c>
      <c r="H668" s="9" t="s">
        <v>300</v>
      </c>
      <c r="I668" s="9"/>
      <c r="J668" s="34" t="s">
        <v>68</v>
      </c>
      <c r="M668" t="s">
        <v>409</v>
      </c>
      <c r="N668" t="s">
        <v>38</v>
      </c>
      <c r="O668">
        <v>5</v>
      </c>
      <c r="P668">
        <v>4</v>
      </c>
      <c r="Q668" t="s">
        <v>410</v>
      </c>
      <c r="R668" s="31">
        <v>3</v>
      </c>
      <c r="T668" t="s">
        <v>411</v>
      </c>
      <c r="U668" s="32">
        <f>R668*1000000</f>
        <v>3000000</v>
      </c>
      <c r="V668" t="s">
        <v>39</v>
      </c>
      <c r="W668" s="9" t="s">
        <v>302</v>
      </c>
      <c r="Z668" s="30" t="s">
        <v>276</v>
      </c>
      <c r="AA668" s="30" t="s">
        <v>319</v>
      </c>
      <c r="AB668" s="30" t="s">
        <v>678</v>
      </c>
      <c r="AC668" s="30" t="s">
        <v>410</v>
      </c>
      <c r="AD668" s="30" t="s">
        <v>732</v>
      </c>
      <c r="AG668" t="s">
        <v>321</v>
      </c>
      <c r="AH668" t="s">
        <v>321</v>
      </c>
      <c r="AI668" t="s">
        <v>321</v>
      </c>
    </row>
    <row r="669" spans="1:35" ht="13.25" customHeight="1" x14ac:dyDescent="0.15">
      <c r="A669" s="9" t="s">
        <v>296</v>
      </c>
      <c r="B669" s="9" t="s">
        <v>295</v>
      </c>
      <c r="C669" s="9" t="s">
        <v>297</v>
      </c>
      <c r="D669" s="9" t="s">
        <v>268</v>
      </c>
      <c r="E669" s="9" t="s">
        <v>298</v>
      </c>
      <c r="F669" s="9" t="s">
        <v>299</v>
      </c>
      <c r="G669" s="9" t="s">
        <v>299</v>
      </c>
      <c r="H669" s="9" t="s">
        <v>300</v>
      </c>
      <c r="I669" s="9"/>
      <c r="J669" s="34" t="s">
        <v>68</v>
      </c>
      <c r="M669" t="s">
        <v>407</v>
      </c>
      <c r="N669" t="s">
        <v>38</v>
      </c>
      <c r="O669">
        <v>7</v>
      </c>
      <c r="P669">
        <v>0</v>
      </c>
      <c r="Q669" t="s">
        <v>408</v>
      </c>
      <c r="R669" s="31">
        <v>12</v>
      </c>
      <c r="T669" t="s">
        <v>39</v>
      </c>
      <c r="U669" s="43">
        <f>R669</f>
        <v>12</v>
      </c>
      <c r="V669" s="30" t="s">
        <v>39</v>
      </c>
      <c r="W669" s="9" t="s">
        <v>302</v>
      </c>
      <c r="Z669" s="30" t="s">
        <v>276</v>
      </c>
      <c r="AA669" s="30" t="s">
        <v>319</v>
      </c>
      <c r="AB669" s="30" t="s">
        <v>381</v>
      </c>
      <c r="AC669" s="30" t="s">
        <v>321</v>
      </c>
      <c r="AD669" s="30" t="s">
        <v>732</v>
      </c>
      <c r="AG669" t="s">
        <v>382</v>
      </c>
      <c r="AH669" t="s">
        <v>321</v>
      </c>
      <c r="AI669" t="s">
        <v>792</v>
      </c>
    </row>
    <row r="670" spans="1:35" ht="13.25" customHeight="1" x14ac:dyDescent="0.15">
      <c r="A670" s="9" t="s">
        <v>296</v>
      </c>
      <c r="B670" s="9" t="s">
        <v>295</v>
      </c>
      <c r="C670" s="9" t="s">
        <v>297</v>
      </c>
      <c r="D670" s="9" t="s">
        <v>268</v>
      </c>
      <c r="E670" s="9" t="s">
        <v>298</v>
      </c>
      <c r="F670" s="9" t="s">
        <v>299</v>
      </c>
      <c r="G670" s="9" t="s">
        <v>299</v>
      </c>
      <c r="H670" s="9" t="s">
        <v>300</v>
      </c>
      <c r="I670" s="9"/>
      <c r="J670" s="34" t="s">
        <v>68</v>
      </c>
      <c r="M670" t="s">
        <v>418</v>
      </c>
      <c r="N670" t="s">
        <v>38</v>
      </c>
      <c r="O670">
        <v>9</v>
      </c>
      <c r="P670">
        <v>1</v>
      </c>
      <c r="Q670" t="s">
        <v>419</v>
      </c>
      <c r="R670" s="31">
        <v>1.4</v>
      </c>
      <c r="T670" t="s">
        <v>411</v>
      </c>
      <c r="U670" s="32">
        <f>R670*1000000</f>
        <v>1400000</v>
      </c>
      <c r="V670" t="s">
        <v>39</v>
      </c>
      <c r="W670" s="9" t="s">
        <v>302</v>
      </c>
      <c r="Z670" s="30" t="s">
        <v>276</v>
      </c>
      <c r="AA670" s="30" t="s">
        <v>319</v>
      </c>
      <c r="AB670" s="30" t="s">
        <v>682</v>
      </c>
      <c r="AC670" s="30" t="s">
        <v>679</v>
      </c>
      <c r="AD670" s="30" t="s">
        <v>732</v>
      </c>
      <c r="AG670" t="s">
        <v>321</v>
      </c>
      <c r="AH670" t="s">
        <v>321</v>
      </c>
      <c r="AI670" t="s">
        <v>321</v>
      </c>
    </row>
    <row r="671" spans="1:35" ht="13.25" customHeight="1" x14ac:dyDescent="0.15">
      <c r="A671" s="9" t="s">
        <v>296</v>
      </c>
      <c r="B671" s="9" t="s">
        <v>295</v>
      </c>
      <c r="C671" s="9" t="s">
        <v>297</v>
      </c>
      <c r="D671" s="9" t="s">
        <v>268</v>
      </c>
      <c r="E671" s="9" t="s">
        <v>298</v>
      </c>
      <c r="F671" s="9" t="s">
        <v>299</v>
      </c>
      <c r="G671" s="9" t="s">
        <v>299</v>
      </c>
      <c r="H671" s="9" t="s">
        <v>300</v>
      </c>
      <c r="I671" s="9"/>
      <c r="J671" s="34" t="s">
        <v>68</v>
      </c>
      <c r="M671" t="s">
        <v>420</v>
      </c>
      <c r="N671" t="s">
        <v>38</v>
      </c>
      <c r="O671">
        <v>9</v>
      </c>
      <c r="P671">
        <v>2</v>
      </c>
      <c r="Q671" t="s">
        <v>421</v>
      </c>
      <c r="R671" s="31">
        <v>2.4</v>
      </c>
      <c r="T671" t="s">
        <v>411</v>
      </c>
      <c r="U671" s="32">
        <f>R671*1000000</f>
        <v>2400000</v>
      </c>
      <c r="V671" t="s">
        <v>39</v>
      </c>
      <c r="W671" s="9" t="s">
        <v>302</v>
      </c>
      <c r="Z671" s="30" t="s">
        <v>276</v>
      </c>
      <c r="AA671" s="30" t="s">
        <v>319</v>
      </c>
      <c r="AB671" s="30" t="s">
        <v>682</v>
      </c>
      <c r="AC671" s="30" t="s">
        <v>680</v>
      </c>
      <c r="AD671" s="30" t="s">
        <v>732</v>
      </c>
      <c r="AG671" t="s">
        <v>321</v>
      </c>
      <c r="AH671" t="s">
        <v>321</v>
      </c>
      <c r="AI671" t="s">
        <v>321</v>
      </c>
    </row>
    <row r="672" spans="1:35" ht="13.25" customHeight="1" x14ac:dyDescent="0.15">
      <c r="A672" s="9" t="s">
        <v>296</v>
      </c>
      <c r="B672" s="9" t="s">
        <v>295</v>
      </c>
      <c r="C672" s="9" t="s">
        <v>297</v>
      </c>
      <c r="D672" s="9" t="s">
        <v>268</v>
      </c>
      <c r="E672" s="9" t="s">
        <v>298</v>
      </c>
      <c r="F672" s="9" t="s">
        <v>299</v>
      </c>
      <c r="G672" s="9" t="s">
        <v>299</v>
      </c>
      <c r="H672" s="9" t="s">
        <v>300</v>
      </c>
      <c r="I672" s="9"/>
      <c r="J672" s="34" t="s">
        <v>68</v>
      </c>
      <c r="M672" t="s">
        <v>422</v>
      </c>
      <c r="N672" t="s">
        <v>38</v>
      </c>
      <c r="O672">
        <v>9</v>
      </c>
      <c r="P672">
        <v>3</v>
      </c>
      <c r="Q672" t="s">
        <v>423</v>
      </c>
      <c r="R672" s="31">
        <v>7.5</v>
      </c>
      <c r="T672" t="s">
        <v>411</v>
      </c>
      <c r="U672" s="32">
        <f>R672*1000000</f>
        <v>7500000</v>
      </c>
      <c r="V672" t="s">
        <v>39</v>
      </c>
      <c r="W672" s="9" t="s">
        <v>302</v>
      </c>
      <c r="Z672" s="30" t="s">
        <v>276</v>
      </c>
      <c r="AA672" s="30" t="s">
        <v>319</v>
      </c>
      <c r="AB672" s="30" t="s">
        <v>682</v>
      </c>
      <c r="AC672" s="30" t="s">
        <v>681</v>
      </c>
      <c r="AD672" s="30" t="s">
        <v>732</v>
      </c>
      <c r="AG672" t="s">
        <v>321</v>
      </c>
      <c r="AH672" t="s">
        <v>321</v>
      </c>
      <c r="AI672" t="s">
        <v>321</v>
      </c>
    </row>
    <row r="673" spans="1:35" ht="13.25" customHeight="1" x14ac:dyDescent="0.15">
      <c r="A673" s="9" t="s">
        <v>296</v>
      </c>
      <c r="B673" s="9" t="s">
        <v>295</v>
      </c>
      <c r="C673" s="9" t="s">
        <v>297</v>
      </c>
      <c r="D673" s="9" t="s">
        <v>268</v>
      </c>
      <c r="E673" s="9" t="s">
        <v>298</v>
      </c>
      <c r="F673" s="9" t="s">
        <v>299</v>
      </c>
      <c r="G673" s="9" t="s">
        <v>299</v>
      </c>
      <c r="H673" s="9" t="s">
        <v>300</v>
      </c>
      <c r="I673" s="9"/>
      <c r="J673" s="33" t="s">
        <v>36</v>
      </c>
      <c r="M673" t="s">
        <v>29</v>
      </c>
      <c r="N673" t="s">
        <v>38</v>
      </c>
      <c r="O673">
        <v>1</v>
      </c>
      <c r="P673">
        <v>1</v>
      </c>
      <c r="Q673" t="s">
        <v>301</v>
      </c>
      <c r="R673" s="31">
        <v>71</v>
      </c>
      <c r="T673" t="s">
        <v>39</v>
      </c>
      <c r="U673" s="32">
        <f>R673*1000000</f>
        <v>71000000</v>
      </c>
      <c r="V673" s="9" t="s">
        <v>39</v>
      </c>
      <c r="W673" s="9" t="s">
        <v>302</v>
      </c>
      <c r="Z673" s="30" t="s">
        <v>276</v>
      </c>
      <c r="AA673" s="30" t="s">
        <v>319</v>
      </c>
      <c r="AB673" s="30" t="s">
        <v>320</v>
      </c>
      <c r="AC673" s="30" t="s">
        <v>321</v>
      </c>
      <c r="AD673" s="30" t="s">
        <v>732</v>
      </c>
      <c r="AE673" t="s">
        <v>670</v>
      </c>
      <c r="AF673" s="9" t="s">
        <v>786</v>
      </c>
      <c r="AG673" t="s">
        <v>323</v>
      </c>
      <c r="AH673" t="s">
        <v>324</v>
      </c>
      <c r="AI673" t="s">
        <v>784</v>
      </c>
    </row>
    <row r="674" spans="1:35" ht="13.25" customHeight="1" x14ac:dyDescent="0.15">
      <c r="A674" s="9" t="s">
        <v>296</v>
      </c>
      <c r="B674" s="9" t="s">
        <v>295</v>
      </c>
      <c r="C674" s="9" t="s">
        <v>297</v>
      </c>
      <c r="D674" s="9" t="s">
        <v>268</v>
      </c>
      <c r="E674" s="9" t="s">
        <v>298</v>
      </c>
      <c r="F674" s="9" t="s">
        <v>299</v>
      </c>
      <c r="G674" s="9" t="s">
        <v>299</v>
      </c>
      <c r="H674" s="9" t="s">
        <v>300</v>
      </c>
      <c r="I674" s="9"/>
      <c r="J674" s="33" t="s">
        <v>36</v>
      </c>
      <c r="M674" t="s">
        <v>60</v>
      </c>
      <c r="N674" t="s">
        <v>38</v>
      </c>
      <c r="O674">
        <v>11</v>
      </c>
      <c r="P674">
        <v>11</v>
      </c>
      <c r="Q674" t="s">
        <v>337</v>
      </c>
      <c r="R674" s="31">
        <v>599</v>
      </c>
      <c r="T674" t="s">
        <v>39</v>
      </c>
      <c r="U674" s="43">
        <f>R674</f>
        <v>599</v>
      </c>
      <c r="V674" t="s">
        <v>39</v>
      </c>
      <c r="W674" s="9" t="s">
        <v>302</v>
      </c>
      <c r="Z674" s="30" t="s">
        <v>276</v>
      </c>
      <c r="AA674" s="30" t="s">
        <v>319</v>
      </c>
      <c r="AB674" s="30" t="s">
        <v>631</v>
      </c>
      <c r="AC674" s="30" t="s">
        <v>646</v>
      </c>
      <c r="AD674" s="30" t="s">
        <v>732</v>
      </c>
      <c r="AG674" t="s">
        <v>634</v>
      </c>
      <c r="AH674" t="s">
        <v>647</v>
      </c>
      <c r="AI674" t="s">
        <v>646</v>
      </c>
    </row>
    <row r="675" spans="1:35" ht="13.25" customHeight="1" x14ac:dyDescent="0.15">
      <c r="A675" s="9" t="s">
        <v>296</v>
      </c>
      <c r="B675" s="9" t="s">
        <v>295</v>
      </c>
      <c r="C675" s="9" t="s">
        <v>297</v>
      </c>
      <c r="D675" s="9" t="s">
        <v>268</v>
      </c>
      <c r="E675" s="9" t="s">
        <v>298</v>
      </c>
      <c r="F675" s="9" t="s">
        <v>299</v>
      </c>
      <c r="G675" s="9" t="s">
        <v>299</v>
      </c>
      <c r="H675" s="9" t="s">
        <v>300</v>
      </c>
      <c r="I675" s="9"/>
      <c r="J675" s="33" t="s">
        <v>36</v>
      </c>
      <c r="M675" t="s">
        <v>404</v>
      </c>
      <c r="N675" t="s">
        <v>38</v>
      </c>
      <c r="O675">
        <v>13</v>
      </c>
      <c r="P675">
        <v>1</v>
      </c>
      <c r="Q675" t="s">
        <v>405</v>
      </c>
      <c r="R675" s="31">
        <v>79</v>
      </c>
      <c r="T675" s="30" t="s">
        <v>406</v>
      </c>
      <c r="U675" s="43">
        <f>R675</f>
        <v>79</v>
      </c>
      <c r="V675" s="30" t="s">
        <v>406</v>
      </c>
      <c r="W675" s="9" t="s">
        <v>302</v>
      </c>
      <c r="Z675" s="30" t="s">
        <v>276</v>
      </c>
      <c r="AA675" s="30" t="s">
        <v>319</v>
      </c>
      <c r="AB675" s="30" t="s">
        <v>560</v>
      </c>
      <c r="AC675" s="30" t="s">
        <v>561</v>
      </c>
      <c r="AD675" s="30" t="s">
        <v>732</v>
      </c>
      <c r="AF675" s="30"/>
      <c r="AG675" t="s">
        <v>562</v>
      </c>
      <c r="AH675" t="s">
        <v>563</v>
      </c>
      <c r="AI675" t="s">
        <v>791</v>
      </c>
    </row>
    <row r="676" spans="1:35" ht="13.25" customHeight="1" x14ac:dyDescent="0.15">
      <c r="A676" s="9" t="s">
        <v>296</v>
      </c>
      <c r="B676" s="9" t="s">
        <v>295</v>
      </c>
      <c r="C676" s="9" t="s">
        <v>297</v>
      </c>
      <c r="D676" s="9" t="s">
        <v>268</v>
      </c>
      <c r="E676" s="9" t="s">
        <v>298</v>
      </c>
      <c r="F676" s="9" t="s">
        <v>299</v>
      </c>
      <c r="G676" s="9" t="s">
        <v>299</v>
      </c>
      <c r="H676" s="9" t="s">
        <v>300</v>
      </c>
      <c r="I676" s="9"/>
      <c r="J676" s="33" t="s">
        <v>36</v>
      </c>
      <c r="M676" t="s">
        <v>424</v>
      </c>
      <c r="N676" t="s">
        <v>38</v>
      </c>
      <c r="O676">
        <v>13</v>
      </c>
      <c r="P676">
        <v>29</v>
      </c>
      <c r="Q676" t="s">
        <v>425</v>
      </c>
      <c r="R676" s="31">
        <v>0.158</v>
      </c>
      <c r="T676" s="30" t="s">
        <v>426</v>
      </c>
      <c r="U676" s="43">
        <f>R676</f>
        <v>0.158</v>
      </c>
      <c r="V676" s="30" t="str">
        <f>T676</f>
        <v>tonnes of CO2e/ tonne of hydrocarbon production available for sale</v>
      </c>
      <c r="W676" s="9" t="s">
        <v>302</v>
      </c>
      <c r="Z676" s="30" t="s">
        <v>276</v>
      </c>
      <c r="AA676" s="30" t="s">
        <v>319</v>
      </c>
      <c r="AB676" s="30" t="s">
        <v>560</v>
      </c>
      <c r="AC676" s="30" t="s">
        <v>425</v>
      </c>
      <c r="AD676" s="30" t="s">
        <v>732</v>
      </c>
      <c r="AF676" s="30"/>
      <c r="AG676" t="s">
        <v>321</v>
      </c>
      <c r="AH676" t="s">
        <v>321</v>
      </c>
      <c r="AI676" t="s">
        <v>321</v>
      </c>
    </row>
    <row r="677" spans="1:35" ht="13.25" customHeight="1" x14ac:dyDescent="0.15">
      <c r="A677" s="9" t="s">
        <v>296</v>
      </c>
      <c r="B677" s="9" t="s">
        <v>295</v>
      </c>
      <c r="C677" s="9" t="s">
        <v>297</v>
      </c>
      <c r="D677" s="9" t="s">
        <v>268</v>
      </c>
      <c r="E677" s="9" t="s">
        <v>298</v>
      </c>
      <c r="F677" s="9" t="s">
        <v>299</v>
      </c>
      <c r="G677" s="9" t="s">
        <v>299</v>
      </c>
      <c r="H677" s="9" t="s">
        <v>300</v>
      </c>
      <c r="I677" s="9"/>
      <c r="J677" s="33" t="s">
        <v>36</v>
      </c>
      <c r="M677" t="s">
        <v>427</v>
      </c>
      <c r="N677" t="s">
        <v>38</v>
      </c>
      <c r="O677">
        <v>13</v>
      </c>
      <c r="P677">
        <v>30</v>
      </c>
      <c r="Q677" t="s">
        <v>428</v>
      </c>
      <c r="R677" s="31">
        <v>1.05</v>
      </c>
      <c r="T677" s="30" t="s">
        <v>429</v>
      </c>
      <c r="U677" s="43">
        <f>R677</f>
        <v>1.05</v>
      </c>
      <c r="V677" s="30" t="str">
        <f>T677</f>
        <v>tonnes of CO2e/UEDC</v>
      </c>
      <c r="W677" s="9" t="s">
        <v>302</v>
      </c>
      <c r="Z677" s="30" t="s">
        <v>276</v>
      </c>
      <c r="AA677" s="30" t="s">
        <v>319</v>
      </c>
      <c r="AB677" s="30" t="s">
        <v>560</v>
      </c>
      <c r="AC677" s="30" t="s">
        <v>428</v>
      </c>
      <c r="AD677" s="30" t="s">
        <v>732</v>
      </c>
      <c r="AF677" s="30"/>
      <c r="AG677" t="s">
        <v>321</v>
      </c>
      <c r="AH677" t="s">
        <v>321</v>
      </c>
      <c r="AI677" t="s">
        <v>321</v>
      </c>
    </row>
    <row r="678" spans="1:35" ht="13.25" customHeight="1" x14ac:dyDescent="0.15">
      <c r="A678" s="9" t="s">
        <v>296</v>
      </c>
      <c r="B678" s="9" t="s">
        <v>295</v>
      </c>
      <c r="C678" s="9" t="s">
        <v>297</v>
      </c>
      <c r="D678" s="9" t="s">
        <v>268</v>
      </c>
      <c r="E678" s="9" t="s">
        <v>298</v>
      </c>
      <c r="F678" s="9" t="s">
        <v>299</v>
      </c>
      <c r="G678" s="9" t="s">
        <v>299</v>
      </c>
      <c r="H678" s="9" t="s">
        <v>300</v>
      </c>
      <c r="I678" s="9"/>
      <c r="J678" s="33" t="s">
        <v>36</v>
      </c>
      <c r="M678" t="s">
        <v>431</v>
      </c>
      <c r="N678" t="s">
        <v>38</v>
      </c>
      <c r="O678">
        <v>13</v>
      </c>
      <c r="P678">
        <v>31</v>
      </c>
      <c r="Q678" t="s">
        <v>432</v>
      </c>
      <c r="R678" s="31">
        <v>0.96</v>
      </c>
      <c r="T678" s="30" t="s">
        <v>433</v>
      </c>
      <c r="U678" s="43">
        <f>R678</f>
        <v>0.96</v>
      </c>
      <c r="V678" s="30" t="str">
        <f>T678</f>
        <v>tonnes of CO2e/tonne of high-value petrochemicals produced</v>
      </c>
      <c r="W678" s="9" t="s">
        <v>302</v>
      </c>
      <c r="Z678" s="30" t="s">
        <v>276</v>
      </c>
      <c r="AA678" s="30" t="s">
        <v>319</v>
      </c>
      <c r="AB678" s="30" t="s">
        <v>560</v>
      </c>
      <c r="AC678" s="30" t="s">
        <v>432</v>
      </c>
      <c r="AD678" s="30" t="s">
        <v>732</v>
      </c>
      <c r="AF678" s="30"/>
      <c r="AG678" t="s">
        <v>321</v>
      </c>
      <c r="AH678" t="s">
        <v>321</v>
      </c>
      <c r="AI678" t="s">
        <v>321</v>
      </c>
    </row>
    <row r="679" spans="1:35" ht="13.25" customHeight="1" x14ac:dyDescent="0.15">
      <c r="A679" s="9" t="s">
        <v>296</v>
      </c>
      <c r="B679" s="9" t="s">
        <v>295</v>
      </c>
      <c r="C679" s="9" t="s">
        <v>297</v>
      </c>
      <c r="D679" s="9" t="s">
        <v>268</v>
      </c>
      <c r="E679" s="9" t="s">
        <v>298</v>
      </c>
      <c r="F679" s="9" t="s">
        <v>299</v>
      </c>
      <c r="G679" s="9" t="s">
        <v>299</v>
      </c>
      <c r="H679" s="9" t="s">
        <v>300</v>
      </c>
      <c r="I679" s="9"/>
      <c r="J679" s="33" t="s">
        <v>36</v>
      </c>
      <c r="M679" t="s">
        <v>153</v>
      </c>
      <c r="N679" t="s">
        <v>38</v>
      </c>
      <c r="O679">
        <v>17</v>
      </c>
      <c r="P679">
        <v>10</v>
      </c>
      <c r="Q679" t="s">
        <v>805</v>
      </c>
      <c r="R679" s="31">
        <v>111</v>
      </c>
      <c r="T679" s="30" t="s">
        <v>798</v>
      </c>
      <c r="U679" s="44">
        <f>R679*1000</f>
        <v>111000</v>
      </c>
      <c r="V679" s="9" t="s">
        <v>785</v>
      </c>
      <c r="W679" s="9" t="s">
        <v>302</v>
      </c>
      <c r="Z679" s="30" t="s">
        <v>276</v>
      </c>
      <c r="AA679" s="30" t="s">
        <v>319</v>
      </c>
      <c r="AB679" s="30" t="s">
        <v>345</v>
      </c>
      <c r="AC679" s="30" t="s">
        <v>346</v>
      </c>
      <c r="AD679" t="s">
        <v>732</v>
      </c>
      <c r="AE679" t="s">
        <v>671</v>
      </c>
      <c r="AF679" s="9" t="s">
        <v>789</v>
      </c>
      <c r="AG679" t="s">
        <v>321</v>
      </c>
      <c r="AH679" t="s">
        <v>321</v>
      </c>
      <c r="AI679" t="s">
        <v>321</v>
      </c>
    </row>
    <row r="680" spans="1:35" ht="13.25" customHeight="1" x14ac:dyDescent="0.15">
      <c r="A680" s="9" t="s">
        <v>296</v>
      </c>
      <c r="B680" s="9" t="s">
        <v>295</v>
      </c>
      <c r="C680" s="9" t="s">
        <v>297</v>
      </c>
      <c r="D680" s="9" t="s">
        <v>268</v>
      </c>
      <c r="E680" s="9" t="s">
        <v>298</v>
      </c>
      <c r="F680" s="9" t="s">
        <v>299</v>
      </c>
      <c r="G680" s="9" t="s">
        <v>299</v>
      </c>
      <c r="H680" s="9" t="s">
        <v>300</v>
      </c>
      <c r="I680" s="9"/>
      <c r="J680" s="33" t="s">
        <v>36</v>
      </c>
      <c r="M680" t="s">
        <v>146</v>
      </c>
      <c r="N680" t="s">
        <v>38</v>
      </c>
      <c r="O680">
        <v>17</v>
      </c>
      <c r="P680">
        <v>13</v>
      </c>
      <c r="Q680" t="s">
        <v>806</v>
      </c>
      <c r="R680" s="31">
        <v>74</v>
      </c>
      <c r="T680" s="30" t="s">
        <v>798</v>
      </c>
      <c r="U680" s="44">
        <f>R680*1000</f>
        <v>74000</v>
      </c>
      <c r="V680" s="9" t="s">
        <v>785</v>
      </c>
      <c r="W680" s="9" t="s">
        <v>302</v>
      </c>
      <c r="Z680" s="30" t="s">
        <v>276</v>
      </c>
      <c r="AA680" s="30" t="s">
        <v>319</v>
      </c>
      <c r="AB680" s="30" t="s">
        <v>345</v>
      </c>
      <c r="AC680" s="30" t="s">
        <v>364</v>
      </c>
      <c r="AD680" t="s">
        <v>732</v>
      </c>
      <c r="AE680" t="s">
        <v>673</v>
      </c>
      <c r="AF680" s="9" t="s">
        <v>789</v>
      </c>
      <c r="AG680" t="s">
        <v>321</v>
      </c>
      <c r="AH680" t="s">
        <v>321</v>
      </c>
      <c r="AI680" t="s">
        <v>321</v>
      </c>
    </row>
    <row r="681" spans="1:35" ht="13.25" customHeight="1" x14ac:dyDescent="0.15">
      <c r="A681" s="9" t="s">
        <v>296</v>
      </c>
      <c r="B681" s="9" t="s">
        <v>295</v>
      </c>
      <c r="C681" s="9" t="s">
        <v>297</v>
      </c>
      <c r="D681" s="9" t="s">
        <v>268</v>
      </c>
      <c r="E681" s="9" t="s">
        <v>298</v>
      </c>
      <c r="F681" s="9" t="s">
        <v>299</v>
      </c>
      <c r="G681" s="9" t="s">
        <v>299</v>
      </c>
      <c r="H681" s="9" t="s">
        <v>300</v>
      </c>
      <c r="I681" s="9"/>
      <c r="J681" s="33" t="s">
        <v>36</v>
      </c>
      <c r="M681" t="s">
        <v>147</v>
      </c>
      <c r="N681" t="s">
        <v>38</v>
      </c>
      <c r="O681">
        <v>17</v>
      </c>
      <c r="P681">
        <v>14</v>
      </c>
      <c r="Q681" t="s">
        <v>799</v>
      </c>
      <c r="R681" s="31">
        <v>59</v>
      </c>
      <c r="T681" s="30" t="s">
        <v>798</v>
      </c>
      <c r="U681" s="44">
        <f>R681*1000</f>
        <v>59000</v>
      </c>
      <c r="V681" s="9" t="s">
        <v>785</v>
      </c>
      <c r="W681" s="9" t="s">
        <v>302</v>
      </c>
      <c r="Z681" s="30" t="s">
        <v>276</v>
      </c>
      <c r="AA681" s="30" t="s">
        <v>319</v>
      </c>
      <c r="AB681" s="30" t="s">
        <v>345</v>
      </c>
      <c r="AC681" s="30" t="s">
        <v>663</v>
      </c>
      <c r="AD681" t="s">
        <v>732</v>
      </c>
      <c r="AE681" t="s">
        <v>674</v>
      </c>
      <c r="AF681" s="9" t="s">
        <v>789</v>
      </c>
      <c r="AG681" t="s">
        <v>321</v>
      </c>
      <c r="AH681" t="s">
        <v>321</v>
      </c>
      <c r="AI681" t="s">
        <v>321</v>
      </c>
    </row>
    <row r="682" spans="1:35" ht="13.25" customHeight="1" x14ac:dyDescent="0.15">
      <c r="A682" s="9" t="s">
        <v>296</v>
      </c>
      <c r="B682" s="9" t="s">
        <v>295</v>
      </c>
      <c r="C682" s="9" t="s">
        <v>297</v>
      </c>
      <c r="D682" s="9" t="s">
        <v>268</v>
      </c>
      <c r="E682" s="9" t="s">
        <v>298</v>
      </c>
      <c r="F682" s="9" t="s">
        <v>299</v>
      </c>
      <c r="G682" s="9" t="s">
        <v>299</v>
      </c>
      <c r="H682" s="9" t="s">
        <v>773</v>
      </c>
      <c r="I682" s="9"/>
      <c r="J682" s="33" t="s">
        <v>36</v>
      </c>
      <c r="M682" t="s">
        <v>157</v>
      </c>
      <c r="N682" t="s">
        <v>38</v>
      </c>
      <c r="O682">
        <v>17</v>
      </c>
      <c r="P682">
        <v>2</v>
      </c>
      <c r="Q682" t="s">
        <v>369</v>
      </c>
      <c r="R682" s="31">
        <v>0</v>
      </c>
      <c r="T682" s="30" t="s">
        <v>347</v>
      </c>
      <c r="U682" s="45">
        <f>R682</f>
        <v>0</v>
      </c>
      <c r="V682" s="9" t="s">
        <v>785</v>
      </c>
      <c r="W682" s="9" t="s">
        <v>302</v>
      </c>
      <c r="Z682" s="30" t="s">
        <v>276</v>
      </c>
      <c r="AA682" s="30" t="s">
        <v>319</v>
      </c>
      <c r="AB682" s="30" t="s">
        <v>345</v>
      </c>
      <c r="AC682" s="30" t="s">
        <v>666</v>
      </c>
      <c r="AD682" t="s">
        <v>732</v>
      </c>
      <c r="AF682" s="9"/>
      <c r="AG682" t="s">
        <v>321</v>
      </c>
      <c r="AH682" t="s">
        <v>321</v>
      </c>
      <c r="AI682" t="s">
        <v>321</v>
      </c>
    </row>
    <row r="683" spans="1:35" ht="13.25" customHeight="1" x14ac:dyDescent="0.15">
      <c r="A683" s="9" t="s">
        <v>296</v>
      </c>
      <c r="B683" s="9" t="s">
        <v>295</v>
      </c>
      <c r="C683" s="9" t="s">
        <v>297</v>
      </c>
      <c r="D683" s="9" t="s">
        <v>268</v>
      </c>
      <c r="E683" s="9" t="s">
        <v>298</v>
      </c>
      <c r="F683" s="9" t="s">
        <v>299</v>
      </c>
      <c r="G683" s="9" t="s">
        <v>299</v>
      </c>
      <c r="H683" s="9" t="s">
        <v>300</v>
      </c>
      <c r="I683" s="9"/>
      <c r="J683" s="33" t="s">
        <v>36</v>
      </c>
      <c r="M683" t="s">
        <v>157</v>
      </c>
      <c r="N683" t="s">
        <v>38</v>
      </c>
      <c r="O683">
        <v>17</v>
      </c>
      <c r="P683">
        <v>2</v>
      </c>
      <c r="Q683" t="s">
        <v>370</v>
      </c>
      <c r="R683" s="31">
        <v>9</v>
      </c>
      <c r="T683" s="30" t="s">
        <v>347</v>
      </c>
      <c r="U683" s="45">
        <f>R683</f>
        <v>9</v>
      </c>
      <c r="V683" s="9" t="s">
        <v>785</v>
      </c>
      <c r="W683" s="9" t="s">
        <v>302</v>
      </c>
      <c r="Z683" s="30" t="s">
        <v>276</v>
      </c>
      <c r="AA683" s="30" t="s">
        <v>319</v>
      </c>
      <c r="AB683" s="30" t="s">
        <v>345</v>
      </c>
      <c r="AC683" s="30" t="s">
        <v>666</v>
      </c>
      <c r="AD683" t="s">
        <v>732</v>
      </c>
      <c r="AF683" s="9"/>
      <c r="AG683" t="s">
        <v>321</v>
      </c>
      <c r="AH683" t="s">
        <v>321</v>
      </c>
      <c r="AI683" t="s">
        <v>321</v>
      </c>
    </row>
    <row r="684" spans="1:35" ht="13.25" customHeight="1" x14ac:dyDescent="0.15">
      <c r="A684" s="9" t="s">
        <v>296</v>
      </c>
      <c r="B684" s="9" t="s">
        <v>295</v>
      </c>
      <c r="C684" s="9" t="s">
        <v>297</v>
      </c>
      <c r="D684" s="9" t="s">
        <v>268</v>
      </c>
      <c r="E684" s="9" t="s">
        <v>298</v>
      </c>
      <c r="F684" s="9" t="s">
        <v>299</v>
      </c>
      <c r="G684" s="9" t="s">
        <v>299</v>
      </c>
      <c r="H684" s="9" t="s">
        <v>300</v>
      </c>
      <c r="I684" s="9"/>
      <c r="J684" s="33" t="s">
        <v>36</v>
      </c>
      <c r="M684" t="s">
        <v>86</v>
      </c>
      <c r="N684" t="s">
        <v>38</v>
      </c>
      <c r="O684">
        <v>4</v>
      </c>
      <c r="P684">
        <v>10</v>
      </c>
      <c r="Q684" t="s">
        <v>371</v>
      </c>
      <c r="R684" s="31">
        <v>31</v>
      </c>
      <c r="T684" s="30" t="s">
        <v>347</v>
      </c>
      <c r="U684" s="43">
        <f>R684</f>
        <v>31</v>
      </c>
      <c r="V684" t="s">
        <v>39</v>
      </c>
      <c r="W684" s="9" t="s">
        <v>302</v>
      </c>
      <c r="Z684" s="30" t="s">
        <v>276</v>
      </c>
      <c r="AA684" s="30" t="s">
        <v>319</v>
      </c>
      <c r="AB684" s="30" t="s">
        <v>373</v>
      </c>
      <c r="AC684" s="30" t="s">
        <v>653</v>
      </c>
      <c r="AD684" s="30" t="s">
        <v>732</v>
      </c>
      <c r="AF684" s="30"/>
      <c r="AG684" t="s">
        <v>321</v>
      </c>
      <c r="AH684" t="s">
        <v>321</v>
      </c>
      <c r="AI684" t="s">
        <v>321</v>
      </c>
    </row>
    <row r="685" spans="1:35" ht="13.25" customHeight="1" x14ac:dyDescent="0.15">
      <c r="A685" s="9" t="s">
        <v>296</v>
      </c>
      <c r="B685" s="9" t="s">
        <v>295</v>
      </c>
      <c r="C685" s="9" t="s">
        <v>297</v>
      </c>
      <c r="D685" s="9" t="s">
        <v>268</v>
      </c>
      <c r="E685" s="9" t="s">
        <v>298</v>
      </c>
      <c r="F685" s="9" t="s">
        <v>299</v>
      </c>
      <c r="G685" s="9" t="s">
        <v>299</v>
      </c>
      <c r="H685" s="9" t="s">
        <v>300</v>
      </c>
      <c r="I685" s="9"/>
      <c r="J685" s="33" t="s">
        <v>36</v>
      </c>
      <c r="M685" t="s">
        <v>70</v>
      </c>
      <c r="N685" t="s">
        <v>38</v>
      </c>
      <c r="O685">
        <v>4</v>
      </c>
      <c r="P685">
        <v>7</v>
      </c>
      <c r="Q685" t="s">
        <v>375</v>
      </c>
      <c r="R685" s="31">
        <v>68</v>
      </c>
      <c r="T685" s="30" t="s">
        <v>376</v>
      </c>
      <c r="U685" s="30">
        <f>R685*1000000</f>
        <v>68000000</v>
      </c>
      <c r="V685" t="s">
        <v>39</v>
      </c>
      <c r="W685" s="9" t="s">
        <v>302</v>
      </c>
      <c r="Z685" s="30" t="s">
        <v>276</v>
      </c>
      <c r="AA685" s="30" t="s">
        <v>319</v>
      </c>
      <c r="AB685" s="30" t="s">
        <v>373</v>
      </c>
      <c r="AC685" s="30" t="s">
        <v>375</v>
      </c>
      <c r="AD685" s="30" t="s">
        <v>732</v>
      </c>
      <c r="AF685" s="30"/>
      <c r="AG685" t="s">
        <v>321</v>
      </c>
      <c r="AH685" t="s">
        <v>321</v>
      </c>
      <c r="AI685" t="s">
        <v>321</v>
      </c>
    </row>
    <row r="686" spans="1:35" ht="13.25" customHeight="1" x14ac:dyDescent="0.15">
      <c r="A686" s="9" t="s">
        <v>296</v>
      </c>
      <c r="B686" s="9" t="s">
        <v>295</v>
      </c>
      <c r="C686" s="9" t="s">
        <v>297</v>
      </c>
      <c r="D686" s="9" t="s">
        <v>268</v>
      </c>
      <c r="E686" s="9" t="s">
        <v>298</v>
      </c>
      <c r="F686" s="9" t="s">
        <v>299</v>
      </c>
      <c r="G686" s="9" t="s">
        <v>299</v>
      </c>
      <c r="H686" s="9" t="s">
        <v>300</v>
      </c>
      <c r="I686" s="9"/>
      <c r="J686" s="33" t="s">
        <v>36</v>
      </c>
      <c r="M686" t="s">
        <v>74</v>
      </c>
      <c r="N686" t="s">
        <v>38</v>
      </c>
      <c r="O686">
        <v>4</v>
      </c>
      <c r="P686">
        <v>8</v>
      </c>
      <c r="Q686" t="s">
        <v>800</v>
      </c>
      <c r="R686" s="31">
        <v>92</v>
      </c>
      <c r="T686" s="30" t="s">
        <v>798</v>
      </c>
      <c r="U686" s="30">
        <f>R686*1000</f>
        <v>92000</v>
      </c>
      <c r="V686" t="s">
        <v>39</v>
      </c>
      <c r="W686" s="9" t="s">
        <v>302</v>
      </c>
      <c r="Z686" s="30" t="s">
        <v>276</v>
      </c>
      <c r="AA686" s="30" t="s">
        <v>319</v>
      </c>
      <c r="AB686" s="30" t="s">
        <v>373</v>
      </c>
      <c r="AC686" s="30" t="s">
        <v>796</v>
      </c>
      <c r="AD686" s="30" t="s">
        <v>732</v>
      </c>
      <c r="AF686" s="30"/>
      <c r="AG686" t="s">
        <v>321</v>
      </c>
      <c r="AH686" t="s">
        <v>321</v>
      </c>
      <c r="AI686" t="s">
        <v>321</v>
      </c>
    </row>
    <row r="687" spans="1:35" ht="13.25" customHeight="1" x14ac:dyDescent="0.15">
      <c r="A687" s="9" t="s">
        <v>296</v>
      </c>
      <c r="B687" s="9" t="s">
        <v>295</v>
      </c>
      <c r="C687" s="9" t="s">
        <v>297</v>
      </c>
      <c r="D687" s="9" t="s">
        <v>268</v>
      </c>
      <c r="E687" s="9" t="s">
        <v>298</v>
      </c>
      <c r="F687" s="9" t="s">
        <v>299</v>
      </c>
      <c r="G687" s="9" t="s">
        <v>299</v>
      </c>
      <c r="H687" s="9" t="s">
        <v>300</v>
      </c>
      <c r="I687" s="9"/>
      <c r="J687" s="33" t="s">
        <v>36</v>
      </c>
      <c r="M687" t="s">
        <v>84</v>
      </c>
      <c r="N687" t="s">
        <v>38</v>
      </c>
      <c r="O687">
        <v>4</v>
      </c>
      <c r="P687">
        <v>9</v>
      </c>
      <c r="Q687" t="s">
        <v>797</v>
      </c>
      <c r="R687" s="31">
        <v>1</v>
      </c>
      <c r="T687" s="30" t="s">
        <v>798</v>
      </c>
      <c r="U687" s="30">
        <f>R687*1000</f>
        <v>1000</v>
      </c>
      <c r="V687" t="s">
        <v>39</v>
      </c>
      <c r="W687" s="9" t="s">
        <v>302</v>
      </c>
      <c r="Z687" s="30" t="s">
        <v>276</v>
      </c>
      <c r="AA687" s="30" t="s">
        <v>319</v>
      </c>
      <c r="AB687" s="30" t="s">
        <v>373</v>
      </c>
      <c r="AC687" s="30" t="s">
        <v>797</v>
      </c>
      <c r="AD687" s="30" t="s">
        <v>732</v>
      </c>
      <c r="AF687" s="30"/>
      <c r="AG687" t="s">
        <v>321</v>
      </c>
      <c r="AH687" t="s">
        <v>321</v>
      </c>
      <c r="AI687" t="s">
        <v>321</v>
      </c>
    </row>
    <row r="688" spans="1:35" ht="13.25" customHeight="1" x14ac:dyDescent="0.15">
      <c r="A688" s="9" t="s">
        <v>296</v>
      </c>
      <c r="B688" s="9" t="s">
        <v>295</v>
      </c>
      <c r="C688" s="9" t="s">
        <v>297</v>
      </c>
      <c r="D688" s="9" t="s">
        <v>268</v>
      </c>
      <c r="E688" s="9" t="s">
        <v>298</v>
      </c>
      <c r="F688" s="9" t="s">
        <v>299</v>
      </c>
      <c r="G688" s="9" t="s">
        <v>299</v>
      </c>
      <c r="H688" s="9" t="s">
        <v>300</v>
      </c>
      <c r="I688" s="9"/>
      <c r="J688" s="33" t="s">
        <v>36</v>
      </c>
      <c r="M688" t="s">
        <v>412</v>
      </c>
      <c r="N688" t="s">
        <v>38</v>
      </c>
      <c r="O688">
        <v>5</v>
      </c>
      <c r="P688">
        <v>1</v>
      </c>
      <c r="Q688" t="s">
        <v>413</v>
      </c>
      <c r="R688" s="31">
        <v>14.8</v>
      </c>
      <c r="T688" t="s">
        <v>411</v>
      </c>
      <c r="U688" s="32">
        <f>R688*1000000</f>
        <v>14800000</v>
      </c>
      <c r="V688" t="s">
        <v>39</v>
      </c>
      <c r="W688" s="9" t="s">
        <v>302</v>
      </c>
      <c r="Z688" s="30" t="s">
        <v>276</v>
      </c>
      <c r="AA688" s="30" t="s">
        <v>319</v>
      </c>
      <c r="AB688" s="30" t="s">
        <v>678</v>
      </c>
      <c r="AC688" s="30" t="s">
        <v>679</v>
      </c>
      <c r="AD688" s="30" t="s">
        <v>732</v>
      </c>
      <c r="AG688" t="s">
        <v>321</v>
      </c>
      <c r="AH688" t="s">
        <v>321</v>
      </c>
      <c r="AI688" t="s">
        <v>321</v>
      </c>
    </row>
    <row r="689" spans="1:35" ht="13.25" customHeight="1" x14ac:dyDescent="0.15">
      <c r="A689" s="9" t="s">
        <v>296</v>
      </c>
      <c r="B689" s="9" t="s">
        <v>295</v>
      </c>
      <c r="C689" s="9" t="s">
        <v>297</v>
      </c>
      <c r="D689" s="9" t="s">
        <v>268</v>
      </c>
      <c r="E689" s="9" t="s">
        <v>298</v>
      </c>
      <c r="F689" s="9" t="s">
        <v>299</v>
      </c>
      <c r="G689" s="9" t="s">
        <v>299</v>
      </c>
      <c r="H689" s="9" t="s">
        <v>300</v>
      </c>
      <c r="I689" s="9"/>
      <c r="J689" s="33" t="s">
        <v>36</v>
      </c>
      <c r="M689" t="s">
        <v>414</v>
      </c>
      <c r="N689" t="s">
        <v>38</v>
      </c>
      <c r="O689">
        <v>5</v>
      </c>
      <c r="P689">
        <v>2</v>
      </c>
      <c r="Q689" t="s">
        <v>415</v>
      </c>
      <c r="R689" s="31">
        <v>13</v>
      </c>
      <c r="T689" t="s">
        <v>411</v>
      </c>
      <c r="U689" s="32">
        <f>R689*1000000</f>
        <v>13000000</v>
      </c>
      <c r="V689" t="s">
        <v>39</v>
      </c>
      <c r="W689" s="9" t="s">
        <v>302</v>
      </c>
      <c r="Z689" s="30" t="s">
        <v>276</v>
      </c>
      <c r="AA689" s="30" t="s">
        <v>319</v>
      </c>
      <c r="AB689" s="30" t="s">
        <v>678</v>
      </c>
      <c r="AC689" s="30" t="s">
        <v>680</v>
      </c>
      <c r="AD689" s="30" t="s">
        <v>732</v>
      </c>
      <c r="AG689" t="s">
        <v>321</v>
      </c>
      <c r="AH689" t="s">
        <v>321</v>
      </c>
      <c r="AI689" t="s">
        <v>321</v>
      </c>
    </row>
    <row r="690" spans="1:35" ht="13.25" customHeight="1" x14ac:dyDescent="0.15">
      <c r="A690" s="9" t="s">
        <v>296</v>
      </c>
      <c r="B690" s="9" t="s">
        <v>295</v>
      </c>
      <c r="C690" s="9" t="s">
        <v>297</v>
      </c>
      <c r="D690" s="9" t="s">
        <v>268</v>
      </c>
      <c r="E690" s="9" t="s">
        <v>298</v>
      </c>
      <c r="F690" s="9" t="s">
        <v>299</v>
      </c>
      <c r="G690" s="9" t="s">
        <v>299</v>
      </c>
      <c r="H690" s="9" t="s">
        <v>300</v>
      </c>
      <c r="I690" s="9"/>
      <c r="J690" s="33" t="s">
        <v>36</v>
      </c>
      <c r="M690" t="s">
        <v>416</v>
      </c>
      <c r="N690" t="s">
        <v>38</v>
      </c>
      <c r="O690">
        <v>5</v>
      </c>
      <c r="P690">
        <v>3</v>
      </c>
      <c r="Q690" t="s">
        <v>417</v>
      </c>
      <c r="R690" s="31">
        <v>42.2</v>
      </c>
      <c r="T690" t="s">
        <v>411</v>
      </c>
      <c r="U690" s="32">
        <f>R690*1000000</f>
        <v>42200000</v>
      </c>
      <c r="V690" t="s">
        <v>39</v>
      </c>
      <c r="W690" s="9" t="s">
        <v>302</v>
      </c>
      <c r="Z690" s="30" t="s">
        <v>276</v>
      </c>
      <c r="AA690" s="30" t="s">
        <v>319</v>
      </c>
      <c r="AB690" s="30" t="s">
        <v>678</v>
      </c>
      <c r="AC690" s="30" t="s">
        <v>681</v>
      </c>
      <c r="AD690" s="30" t="s">
        <v>732</v>
      </c>
      <c r="AG690" t="s">
        <v>321</v>
      </c>
      <c r="AH690" t="s">
        <v>321</v>
      </c>
      <c r="AI690" t="s">
        <v>321</v>
      </c>
    </row>
    <row r="691" spans="1:35" ht="13.25" customHeight="1" x14ac:dyDescent="0.15">
      <c r="A691" s="9" t="s">
        <v>296</v>
      </c>
      <c r="B691" s="9" t="s">
        <v>295</v>
      </c>
      <c r="C691" s="9" t="s">
        <v>297</v>
      </c>
      <c r="D691" s="9" t="s">
        <v>268</v>
      </c>
      <c r="E691" s="9" t="s">
        <v>298</v>
      </c>
      <c r="F691" s="9" t="s">
        <v>299</v>
      </c>
      <c r="G691" s="9" t="s">
        <v>299</v>
      </c>
      <c r="H691" s="9" t="s">
        <v>300</v>
      </c>
      <c r="I691" s="9"/>
      <c r="J691" s="33" t="s">
        <v>36</v>
      </c>
      <c r="M691" t="s">
        <v>409</v>
      </c>
      <c r="N691" t="s">
        <v>38</v>
      </c>
      <c r="O691">
        <v>5</v>
      </c>
      <c r="P691">
        <v>4</v>
      </c>
      <c r="Q691" t="s">
        <v>410</v>
      </c>
      <c r="R691" s="31">
        <v>3</v>
      </c>
      <c r="T691" t="s">
        <v>411</v>
      </c>
      <c r="U691" s="32">
        <f>R691*1000000</f>
        <v>3000000</v>
      </c>
      <c r="V691" t="s">
        <v>39</v>
      </c>
      <c r="W691" s="9" t="s">
        <v>302</v>
      </c>
      <c r="Z691" s="30" t="s">
        <v>276</v>
      </c>
      <c r="AA691" s="30" t="s">
        <v>319</v>
      </c>
      <c r="AB691" s="30" t="s">
        <v>678</v>
      </c>
      <c r="AC691" s="30" t="s">
        <v>410</v>
      </c>
      <c r="AD691" s="30" t="s">
        <v>732</v>
      </c>
      <c r="AG691" t="s">
        <v>321</v>
      </c>
      <c r="AH691" t="s">
        <v>321</v>
      </c>
      <c r="AI691" t="s">
        <v>321</v>
      </c>
    </row>
    <row r="692" spans="1:35" ht="13.25" customHeight="1" x14ac:dyDescent="0.15">
      <c r="A692" s="9" t="s">
        <v>296</v>
      </c>
      <c r="B692" s="9" t="s">
        <v>295</v>
      </c>
      <c r="C692" s="9" t="s">
        <v>297</v>
      </c>
      <c r="D692" s="9" t="s">
        <v>268</v>
      </c>
      <c r="E692" s="9" t="s">
        <v>298</v>
      </c>
      <c r="F692" s="9" t="s">
        <v>299</v>
      </c>
      <c r="G692" s="9" t="s">
        <v>299</v>
      </c>
      <c r="H692" s="9" t="s">
        <v>300</v>
      </c>
      <c r="I692" s="9"/>
      <c r="J692" s="33" t="s">
        <v>36</v>
      </c>
      <c r="M692" t="s">
        <v>407</v>
      </c>
      <c r="N692" t="s">
        <v>38</v>
      </c>
      <c r="O692">
        <v>7</v>
      </c>
      <c r="P692">
        <v>0</v>
      </c>
      <c r="Q692" t="s">
        <v>408</v>
      </c>
      <c r="R692" s="31">
        <v>11</v>
      </c>
      <c r="T692" t="s">
        <v>39</v>
      </c>
      <c r="U692" s="43">
        <f>R692</f>
        <v>11</v>
      </c>
      <c r="V692" t="s">
        <v>39</v>
      </c>
      <c r="W692" s="9" t="s">
        <v>302</v>
      </c>
      <c r="Z692" s="30" t="s">
        <v>276</v>
      </c>
      <c r="AA692" s="30" t="s">
        <v>319</v>
      </c>
      <c r="AB692" s="30" t="s">
        <v>381</v>
      </c>
      <c r="AC692" s="30" t="s">
        <v>321</v>
      </c>
      <c r="AD692" s="30" t="s">
        <v>732</v>
      </c>
      <c r="AG692" t="s">
        <v>382</v>
      </c>
      <c r="AH692" t="s">
        <v>321</v>
      </c>
      <c r="AI692" t="s">
        <v>792</v>
      </c>
    </row>
    <row r="693" spans="1:35" ht="13.25" customHeight="1" x14ac:dyDescent="0.15">
      <c r="A693" s="9" t="s">
        <v>296</v>
      </c>
      <c r="B693" s="9" t="s">
        <v>295</v>
      </c>
      <c r="C693" s="9" t="s">
        <v>297</v>
      </c>
      <c r="D693" s="9" t="s">
        <v>268</v>
      </c>
      <c r="E693" s="9" t="s">
        <v>298</v>
      </c>
      <c r="F693" s="9" t="s">
        <v>299</v>
      </c>
      <c r="G693" s="9" t="s">
        <v>299</v>
      </c>
      <c r="H693" s="9" t="s">
        <v>300</v>
      </c>
      <c r="I693" s="9"/>
      <c r="J693" s="33" t="s">
        <v>36</v>
      </c>
      <c r="M693" t="s">
        <v>418</v>
      </c>
      <c r="N693" t="s">
        <v>38</v>
      </c>
      <c r="O693">
        <v>9</v>
      </c>
      <c r="P693">
        <v>1</v>
      </c>
      <c r="Q693" t="s">
        <v>419</v>
      </c>
      <c r="R693" s="31">
        <v>1.4</v>
      </c>
      <c r="T693" t="s">
        <v>411</v>
      </c>
      <c r="U693" s="32">
        <f>R693*1000000</f>
        <v>1400000</v>
      </c>
      <c r="V693" t="s">
        <v>39</v>
      </c>
      <c r="W693" s="9" t="s">
        <v>302</v>
      </c>
      <c r="Z693" s="30" t="s">
        <v>276</v>
      </c>
      <c r="AA693" s="30" t="s">
        <v>319</v>
      </c>
      <c r="AB693" s="30" t="s">
        <v>682</v>
      </c>
      <c r="AC693" s="30" t="s">
        <v>679</v>
      </c>
      <c r="AD693" s="30" t="s">
        <v>732</v>
      </c>
      <c r="AG693" t="s">
        <v>321</v>
      </c>
      <c r="AH693" t="s">
        <v>321</v>
      </c>
      <c r="AI693" t="s">
        <v>321</v>
      </c>
    </row>
    <row r="694" spans="1:35" ht="13.25" customHeight="1" x14ac:dyDescent="0.15">
      <c r="A694" s="9" t="s">
        <v>296</v>
      </c>
      <c r="B694" s="9" t="s">
        <v>295</v>
      </c>
      <c r="C694" s="9" t="s">
        <v>297</v>
      </c>
      <c r="D694" s="9" t="s">
        <v>268</v>
      </c>
      <c r="E694" s="9" t="s">
        <v>298</v>
      </c>
      <c r="F694" s="9" t="s">
        <v>299</v>
      </c>
      <c r="G694" s="9" t="s">
        <v>299</v>
      </c>
      <c r="H694" s="9" t="s">
        <v>300</v>
      </c>
      <c r="I694" s="9"/>
      <c r="J694" s="33" t="s">
        <v>36</v>
      </c>
      <c r="M694" t="s">
        <v>420</v>
      </c>
      <c r="N694" t="s">
        <v>38</v>
      </c>
      <c r="O694">
        <v>9</v>
      </c>
      <c r="P694">
        <v>2</v>
      </c>
      <c r="Q694" t="s">
        <v>421</v>
      </c>
      <c r="R694" s="31">
        <v>2.4</v>
      </c>
      <c r="T694" t="s">
        <v>411</v>
      </c>
      <c r="U694" s="32">
        <f>R694*1000000</f>
        <v>2400000</v>
      </c>
      <c r="V694" t="s">
        <v>39</v>
      </c>
      <c r="W694" s="9" t="s">
        <v>302</v>
      </c>
      <c r="Z694" s="30" t="s">
        <v>276</v>
      </c>
      <c r="AA694" s="30" t="s">
        <v>319</v>
      </c>
      <c r="AB694" s="30" t="s">
        <v>682</v>
      </c>
      <c r="AC694" s="30" t="s">
        <v>680</v>
      </c>
      <c r="AD694" s="30" t="s">
        <v>732</v>
      </c>
      <c r="AG694" t="s">
        <v>321</v>
      </c>
      <c r="AH694" t="s">
        <v>321</v>
      </c>
      <c r="AI694" t="s">
        <v>321</v>
      </c>
    </row>
    <row r="695" spans="1:35" ht="13.25" customHeight="1" x14ac:dyDescent="0.15">
      <c r="A695" s="9" t="s">
        <v>296</v>
      </c>
      <c r="B695" s="9" t="s">
        <v>295</v>
      </c>
      <c r="C695" s="9" t="s">
        <v>297</v>
      </c>
      <c r="D695" s="9" t="s">
        <v>268</v>
      </c>
      <c r="E695" s="9" t="s">
        <v>298</v>
      </c>
      <c r="F695" s="9" t="s">
        <v>299</v>
      </c>
      <c r="G695" s="9" t="s">
        <v>299</v>
      </c>
      <c r="H695" s="9" t="s">
        <v>300</v>
      </c>
      <c r="I695" s="9"/>
      <c r="J695" s="33" t="s">
        <v>36</v>
      </c>
      <c r="M695" t="s">
        <v>422</v>
      </c>
      <c r="N695" t="s">
        <v>38</v>
      </c>
      <c r="O695">
        <v>9</v>
      </c>
      <c r="P695">
        <v>3</v>
      </c>
      <c r="Q695" t="s">
        <v>423</v>
      </c>
      <c r="R695" s="31">
        <v>6.8</v>
      </c>
      <c r="T695" t="s">
        <v>411</v>
      </c>
      <c r="U695" s="32">
        <f>R695*1000000</f>
        <v>6800000</v>
      </c>
      <c r="V695" t="s">
        <v>39</v>
      </c>
      <c r="W695" s="9" t="s">
        <v>302</v>
      </c>
      <c r="Z695" s="30" t="s">
        <v>276</v>
      </c>
      <c r="AA695" s="30" t="s">
        <v>319</v>
      </c>
      <c r="AB695" s="30" t="s">
        <v>682</v>
      </c>
      <c r="AC695" s="30" t="s">
        <v>681</v>
      </c>
      <c r="AD695" s="30" t="s">
        <v>732</v>
      </c>
      <c r="AG695" t="s">
        <v>321</v>
      </c>
      <c r="AH695" t="s">
        <v>321</v>
      </c>
      <c r="AI695" t="s">
        <v>321</v>
      </c>
    </row>
    <row r="696" spans="1:35" ht="13.25" customHeight="1" x14ac:dyDescent="0.15">
      <c r="A696" s="9" t="s">
        <v>296</v>
      </c>
      <c r="B696" s="9" t="s">
        <v>295</v>
      </c>
      <c r="C696" s="9" t="s">
        <v>297</v>
      </c>
      <c r="D696" s="9" t="s">
        <v>268</v>
      </c>
      <c r="E696" s="9" t="s">
        <v>298</v>
      </c>
      <c r="F696" s="9" t="s">
        <v>299</v>
      </c>
      <c r="G696" s="9" t="s">
        <v>299</v>
      </c>
      <c r="H696" s="9" t="s">
        <v>300</v>
      </c>
      <c r="I696" s="9"/>
      <c r="J696" s="30" t="s">
        <v>279</v>
      </c>
      <c r="M696" t="s">
        <v>29</v>
      </c>
      <c r="N696" t="s">
        <v>38</v>
      </c>
      <c r="O696">
        <v>1</v>
      </c>
      <c r="P696">
        <v>1</v>
      </c>
      <c r="Q696" t="s">
        <v>301</v>
      </c>
      <c r="R696" s="31">
        <v>70</v>
      </c>
      <c r="T696" t="s">
        <v>39</v>
      </c>
      <c r="U696" s="32">
        <f>R696*1000000</f>
        <v>70000000</v>
      </c>
      <c r="V696" t="s">
        <v>39</v>
      </c>
      <c r="W696" s="9" t="s">
        <v>302</v>
      </c>
      <c r="Z696" s="30" t="s">
        <v>276</v>
      </c>
      <c r="AA696" s="30" t="s">
        <v>319</v>
      </c>
      <c r="AB696" s="30" t="s">
        <v>320</v>
      </c>
      <c r="AC696" s="30" t="s">
        <v>321</v>
      </c>
      <c r="AD696" t="s">
        <v>732</v>
      </c>
      <c r="AE696" t="s">
        <v>670</v>
      </c>
      <c r="AF696" s="9" t="s">
        <v>786</v>
      </c>
      <c r="AG696" t="s">
        <v>323</v>
      </c>
      <c r="AH696" t="s">
        <v>324</v>
      </c>
      <c r="AI696" t="s">
        <v>784</v>
      </c>
    </row>
    <row r="697" spans="1:35" ht="13.25" customHeight="1" x14ac:dyDescent="0.15">
      <c r="A697" s="9" t="s">
        <v>296</v>
      </c>
      <c r="B697" s="9" t="s">
        <v>295</v>
      </c>
      <c r="C697" s="9" t="s">
        <v>297</v>
      </c>
      <c r="D697" s="9" t="s">
        <v>268</v>
      </c>
      <c r="E697" s="9" t="s">
        <v>298</v>
      </c>
      <c r="F697" s="9" t="s">
        <v>299</v>
      </c>
      <c r="G697" s="9" t="s">
        <v>299</v>
      </c>
      <c r="H697" s="9" t="s">
        <v>300</v>
      </c>
      <c r="I697" s="9"/>
      <c r="J697" s="30" t="s">
        <v>279</v>
      </c>
      <c r="M697" t="s">
        <v>60</v>
      </c>
      <c r="N697" t="s">
        <v>38</v>
      </c>
      <c r="O697">
        <v>11</v>
      </c>
      <c r="P697">
        <v>11</v>
      </c>
      <c r="Q697" t="s">
        <v>337</v>
      </c>
      <c r="R697" s="31">
        <v>576</v>
      </c>
      <c r="T697" t="s">
        <v>39</v>
      </c>
      <c r="U697" s="43">
        <f>R697</f>
        <v>576</v>
      </c>
      <c r="V697" t="s">
        <v>39</v>
      </c>
      <c r="W697" s="9" t="s">
        <v>302</v>
      </c>
      <c r="Z697" s="30" t="s">
        <v>276</v>
      </c>
      <c r="AA697" s="30" t="s">
        <v>319</v>
      </c>
      <c r="AB697" s="30" t="s">
        <v>631</v>
      </c>
      <c r="AC697" s="30" t="s">
        <v>646</v>
      </c>
      <c r="AD697" s="30" t="s">
        <v>732</v>
      </c>
      <c r="AG697" t="s">
        <v>634</v>
      </c>
      <c r="AH697" t="s">
        <v>647</v>
      </c>
      <c r="AI697" t="s">
        <v>646</v>
      </c>
    </row>
    <row r="698" spans="1:35" ht="13.25" customHeight="1" x14ac:dyDescent="0.15">
      <c r="A698" s="9" t="s">
        <v>296</v>
      </c>
      <c r="B698" s="9" t="s">
        <v>295</v>
      </c>
      <c r="C698" s="9" t="s">
        <v>297</v>
      </c>
      <c r="D698" s="9" t="s">
        <v>268</v>
      </c>
      <c r="E698" s="9" t="s">
        <v>298</v>
      </c>
      <c r="F698" s="9" t="s">
        <v>299</v>
      </c>
      <c r="G698" s="9" t="s">
        <v>299</v>
      </c>
      <c r="H698" s="9" t="s">
        <v>300</v>
      </c>
      <c r="I698" s="9"/>
      <c r="J698" s="30" t="s">
        <v>279</v>
      </c>
      <c r="M698" t="s">
        <v>404</v>
      </c>
      <c r="N698" t="s">
        <v>38</v>
      </c>
      <c r="O698">
        <v>13</v>
      </c>
      <c r="P698">
        <v>1</v>
      </c>
      <c r="Q698" t="s">
        <v>405</v>
      </c>
      <c r="R698" s="31">
        <v>78</v>
      </c>
      <c r="T698" s="30" t="s">
        <v>406</v>
      </c>
      <c r="U698" s="43">
        <f>R698</f>
        <v>78</v>
      </c>
      <c r="V698" s="30" t="s">
        <v>406</v>
      </c>
      <c r="W698" s="9" t="s">
        <v>302</v>
      </c>
      <c r="Z698" s="30" t="s">
        <v>276</v>
      </c>
      <c r="AA698" s="30" t="s">
        <v>319</v>
      </c>
      <c r="AB698" s="30" t="s">
        <v>560</v>
      </c>
      <c r="AC698" s="30" t="s">
        <v>561</v>
      </c>
      <c r="AD698" t="s">
        <v>732</v>
      </c>
      <c r="AF698" s="30"/>
      <c r="AG698" t="s">
        <v>562</v>
      </c>
      <c r="AH698" t="s">
        <v>563</v>
      </c>
      <c r="AI698" t="s">
        <v>791</v>
      </c>
    </row>
    <row r="699" spans="1:35" ht="13.25" customHeight="1" x14ac:dyDescent="0.15">
      <c r="A699" s="9" t="s">
        <v>296</v>
      </c>
      <c r="B699" s="9" t="s">
        <v>295</v>
      </c>
      <c r="C699" s="9" t="s">
        <v>297</v>
      </c>
      <c r="D699" s="9" t="s">
        <v>268</v>
      </c>
      <c r="E699" s="9" t="s">
        <v>298</v>
      </c>
      <c r="F699" s="9" t="s">
        <v>299</v>
      </c>
      <c r="G699" s="9" t="s">
        <v>299</v>
      </c>
      <c r="H699" s="9" t="s">
        <v>300</v>
      </c>
      <c r="I699" s="9"/>
      <c r="J699" s="30" t="s">
        <v>279</v>
      </c>
      <c r="M699" t="s">
        <v>424</v>
      </c>
      <c r="N699" t="s">
        <v>38</v>
      </c>
      <c r="O699">
        <v>13</v>
      </c>
      <c r="P699">
        <v>29</v>
      </c>
      <c r="Q699" t="s">
        <v>425</v>
      </c>
      <c r="R699" s="31">
        <v>0.16800000000000001</v>
      </c>
      <c r="T699" s="30" t="s">
        <v>426</v>
      </c>
      <c r="U699" s="43">
        <f>R699</f>
        <v>0.16800000000000001</v>
      </c>
      <c r="V699" s="30" t="str">
        <f>T699</f>
        <v>tonnes of CO2e/ tonne of hydrocarbon production available for sale</v>
      </c>
      <c r="W699" s="9" t="s">
        <v>302</v>
      </c>
      <c r="Z699" s="30" t="s">
        <v>276</v>
      </c>
      <c r="AA699" s="30" t="s">
        <v>319</v>
      </c>
      <c r="AB699" s="30" t="s">
        <v>560</v>
      </c>
      <c r="AC699" s="30" t="s">
        <v>425</v>
      </c>
      <c r="AD699" s="30" t="s">
        <v>732</v>
      </c>
      <c r="AF699" s="30"/>
      <c r="AG699" t="s">
        <v>321</v>
      </c>
      <c r="AH699" t="s">
        <v>321</v>
      </c>
      <c r="AI699" t="s">
        <v>321</v>
      </c>
    </row>
    <row r="700" spans="1:35" ht="13.25" customHeight="1" x14ac:dyDescent="0.15">
      <c r="A700" s="9" t="s">
        <v>296</v>
      </c>
      <c r="B700" s="9" t="s">
        <v>295</v>
      </c>
      <c r="C700" s="9" t="s">
        <v>297</v>
      </c>
      <c r="D700" s="9" t="s">
        <v>268</v>
      </c>
      <c r="E700" s="9" t="s">
        <v>298</v>
      </c>
      <c r="F700" s="9" t="s">
        <v>299</v>
      </c>
      <c r="G700" s="9" t="s">
        <v>299</v>
      </c>
      <c r="H700" s="9" t="s">
        <v>300</v>
      </c>
      <c r="I700" s="9"/>
      <c r="J700" s="30" t="s">
        <v>279</v>
      </c>
      <c r="M700" t="s">
        <v>427</v>
      </c>
      <c r="N700" t="s">
        <v>38</v>
      </c>
      <c r="O700">
        <v>13</v>
      </c>
      <c r="P700">
        <v>30</v>
      </c>
      <c r="Q700" t="s">
        <v>428</v>
      </c>
      <c r="R700" s="31">
        <v>1.06</v>
      </c>
      <c r="T700" s="30" t="s">
        <v>429</v>
      </c>
      <c r="U700" s="43">
        <f>R700</f>
        <v>1.06</v>
      </c>
      <c r="V700" s="30" t="str">
        <f>T700</f>
        <v>tonnes of CO2e/UEDC</v>
      </c>
      <c r="W700" s="9" t="s">
        <v>302</v>
      </c>
      <c r="Y700" s="30" t="s">
        <v>430</v>
      </c>
      <c r="Z700" s="30" t="s">
        <v>276</v>
      </c>
      <c r="AA700" s="30" t="s">
        <v>319</v>
      </c>
      <c r="AB700" s="30" t="s">
        <v>560</v>
      </c>
      <c r="AC700" s="30" t="s">
        <v>428</v>
      </c>
      <c r="AD700" s="30" t="s">
        <v>732</v>
      </c>
      <c r="AF700" s="30"/>
      <c r="AG700" t="s">
        <v>321</v>
      </c>
      <c r="AH700" t="s">
        <v>321</v>
      </c>
      <c r="AI700" t="s">
        <v>321</v>
      </c>
    </row>
    <row r="701" spans="1:35" ht="13.25" customHeight="1" x14ac:dyDescent="0.15">
      <c r="A701" s="9" t="s">
        <v>296</v>
      </c>
      <c r="B701" s="9" t="s">
        <v>295</v>
      </c>
      <c r="C701" s="9" t="s">
        <v>297</v>
      </c>
      <c r="D701" s="9" t="s">
        <v>268</v>
      </c>
      <c r="E701" s="9" t="s">
        <v>298</v>
      </c>
      <c r="F701" s="9" t="s">
        <v>299</v>
      </c>
      <c r="G701" s="9" t="s">
        <v>299</v>
      </c>
      <c r="H701" s="9" t="s">
        <v>300</v>
      </c>
      <c r="I701" s="9"/>
      <c r="J701" s="30" t="s">
        <v>279</v>
      </c>
      <c r="M701" t="s">
        <v>431</v>
      </c>
      <c r="N701" t="s">
        <v>38</v>
      </c>
      <c r="O701">
        <v>13</v>
      </c>
      <c r="P701">
        <v>31</v>
      </c>
      <c r="Q701" t="s">
        <v>432</v>
      </c>
      <c r="R701" s="31">
        <v>1.04</v>
      </c>
      <c r="T701" s="30" t="s">
        <v>433</v>
      </c>
      <c r="U701" s="43">
        <f>R701</f>
        <v>1.04</v>
      </c>
      <c r="V701" s="30" t="str">
        <f>T701</f>
        <v>tonnes of CO2e/tonne of high-value petrochemicals produced</v>
      </c>
      <c r="W701" s="9" t="s">
        <v>302</v>
      </c>
      <c r="Z701" s="30" t="s">
        <v>276</v>
      </c>
      <c r="AA701" s="30" t="s">
        <v>319</v>
      </c>
      <c r="AB701" s="30" t="s">
        <v>560</v>
      </c>
      <c r="AC701" s="30" t="s">
        <v>432</v>
      </c>
      <c r="AD701" s="30" t="s">
        <v>732</v>
      </c>
      <c r="AF701" s="30"/>
      <c r="AG701" t="s">
        <v>321</v>
      </c>
      <c r="AH701" t="s">
        <v>321</v>
      </c>
      <c r="AI701" t="s">
        <v>321</v>
      </c>
    </row>
    <row r="702" spans="1:35" ht="13.25" customHeight="1" x14ac:dyDescent="0.15">
      <c r="A702" s="9" t="s">
        <v>296</v>
      </c>
      <c r="B702" s="9" t="s">
        <v>295</v>
      </c>
      <c r="C702" s="9" t="s">
        <v>297</v>
      </c>
      <c r="D702" s="9" t="s">
        <v>268</v>
      </c>
      <c r="E702" s="9" t="s">
        <v>298</v>
      </c>
      <c r="F702" s="9" t="s">
        <v>299</v>
      </c>
      <c r="G702" s="9" t="s">
        <v>299</v>
      </c>
      <c r="H702" s="9" t="s">
        <v>300</v>
      </c>
      <c r="I702" s="9"/>
      <c r="J702" s="30" t="s">
        <v>279</v>
      </c>
      <c r="M702" t="s">
        <v>153</v>
      </c>
      <c r="N702" t="s">
        <v>38</v>
      </c>
      <c r="O702">
        <v>17</v>
      </c>
      <c r="P702">
        <v>10</v>
      </c>
      <c r="Q702" t="s">
        <v>805</v>
      </c>
      <c r="R702" s="31">
        <v>108</v>
      </c>
      <c r="T702" s="30" t="s">
        <v>798</v>
      </c>
      <c r="U702" s="44">
        <f>R702*1000</f>
        <v>108000</v>
      </c>
      <c r="V702" s="9" t="s">
        <v>785</v>
      </c>
      <c r="W702" s="9" t="s">
        <v>302</v>
      </c>
      <c r="Z702" s="30" t="s">
        <v>276</v>
      </c>
      <c r="AA702" s="30" t="s">
        <v>319</v>
      </c>
      <c r="AB702" s="30" t="s">
        <v>345</v>
      </c>
      <c r="AC702" s="30" t="s">
        <v>346</v>
      </c>
      <c r="AD702" t="s">
        <v>732</v>
      </c>
      <c r="AE702" t="s">
        <v>671</v>
      </c>
      <c r="AF702" s="9" t="s">
        <v>789</v>
      </c>
      <c r="AG702" t="s">
        <v>321</v>
      </c>
      <c r="AH702" t="s">
        <v>321</v>
      </c>
      <c r="AI702" t="s">
        <v>321</v>
      </c>
    </row>
    <row r="703" spans="1:35" ht="13.25" customHeight="1" x14ac:dyDescent="0.15">
      <c r="A703" s="9" t="s">
        <v>296</v>
      </c>
      <c r="B703" s="9" t="s">
        <v>295</v>
      </c>
      <c r="C703" s="9" t="s">
        <v>297</v>
      </c>
      <c r="D703" s="9" t="s">
        <v>268</v>
      </c>
      <c r="E703" s="9" t="s">
        <v>298</v>
      </c>
      <c r="F703" s="9" t="s">
        <v>299</v>
      </c>
      <c r="G703" s="9" t="s">
        <v>299</v>
      </c>
      <c r="H703" s="9" t="s">
        <v>300</v>
      </c>
      <c r="I703" s="9"/>
      <c r="J703" s="30" t="s">
        <v>279</v>
      </c>
      <c r="M703" t="s">
        <v>146</v>
      </c>
      <c r="N703" t="s">
        <v>38</v>
      </c>
      <c r="O703">
        <v>17</v>
      </c>
      <c r="P703">
        <v>13</v>
      </c>
      <c r="Q703" t="s">
        <v>806</v>
      </c>
      <c r="R703" s="31">
        <v>65</v>
      </c>
      <c r="T703" s="30" t="s">
        <v>798</v>
      </c>
      <c r="U703" s="44">
        <f>R703*1000</f>
        <v>65000</v>
      </c>
      <c r="V703" s="9" t="s">
        <v>785</v>
      </c>
      <c r="W703" s="9" t="s">
        <v>302</v>
      </c>
      <c r="Z703" s="30" t="s">
        <v>276</v>
      </c>
      <c r="AA703" s="30" t="s">
        <v>319</v>
      </c>
      <c r="AB703" s="30" t="s">
        <v>345</v>
      </c>
      <c r="AC703" s="30" t="s">
        <v>364</v>
      </c>
      <c r="AD703" t="s">
        <v>732</v>
      </c>
      <c r="AE703" t="s">
        <v>673</v>
      </c>
      <c r="AF703" s="9" t="s">
        <v>789</v>
      </c>
      <c r="AG703" t="s">
        <v>321</v>
      </c>
      <c r="AH703" t="s">
        <v>321</v>
      </c>
      <c r="AI703" t="s">
        <v>321</v>
      </c>
    </row>
    <row r="704" spans="1:35" ht="13.25" customHeight="1" x14ac:dyDescent="0.15">
      <c r="A704" s="9" t="s">
        <v>296</v>
      </c>
      <c r="B704" s="9" t="s">
        <v>295</v>
      </c>
      <c r="C704" s="9" t="s">
        <v>297</v>
      </c>
      <c r="D704" s="9" t="s">
        <v>268</v>
      </c>
      <c r="E704" s="9" t="s">
        <v>298</v>
      </c>
      <c r="F704" s="9" t="s">
        <v>299</v>
      </c>
      <c r="G704" s="9" t="s">
        <v>299</v>
      </c>
      <c r="H704" s="9" t="s">
        <v>300</v>
      </c>
      <c r="I704" s="9"/>
      <c r="J704" s="30" t="s">
        <v>279</v>
      </c>
      <c r="M704" t="s">
        <v>147</v>
      </c>
      <c r="N704" t="s">
        <v>38</v>
      </c>
      <c r="O704">
        <v>17</v>
      </c>
      <c r="P704">
        <v>14</v>
      </c>
      <c r="Q704" t="s">
        <v>799</v>
      </c>
      <c r="R704" s="31">
        <v>55</v>
      </c>
      <c r="T704" s="30" t="s">
        <v>798</v>
      </c>
      <c r="U704" s="44">
        <f>R704*1000</f>
        <v>55000</v>
      </c>
      <c r="V704" s="9" t="s">
        <v>785</v>
      </c>
      <c r="W704" s="9" t="s">
        <v>302</v>
      </c>
      <c r="Z704" s="30" t="s">
        <v>276</v>
      </c>
      <c r="AA704" s="30" t="s">
        <v>319</v>
      </c>
      <c r="AB704" s="30" t="s">
        <v>345</v>
      </c>
      <c r="AC704" s="30" t="s">
        <v>663</v>
      </c>
      <c r="AD704" t="s">
        <v>732</v>
      </c>
      <c r="AE704" t="s">
        <v>674</v>
      </c>
      <c r="AF704" s="9" t="s">
        <v>789</v>
      </c>
      <c r="AG704" t="s">
        <v>321</v>
      </c>
      <c r="AH704" t="s">
        <v>321</v>
      </c>
      <c r="AI704" t="s">
        <v>321</v>
      </c>
    </row>
    <row r="705" spans="1:35" ht="13.25" customHeight="1" x14ac:dyDescent="0.15">
      <c r="A705" s="9" t="s">
        <v>296</v>
      </c>
      <c r="B705" s="9" t="s">
        <v>295</v>
      </c>
      <c r="C705" s="9" t="s">
        <v>297</v>
      </c>
      <c r="D705" s="9" t="s">
        <v>268</v>
      </c>
      <c r="E705" s="9" t="s">
        <v>298</v>
      </c>
      <c r="F705" s="9" t="s">
        <v>299</v>
      </c>
      <c r="G705" s="9" t="s">
        <v>299</v>
      </c>
      <c r="H705" s="9" t="s">
        <v>773</v>
      </c>
      <c r="I705" s="9"/>
      <c r="J705" s="30" t="s">
        <v>279</v>
      </c>
      <c r="M705" t="s">
        <v>157</v>
      </c>
      <c r="N705" t="s">
        <v>38</v>
      </c>
      <c r="O705">
        <v>17</v>
      </c>
      <c r="P705">
        <v>2</v>
      </c>
      <c r="Q705" t="s">
        <v>369</v>
      </c>
      <c r="R705" s="31">
        <v>0</v>
      </c>
      <c r="T705" s="30" t="s">
        <v>347</v>
      </c>
      <c r="U705" s="45">
        <f>R705</f>
        <v>0</v>
      </c>
      <c r="V705" s="9" t="s">
        <v>785</v>
      </c>
      <c r="W705" s="9" t="s">
        <v>302</v>
      </c>
      <c r="Z705" s="30" t="s">
        <v>276</v>
      </c>
      <c r="AA705" s="30" t="s">
        <v>319</v>
      </c>
      <c r="AB705" s="30" t="s">
        <v>345</v>
      </c>
      <c r="AC705" s="30" t="s">
        <v>666</v>
      </c>
      <c r="AD705" t="s">
        <v>732</v>
      </c>
      <c r="AF705" s="9"/>
      <c r="AG705" t="s">
        <v>321</v>
      </c>
      <c r="AH705" t="s">
        <v>321</v>
      </c>
      <c r="AI705" t="s">
        <v>321</v>
      </c>
    </row>
    <row r="706" spans="1:35" ht="13.25" customHeight="1" x14ac:dyDescent="0.15">
      <c r="A706" s="9" t="s">
        <v>296</v>
      </c>
      <c r="B706" s="9" t="s">
        <v>295</v>
      </c>
      <c r="C706" s="9" t="s">
        <v>297</v>
      </c>
      <c r="D706" s="9" t="s">
        <v>268</v>
      </c>
      <c r="E706" s="9" t="s">
        <v>298</v>
      </c>
      <c r="F706" s="9" t="s">
        <v>299</v>
      </c>
      <c r="G706" s="9" t="s">
        <v>299</v>
      </c>
      <c r="H706" s="9" t="s">
        <v>300</v>
      </c>
      <c r="I706" s="9"/>
      <c r="J706" s="30" t="s">
        <v>279</v>
      </c>
      <c r="M706" t="s">
        <v>157</v>
      </c>
      <c r="N706" t="s">
        <v>38</v>
      </c>
      <c r="O706">
        <v>17</v>
      </c>
      <c r="P706">
        <v>2</v>
      </c>
      <c r="Q706" t="s">
        <v>370</v>
      </c>
      <c r="R706" s="31">
        <v>8</v>
      </c>
      <c r="T706" s="30" t="s">
        <v>347</v>
      </c>
      <c r="U706" s="45">
        <f>R706</f>
        <v>8</v>
      </c>
      <c r="V706" s="9" t="s">
        <v>785</v>
      </c>
      <c r="W706" s="9" t="s">
        <v>302</v>
      </c>
      <c r="Z706" s="30" t="s">
        <v>276</v>
      </c>
      <c r="AA706" s="30" t="s">
        <v>319</v>
      </c>
      <c r="AB706" s="30" t="s">
        <v>345</v>
      </c>
      <c r="AC706" s="30" t="s">
        <v>666</v>
      </c>
      <c r="AD706" t="s">
        <v>732</v>
      </c>
      <c r="AF706" s="9"/>
      <c r="AG706" t="s">
        <v>321</v>
      </c>
      <c r="AH706" t="s">
        <v>321</v>
      </c>
      <c r="AI706" t="s">
        <v>321</v>
      </c>
    </row>
    <row r="707" spans="1:35" ht="13.25" customHeight="1" x14ac:dyDescent="0.15">
      <c r="A707" s="9" t="s">
        <v>296</v>
      </c>
      <c r="B707" s="9" t="s">
        <v>295</v>
      </c>
      <c r="C707" s="9" t="s">
        <v>297</v>
      </c>
      <c r="D707" s="9" t="s">
        <v>268</v>
      </c>
      <c r="E707" s="9" t="s">
        <v>298</v>
      </c>
      <c r="F707" s="9" t="s">
        <v>299</v>
      </c>
      <c r="G707" s="9" t="s">
        <v>299</v>
      </c>
      <c r="H707" s="9" t="s">
        <v>300</v>
      </c>
      <c r="I707" s="9"/>
      <c r="J707" s="30" t="s">
        <v>279</v>
      </c>
      <c r="M707" t="s">
        <v>86</v>
      </c>
      <c r="N707" t="s">
        <v>38</v>
      </c>
      <c r="O707">
        <v>4</v>
      </c>
      <c r="P707">
        <v>10</v>
      </c>
      <c r="Q707" t="s">
        <v>371</v>
      </c>
      <c r="R707" s="31">
        <v>29</v>
      </c>
      <c r="T707" s="30" t="s">
        <v>347</v>
      </c>
      <c r="U707" s="43">
        <f>R707</f>
        <v>29</v>
      </c>
      <c r="V707" t="s">
        <v>39</v>
      </c>
      <c r="W707" s="9" t="s">
        <v>302</v>
      </c>
      <c r="Z707" s="30" t="s">
        <v>276</v>
      </c>
      <c r="AA707" s="30" t="s">
        <v>319</v>
      </c>
      <c r="AB707" s="30" t="s">
        <v>373</v>
      </c>
      <c r="AC707" s="30" t="s">
        <v>653</v>
      </c>
      <c r="AD707" s="30" t="s">
        <v>732</v>
      </c>
      <c r="AF707" s="30"/>
      <c r="AG707" t="s">
        <v>321</v>
      </c>
      <c r="AH707" t="s">
        <v>321</v>
      </c>
      <c r="AI707" t="s">
        <v>321</v>
      </c>
    </row>
    <row r="708" spans="1:35" ht="13.25" customHeight="1" x14ac:dyDescent="0.15">
      <c r="A708" s="9" t="s">
        <v>296</v>
      </c>
      <c r="B708" s="9" t="s">
        <v>295</v>
      </c>
      <c r="C708" s="9" t="s">
        <v>297</v>
      </c>
      <c r="D708" s="9" t="s">
        <v>268</v>
      </c>
      <c r="E708" s="9" t="s">
        <v>298</v>
      </c>
      <c r="F708" s="9" t="s">
        <v>299</v>
      </c>
      <c r="G708" s="9" t="s">
        <v>299</v>
      </c>
      <c r="H708" s="9" t="s">
        <v>300</v>
      </c>
      <c r="I708" s="9"/>
      <c r="J708" s="30" t="s">
        <v>279</v>
      </c>
      <c r="M708" t="s">
        <v>70</v>
      </c>
      <c r="N708" t="s">
        <v>38</v>
      </c>
      <c r="O708">
        <v>4</v>
      </c>
      <c r="P708">
        <v>7</v>
      </c>
      <c r="Q708" t="s">
        <v>375</v>
      </c>
      <c r="R708" s="31">
        <v>67</v>
      </c>
      <c r="T708" s="30" t="s">
        <v>376</v>
      </c>
      <c r="U708" s="30">
        <f>R708*1000000</f>
        <v>67000000</v>
      </c>
      <c r="V708" t="s">
        <v>39</v>
      </c>
      <c r="W708" s="9" t="s">
        <v>302</v>
      </c>
      <c r="Z708" s="30" t="s">
        <v>276</v>
      </c>
      <c r="AA708" s="30" t="s">
        <v>319</v>
      </c>
      <c r="AB708" s="30" t="s">
        <v>373</v>
      </c>
      <c r="AC708" s="30" t="s">
        <v>375</v>
      </c>
      <c r="AD708" t="s">
        <v>732</v>
      </c>
      <c r="AE708" s="30"/>
      <c r="AF708" s="30"/>
      <c r="AG708" t="s">
        <v>321</v>
      </c>
      <c r="AH708" t="s">
        <v>321</v>
      </c>
      <c r="AI708" t="s">
        <v>321</v>
      </c>
    </row>
    <row r="709" spans="1:35" ht="13.25" customHeight="1" x14ac:dyDescent="0.15">
      <c r="A709" s="9" t="s">
        <v>296</v>
      </c>
      <c r="B709" s="9" t="s">
        <v>295</v>
      </c>
      <c r="C709" s="9" t="s">
        <v>297</v>
      </c>
      <c r="D709" s="9" t="s">
        <v>268</v>
      </c>
      <c r="E709" s="9" t="s">
        <v>298</v>
      </c>
      <c r="F709" s="9" t="s">
        <v>299</v>
      </c>
      <c r="G709" s="9" t="s">
        <v>299</v>
      </c>
      <c r="H709" s="9" t="s">
        <v>300</v>
      </c>
      <c r="I709" s="9"/>
      <c r="J709" s="30" t="s">
        <v>279</v>
      </c>
      <c r="M709" t="s">
        <v>74</v>
      </c>
      <c r="N709" t="s">
        <v>38</v>
      </c>
      <c r="O709">
        <v>4</v>
      </c>
      <c r="P709">
        <v>8</v>
      </c>
      <c r="Q709" t="s">
        <v>800</v>
      </c>
      <c r="R709" s="31">
        <v>91</v>
      </c>
      <c r="T709" s="30" t="s">
        <v>798</v>
      </c>
      <c r="U709" s="30">
        <f>R709*1000</f>
        <v>91000</v>
      </c>
      <c r="V709" t="s">
        <v>39</v>
      </c>
      <c r="W709" s="9" t="s">
        <v>302</v>
      </c>
      <c r="Z709" s="30" t="s">
        <v>276</v>
      </c>
      <c r="AA709" s="30" t="s">
        <v>319</v>
      </c>
      <c r="AB709" s="30" t="s">
        <v>373</v>
      </c>
      <c r="AC709" s="30" t="s">
        <v>796</v>
      </c>
      <c r="AD709" t="s">
        <v>732</v>
      </c>
      <c r="AF709" s="30"/>
      <c r="AG709" t="s">
        <v>321</v>
      </c>
      <c r="AH709" t="s">
        <v>321</v>
      </c>
      <c r="AI709" t="s">
        <v>321</v>
      </c>
    </row>
    <row r="710" spans="1:35" ht="13.25" customHeight="1" x14ac:dyDescent="0.15">
      <c r="A710" s="9" t="s">
        <v>296</v>
      </c>
      <c r="B710" s="9" t="s">
        <v>295</v>
      </c>
      <c r="C710" s="9" t="s">
        <v>297</v>
      </c>
      <c r="D710" s="9" t="s">
        <v>268</v>
      </c>
      <c r="E710" s="9" t="s">
        <v>298</v>
      </c>
      <c r="F710" s="9" t="s">
        <v>299</v>
      </c>
      <c r="G710" s="9" t="s">
        <v>299</v>
      </c>
      <c r="H710" s="9" t="s">
        <v>300</v>
      </c>
      <c r="I710" s="9"/>
      <c r="J710" s="30" t="s">
        <v>279</v>
      </c>
      <c r="M710" t="s">
        <v>84</v>
      </c>
      <c r="N710" t="s">
        <v>38</v>
      </c>
      <c r="O710">
        <v>4</v>
      </c>
      <c r="P710">
        <v>9</v>
      </c>
      <c r="Q710" t="s">
        <v>797</v>
      </c>
      <c r="R710" s="31">
        <v>1</v>
      </c>
      <c r="T710" s="30" t="s">
        <v>798</v>
      </c>
      <c r="U710" s="30">
        <f>R710*1000</f>
        <v>1000</v>
      </c>
      <c r="V710" t="s">
        <v>39</v>
      </c>
      <c r="W710" s="9" t="s">
        <v>302</v>
      </c>
      <c r="Z710" s="30" t="s">
        <v>276</v>
      </c>
      <c r="AA710" s="30" t="s">
        <v>319</v>
      </c>
      <c r="AB710" s="30" t="s">
        <v>373</v>
      </c>
      <c r="AC710" s="30" t="s">
        <v>797</v>
      </c>
      <c r="AD710" t="s">
        <v>732</v>
      </c>
      <c r="AF710" s="30"/>
      <c r="AG710" t="s">
        <v>321</v>
      </c>
      <c r="AH710" t="s">
        <v>321</v>
      </c>
      <c r="AI710" t="s">
        <v>321</v>
      </c>
    </row>
    <row r="711" spans="1:35" ht="13.25" customHeight="1" x14ac:dyDescent="0.15">
      <c r="A711" s="9" t="s">
        <v>296</v>
      </c>
      <c r="B711" s="9" t="s">
        <v>295</v>
      </c>
      <c r="C711" s="9" t="s">
        <v>297</v>
      </c>
      <c r="D711" s="9" t="s">
        <v>268</v>
      </c>
      <c r="E711" s="9" t="s">
        <v>298</v>
      </c>
      <c r="F711" s="9" t="s">
        <v>299</v>
      </c>
      <c r="G711" s="9" t="s">
        <v>299</v>
      </c>
      <c r="H711" s="9" t="s">
        <v>300</v>
      </c>
      <c r="I711" s="9"/>
      <c r="J711" s="30" t="s">
        <v>279</v>
      </c>
      <c r="M711" t="s">
        <v>412</v>
      </c>
      <c r="N711" t="s">
        <v>38</v>
      </c>
      <c r="O711">
        <v>5</v>
      </c>
      <c r="P711">
        <v>1</v>
      </c>
      <c r="Q711" t="s">
        <v>413</v>
      </c>
      <c r="R711" s="31">
        <v>12.9</v>
      </c>
      <c r="T711" t="s">
        <v>411</v>
      </c>
      <c r="U711" s="32">
        <f>R711*1000000</f>
        <v>12900000</v>
      </c>
      <c r="V711" t="s">
        <v>39</v>
      </c>
      <c r="W711" s="9" t="s">
        <v>302</v>
      </c>
      <c r="Z711" s="30" t="s">
        <v>276</v>
      </c>
      <c r="AA711" s="30" t="s">
        <v>319</v>
      </c>
      <c r="AB711" s="30" t="s">
        <v>678</v>
      </c>
      <c r="AC711" s="30" t="s">
        <v>679</v>
      </c>
      <c r="AD711" s="30" t="s">
        <v>732</v>
      </c>
      <c r="AG711" t="s">
        <v>321</v>
      </c>
      <c r="AH711" t="s">
        <v>321</v>
      </c>
      <c r="AI711" t="s">
        <v>321</v>
      </c>
    </row>
    <row r="712" spans="1:35" ht="13.25" customHeight="1" x14ac:dyDescent="0.15">
      <c r="A712" s="9" t="s">
        <v>296</v>
      </c>
      <c r="B712" s="9" t="s">
        <v>295</v>
      </c>
      <c r="C712" s="9" t="s">
        <v>297</v>
      </c>
      <c r="D712" s="9" t="s">
        <v>268</v>
      </c>
      <c r="E712" s="9" t="s">
        <v>298</v>
      </c>
      <c r="F712" s="9" t="s">
        <v>299</v>
      </c>
      <c r="G712" s="9" t="s">
        <v>299</v>
      </c>
      <c r="H712" s="9" t="s">
        <v>300</v>
      </c>
      <c r="I712" s="9"/>
      <c r="J712" s="30" t="s">
        <v>279</v>
      </c>
      <c r="M712" t="s">
        <v>414</v>
      </c>
      <c r="N712" t="s">
        <v>38</v>
      </c>
      <c r="O712">
        <v>5</v>
      </c>
      <c r="P712">
        <v>2</v>
      </c>
      <c r="Q712" t="s">
        <v>415</v>
      </c>
      <c r="R712" s="31">
        <v>16.3</v>
      </c>
      <c r="T712" t="s">
        <v>411</v>
      </c>
      <c r="U712" s="32">
        <f>R712*1000000</f>
        <v>16300000</v>
      </c>
      <c r="V712" t="s">
        <v>39</v>
      </c>
      <c r="W712" s="9" t="s">
        <v>302</v>
      </c>
      <c r="Z712" s="30" t="s">
        <v>276</v>
      </c>
      <c r="AA712" s="30" t="s">
        <v>319</v>
      </c>
      <c r="AB712" s="30" t="s">
        <v>678</v>
      </c>
      <c r="AC712" s="30" t="s">
        <v>680</v>
      </c>
      <c r="AD712" s="30" t="s">
        <v>732</v>
      </c>
      <c r="AG712" t="s">
        <v>321</v>
      </c>
      <c r="AH712" t="s">
        <v>321</v>
      </c>
      <c r="AI712" t="s">
        <v>321</v>
      </c>
    </row>
    <row r="713" spans="1:35" ht="13.25" customHeight="1" x14ac:dyDescent="0.15">
      <c r="A713" s="9" t="s">
        <v>296</v>
      </c>
      <c r="B713" s="9" t="s">
        <v>295</v>
      </c>
      <c r="C713" s="9" t="s">
        <v>297</v>
      </c>
      <c r="D713" s="9" t="s">
        <v>268</v>
      </c>
      <c r="E713" s="9" t="s">
        <v>298</v>
      </c>
      <c r="F713" s="9" t="s">
        <v>299</v>
      </c>
      <c r="G713" s="9" t="s">
        <v>299</v>
      </c>
      <c r="H713" s="9" t="s">
        <v>300</v>
      </c>
      <c r="I713" s="9"/>
      <c r="J713" s="30" t="s">
        <v>279</v>
      </c>
      <c r="M713" t="s">
        <v>416</v>
      </c>
      <c r="N713" t="s">
        <v>38</v>
      </c>
      <c r="O713">
        <v>5</v>
      </c>
      <c r="P713">
        <v>3</v>
      </c>
      <c r="Q713" t="s">
        <v>417</v>
      </c>
      <c r="R713" s="31">
        <v>40.299999999999997</v>
      </c>
      <c r="T713" t="s">
        <v>411</v>
      </c>
      <c r="U713" s="32">
        <f>R713*1000000</f>
        <v>40300000</v>
      </c>
      <c r="V713" t="s">
        <v>39</v>
      </c>
      <c r="W713" s="9" t="s">
        <v>302</v>
      </c>
      <c r="Z713" s="30" t="s">
        <v>276</v>
      </c>
      <c r="AA713" s="30" t="s">
        <v>319</v>
      </c>
      <c r="AB713" s="30" t="s">
        <v>678</v>
      </c>
      <c r="AC713" s="30" t="s">
        <v>681</v>
      </c>
      <c r="AD713" s="30" t="s">
        <v>732</v>
      </c>
      <c r="AG713" t="s">
        <v>321</v>
      </c>
      <c r="AH713" t="s">
        <v>321</v>
      </c>
      <c r="AI713" t="s">
        <v>321</v>
      </c>
    </row>
    <row r="714" spans="1:35" ht="13.25" customHeight="1" x14ac:dyDescent="0.15">
      <c r="A714" s="9" t="s">
        <v>296</v>
      </c>
      <c r="B714" s="9" t="s">
        <v>295</v>
      </c>
      <c r="C714" s="9" t="s">
        <v>297</v>
      </c>
      <c r="D714" s="9" t="s">
        <v>268</v>
      </c>
      <c r="E714" s="9" t="s">
        <v>298</v>
      </c>
      <c r="F714" s="9" t="s">
        <v>299</v>
      </c>
      <c r="G714" s="9" t="s">
        <v>299</v>
      </c>
      <c r="H714" s="9" t="s">
        <v>300</v>
      </c>
      <c r="I714" s="9"/>
      <c r="J714" s="30" t="s">
        <v>279</v>
      </c>
      <c r="M714" t="s">
        <v>409</v>
      </c>
      <c r="N714" t="s">
        <v>38</v>
      </c>
      <c r="O714">
        <v>5</v>
      </c>
      <c r="P714">
        <v>4</v>
      </c>
      <c r="Q714" t="s">
        <v>410</v>
      </c>
      <c r="R714" s="31">
        <v>3</v>
      </c>
      <c r="T714" t="s">
        <v>411</v>
      </c>
      <c r="U714" s="32">
        <f>R714*1000000</f>
        <v>3000000</v>
      </c>
      <c r="V714" t="s">
        <v>39</v>
      </c>
      <c r="W714" s="9" t="s">
        <v>302</v>
      </c>
      <c r="Z714" s="30" t="s">
        <v>276</v>
      </c>
      <c r="AA714" s="30" t="s">
        <v>319</v>
      </c>
      <c r="AB714" s="30" t="s">
        <v>678</v>
      </c>
      <c r="AC714" s="30" t="s">
        <v>410</v>
      </c>
      <c r="AD714" s="30" t="s">
        <v>732</v>
      </c>
      <c r="AG714" t="s">
        <v>321</v>
      </c>
      <c r="AH714" t="s">
        <v>321</v>
      </c>
      <c r="AI714" t="s">
        <v>321</v>
      </c>
    </row>
    <row r="715" spans="1:35" ht="13.25" customHeight="1" x14ac:dyDescent="0.15">
      <c r="A715" s="9" t="s">
        <v>296</v>
      </c>
      <c r="B715" s="9" t="s">
        <v>295</v>
      </c>
      <c r="C715" s="9" t="s">
        <v>297</v>
      </c>
      <c r="D715" s="9" t="s">
        <v>268</v>
      </c>
      <c r="E715" s="9" t="s">
        <v>298</v>
      </c>
      <c r="F715" s="9" t="s">
        <v>299</v>
      </c>
      <c r="G715" s="9" t="s">
        <v>299</v>
      </c>
      <c r="H715" s="9" t="s">
        <v>300</v>
      </c>
      <c r="I715" s="9"/>
      <c r="J715" s="30" t="s">
        <v>279</v>
      </c>
      <c r="M715" t="s">
        <v>407</v>
      </c>
      <c r="N715" t="s">
        <v>38</v>
      </c>
      <c r="O715">
        <v>7</v>
      </c>
      <c r="P715">
        <v>0</v>
      </c>
      <c r="Q715" t="s">
        <v>408</v>
      </c>
      <c r="R715" s="31">
        <v>10</v>
      </c>
      <c r="T715" t="s">
        <v>39</v>
      </c>
      <c r="U715" s="43">
        <f>R715</f>
        <v>10</v>
      </c>
      <c r="V715" t="s">
        <v>39</v>
      </c>
      <c r="W715" s="9" t="s">
        <v>302</v>
      </c>
      <c r="Z715" s="30" t="s">
        <v>276</v>
      </c>
      <c r="AA715" s="30" t="s">
        <v>319</v>
      </c>
      <c r="AB715" s="30" t="s">
        <v>381</v>
      </c>
      <c r="AC715" s="30" t="s">
        <v>321</v>
      </c>
      <c r="AD715" s="30" t="s">
        <v>732</v>
      </c>
      <c r="AG715" t="s">
        <v>382</v>
      </c>
      <c r="AH715" t="s">
        <v>321</v>
      </c>
      <c r="AI715" t="s">
        <v>792</v>
      </c>
    </row>
    <row r="716" spans="1:35" ht="13.25" customHeight="1" x14ac:dyDescent="0.15">
      <c r="A716" s="9" t="s">
        <v>296</v>
      </c>
      <c r="B716" s="9" t="s">
        <v>295</v>
      </c>
      <c r="C716" s="9" t="s">
        <v>297</v>
      </c>
      <c r="D716" s="9" t="s">
        <v>268</v>
      </c>
      <c r="E716" s="9" t="s">
        <v>298</v>
      </c>
      <c r="F716" s="9" t="s">
        <v>299</v>
      </c>
      <c r="G716" s="9" t="s">
        <v>299</v>
      </c>
      <c r="H716" s="9" t="s">
        <v>300</v>
      </c>
      <c r="I716" s="9"/>
      <c r="J716" s="30" t="s">
        <v>279</v>
      </c>
      <c r="M716" t="s">
        <v>418</v>
      </c>
      <c r="N716" t="s">
        <v>38</v>
      </c>
      <c r="O716">
        <v>9</v>
      </c>
      <c r="P716">
        <v>1</v>
      </c>
      <c r="Q716" t="s">
        <v>419</v>
      </c>
      <c r="R716" s="31">
        <v>1.1000000000000001</v>
      </c>
      <c r="T716" t="s">
        <v>411</v>
      </c>
      <c r="U716" s="32">
        <f>R716*1000000</f>
        <v>1100000</v>
      </c>
      <c r="V716" t="s">
        <v>39</v>
      </c>
      <c r="W716" s="9" t="s">
        <v>302</v>
      </c>
      <c r="Z716" s="30" t="s">
        <v>276</v>
      </c>
      <c r="AA716" s="30" t="s">
        <v>319</v>
      </c>
      <c r="AB716" s="30" t="s">
        <v>682</v>
      </c>
      <c r="AC716" s="30" t="s">
        <v>679</v>
      </c>
      <c r="AD716" s="30" t="s">
        <v>732</v>
      </c>
      <c r="AG716" t="s">
        <v>321</v>
      </c>
      <c r="AH716" t="s">
        <v>321</v>
      </c>
      <c r="AI716" t="s">
        <v>321</v>
      </c>
    </row>
    <row r="717" spans="1:35" ht="13.25" customHeight="1" x14ac:dyDescent="0.15">
      <c r="A717" s="9" t="s">
        <v>296</v>
      </c>
      <c r="B717" s="9" t="s">
        <v>295</v>
      </c>
      <c r="C717" s="9" t="s">
        <v>297</v>
      </c>
      <c r="D717" s="9" t="s">
        <v>268</v>
      </c>
      <c r="E717" s="9" t="s">
        <v>298</v>
      </c>
      <c r="F717" s="9" t="s">
        <v>299</v>
      </c>
      <c r="G717" s="9" t="s">
        <v>299</v>
      </c>
      <c r="H717" s="9" t="s">
        <v>300</v>
      </c>
      <c r="I717" s="9"/>
      <c r="J717" s="30" t="s">
        <v>279</v>
      </c>
      <c r="M717" t="s">
        <v>420</v>
      </c>
      <c r="N717" t="s">
        <v>38</v>
      </c>
      <c r="O717">
        <v>9</v>
      </c>
      <c r="P717">
        <v>2</v>
      </c>
      <c r="Q717" t="s">
        <v>421</v>
      </c>
      <c r="R717" s="31">
        <v>1.6</v>
      </c>
      <c r="T717" t="s">
        <v>411</v>
      </c>
      <c r="U717" s="32">
        <f>R717*1000000</f>
        <v>1600000</v>
      </c>
      <c r="V717" t="s">
        <v>39</v>
      </c>
      <c r="W717" s="9" t="s">
        <v>302</v>
      </c>
      <c r="Z717" s="30" t="s">
        <v>276</v>
      </c>
      <c r="AA717" s="30" t="s">
        <v>319</v>
      </c>
      <c r="AB717" s="30" t="s">
        <v>682</v>
      </c>
      <c r="AC717" s="30" t="s">
        <v>680</v>
      </c>
      <c r="AD717" s="30" t="s">
        <v>732</v>
      </c>
      <c r="AG717" t="s">
        <v>321</v>
      </c>
      <c r="AH717" t="s">
        <v>321</v>
      </c>
      <c r="AI717" t="s">
        <v>321</v>
      </c>
    </row>
    <row r="718" spans="1:35" ht="13.25" customHeight="1" x14ac:dyDescent="0.15">
      <c r="A718" s="9" t="s">
        <v>296</v>
      </c>
      <c r="B718" s="9" t="s">
        <v>295</v>
      </c>
      <c r="C718" s="9" t="s">
        <v>297</v>
      </c>
      <c r="D718" s="9" t="s">
        <v>268</v>
      </c>
      <c r="E718" s="9" t="s">
        <v>298</v>
      </c>
      <c r="F718" s="9" t="s">
        <v>299</v>
      </c>
      <c r="G718" s="9" t="s">
        <v>299</v>
      </c>
      <c r="H718" s="9" t="s">
        <v>300</v>
      </c>
      <c r="I718" s="9"/>
      <c r="J718" s="30" t="s">
        <v>279</v>
      </c>
      <c r="M718" t="s">
        <v>422</v>
      </c>
      <c r="N718" t="s">
        <v>38</v>
      </c>
      <c r="O718">
        <v>9</v>
      </c>
      <c r="P718">
        <v>3</v>
      </c>
      <c r="Q718" t="s">
        <v>423</v>
      </c>
      <c r="R718" s="31">
        <v>7.3</v>
      </c>
      <c r="T718" t="s">
        <v>411</v>
      </c>
      <c r="U718" s="32">
        <f>R718*1000000</f>
        <v>7300000</v>
      </c>
      <c r="V718" t="s">
        <v>39</v>
      </c>
      <c r="W718" s="9" t="s">
        <v>302</v>
      </c>
      <c r="Z718" s="30" t="s">
        <v>276</v>
      </c>
      <c r="AA718" s="30" t="s">
        <v>319</v>
      </c>
      <c r="AB718" s="30" t="s">
        <v>682</v>
      </c>
      <c r="AC718" s="30" t="s">
        <v>681</v>
      </c>
      <c r="AD718" s="30" t="s">
        <v>732</v>
      </c>
      <c r="AG718" t="s">
        <v>321</v>
      </c>
      <c r="AH718" t="s">
        <v>321</v>
      </c>
      <c r="AI718" t="s">
        <v>321</v>
      </c>
    </row>
    <row r="719" spans="1:35" ht="13.25" customHeight="1" x14ac:dyDescent="0.2">
      <c r="A719" s="22" t="s">
        <v>334</v>
      </c>
      <c r="B719" s="22" t="s">
        <v>333</v>
      </c>
      <c r="C719" s="22" t="s">
        <v>305</v>
      </c>
      <c r="D719" s="22" t="s">
        <v>306</v>
      </c>
      <c r="E719" s="22" t="s">
        <v>306</v>
      </c>
      <c r="F719" s="22" t="s">
        <v>307</v>
      </c>
      <c r="G719" s="22" t="s">
        <v>307</v>
      </c>
      <c r="J719" t="s">
        <v>279</v>
      </c>
      <c r="M719" t="s">
        <v>29</v>
      </c>
      <c r="N719" t="s">
        <v>38</v>
      </c>
      <c r="O719">
        <v>1</v>
      </c>
      <c r="P719">
        <v>1</v>
      </c>
      <c r="Q719" t="s">
        <v>308</v>
      </c>
      <c r="R719" s="29">
        <v>97534302</v>
      </c>
      <c r="T719" s="25" t="s">
        <v>39</v>
      </c>
      <c r="U719" s="42">
        <f>R719</f>
        <v>97534302</v>
      </c>
      <c r="V719" s="9" t="s">
        <v>39</v>
      </c>
      <c r="W719" t="s">
        <v>335</v>
      </c>
      <c r="Z719" t="s">
        <v>276</v>
      </c>
      <c r="AA719" t="s">
        <v>319</v>
      </c>
      <c r="AB719" t="s">
        <v>320</v>
      </c>
      <c r="AC719">
        <v>0</v>
      </c>
      <c r="AD719" t="s">
        <v>322</v>
      </c>
      <c r="AE719" t="s">
        <v>310</v>
      </c>
      <c r="AF719" s="9" t="s">
        <v>787</v>
      </c>
      <c r="AG719" t="s">
        <v>323</v>
      </c>
      <c r="AH719" t="s">
        <v>324</v>
      </c>
      <c r="AI719" t="s">
        <v>784</v>
      </c>
    </row>
    <row r="720" spans="1:35" ht="13.25" customHeight="1" x14ac:dyDescent="0.2">
      <c r="A720" s="22" t="s">
        <v>334</v>
      </c>
      <c r="B720" s="22" t="s">
        <v>333</v>
      </c>
      <c r="C720" s="22" t="s">
        <v>305</v>
      </c>
      <c r="D720" s="22" t="s">
        <v>306</v>
      </c>
      <c r="E720" s="22" t="s">
        <v>306</v>
      </c>
      <c r="F720" s="22" t="s">
        <v>307</v>
      </c>
      <c r="G720" s="22" t="s">
        <v>307</v>
      </c>
      <c r="J720" t="s">
        <v>279</v>
      </c>
      <c r="M720" t="s">
        <v>775</v>
      </c>
      <c r="N720" t="s">
        <v>38</v>
      </c>
      <c r="O720">
        <v>17</v>
      </c>
      <c r="P720">
        <v>11</v>
      </c>
      <c r="Q720" t="s">
        <v>738</v>
      </c>
      <c r="R720" s="24">
        <v>15</v>
      </c>
      <c r="T720" s="25" t="s">
        <v>358</v>
      </c>
      <c r="U720" s="45">
        <f>R720*1000</f>
        <v>15000</v>
      </c>
      <c r="V720" s="9" t="s">
        <v>785</v>
      </c>
      <c r="W720" t="s">
        <v>359</v>
      </c>
      <c r="Z720" t="s">
        <v>276</v>
      </c>
      <c r="AA720" t="s">
        <v>319</v>
      </c>
      <c r="AB720" t="s">
        <v>345</v>
      </c>
      <c r="AC720" t="s">
        <v>664</v>
      </c>
      <c r="AD720" t="s">
        <v>322</v>
      </c>
      <c r="AE720" t="s">
        <v>354</v>
      </c>
      <c r="AF720" s="9" t="s">
        <v>790</v>
      </c>
      <c r="AG720" t="s">
        <v>321</v>
      </c>
      <c r="AH720" t="s">
        <v>321</v>
      </c>
      <c r="AI720" t="s">
        <v>321</v>
      </c>
    </row>
    <row r="721" spans="1:35" ht="13.25" customHeight="1" x14ac:dyDescent="0.2">
      <c r="A721" s="22" t="s">
        <v>334</v>
      </c>
      <c r="B721" s="22" t="s">
        <v>333</v>
      </c>
      <c r="C721" s="22" t="s">
        <v>305</v>
      </c>
      <c r="D721" s="22" t="s">
        <v>306</v>
      </c>
      <c r="E721" s="22" t="s">
        <v>306</v>
      </c>
      <c r="F721" s="22" t="s">
        <v>307</v>
      </c>
      <c r="G721" s="22" t="s">
        <v>307</v>
      </c>
      <c r="J721" t="s">
        <v>279</v>
      </c>
      <c r="M721" t="s">
        <v>146</v>
      </c>
      <c r="N721" t="s">
        <v>38</v>
      </c>
      <c r="O721">
        <v>17</v>
      </c>
      <c r="P721">
        <v>13</v>
      </c>
      <c r="Q721" t="s">
        <v>740</v>
      </c>
      <c r="R721" s="24">
        <v>32</v>
      </c>
      <c r="T721" s="25" t="s">
        <v>358</v>
      </c>
      <c r="U721" s="45">
        <f>R721*1000</f>
        <v>32000</v>
      </c>
      <c r="V721" s="9" t="s">
        <v>785</v>
      </c>
      <c r="W721" t="s">
        <v>359</v>
      </c>
      <c r="Z721" t="s">
        <v>276</v>
      </c>
      <c r="AA721" t="s">
        <v>319</v>
      </c>
      <c r="AB721" t="s">
        <v>345</v>
      </c>
      <c r="AC721" t="s">
        <v>364</v>
      </c>
      <c r="AD721" t="s">
        <v>322</v>
      </c>
      <c r="AE721" t="s">
        <v>362</v>
      </c>
      <c r="AF721" s="9" t="s">
        <v>790</v>
      </c>
      <c r="AG721" t="s">
        <v>321</v>
      </c>
      <c r="AH721" t="s">
        <v>321</v>
      </c>
      <c r="AI721" t="s">
        <v>321</v>
      </c>
    </row>
    <row r="722" spans="1:35" ht="13.25" customHeight="1" x14ac:dyDescent="0.2">
      <c r="A722" s="22" t="s">
        <v>334</v>
      </c>
      <c r="B722" s="22" t="s">
        <v>333</v>
      </c>
      <c r="C722" s="22" t="s">
        <v>305</v>
      </c>
      <c r="D722" s="22" t="s">
        <v>306</v>
      </c>
      <c r="E722" s="22" t="s">
        <v>306</v>
      </c>
      <c r="F722" s="22" t="s">
        <v>307</v>
      </c>
      <c r="G722" s="22" t="s">
        <v>307</v>
      </c>
      <c r="J722" t="s">
        <v>279</v>
      </c>
      <c r="M722" t="s">
        <v>454</v>
      </c>
      <c r="N722" t="s">
        <v>38</v>
      </c>
      <c r="O722">
        <v>17</v>
      </c>
      <c r="P722">
        <v>8</v>
      </c>
      <c r="Q722" t="s">
        <v>760</v>
      </c>
      <c r="R722" s="24">
        <v>137</v>
      </c>
      <c r="T722" s="25" t="s">
        <v>456</v>
      </c>
      <c r="U722">
        <f>R722</f>
        <v>137</v>
      </c>
      <c r="V722" s="25" t="str">
        <f>T722</f>
        <v>kg</v>
      </c>
      <c r="W722" t="s">
        <v>359</v>
      </c>
      <c r="Z722" t="s">
        <v>276</v>
      </c>
      <c r="AA722" t="s">
        <v>319</v>
      </c>
      <c r="AB722" t="s">
        <v>345</v>
      </c>
      <c r="AC722" t="s">
        <v>455</v>
      </c>
      <c r="AD722" t="s">
        <v>322</v>
      </c>
      <c r="AE722" t="s">
        <v>457</v>
      </c>
      <c r="AF722" s="9" t="s">
        <v>790</v>
      </c>
      <c r="AG722" t="s">
        <v>321</v>
      </c>
      <c r="AH722" t="s">
        <v>321</v>
      </c>
      <c r="AI722" t="s">
        <v>321</v>
      </c>
    </row>
    <row r="723" spans="1:35" ht="13.25" customHeight="1" x14ac:dyDescent="0.2">
      <c r="A723" s="22" t="s">
        <v>334</v>
      </c>
      <c r="B723" s="22" t="s">
        <v>333</v>
      </c>
      <c r="C723" s="22" t="s">
        <v>305</v>
      </c>
      <c r="D723" s="22" t="s">
        <v>306</v>
      </c>
      <c r="E723" s="22" t="s">
        <v>306</v>
      </c>
      <c r="F723" s="22" t="s">
        <v>307</v>
      </c>
      <c r="G723" s="22" t="s">
        <v>307</v>
      </c>
      <c r="J723" t="s">
        <v>279</v>
      </c>
      <c r="M723" t="s">
        <v>225</v>
      </c>
      <c r="N723" t="s">
        <v>222</v>
      </c>
      <c r="O723">
        <v>1</v>
      </c>
      <c r="P723">
        <v>1</v>
      </c>
      <c r="Q723" t="s">
        <v>396</v>
      </c>
      <c r="R723" s="28">
        <v>4.0000000000000002E-4</v>
      </c>
      <c r="T723" s="25" t="s">
        <v>399</v>
      </c>
      <c r="W723" t="s">
        <v>359</v>
      </c>
      <c r="Z723" t="s">
        <v>276</v>
      </c>
      <c r="AA723" t="s">
        <v>395</v>
      </c>
      <c r="AB723" t="s">
        <v>226</v>
      </c>
      <c r="AC723" t="s">
        <v>396</v>
      </c>
      <c r="AD723" t="s">
        <v>322</v>
      </c>
      <c r="AE723" t="s">
        <v>392</v>
      </c>
      <c r="AF723" s="9" t="s">
        <v>734</v>
      </c>
      <c r="AG723" t="s">
        <v>321</v>
      </c>
      <c r="AH723" t="s">
        <v>321</v>
      </c>
      <c r="AI723" t="s">
        <v>321</v>
      </c>
    </row>
    <row r="724" spans="1:35" ht="13.25" customHeight="1" x14ac:dyDescent="0.2">
      <c r="A724" s="22" t="s">
        <v>334</v>
      </c>
      <c r="B724" s="22" t="s">
        <v>333</v>
      </c>
      <c r="C724" s="22" t="s">
        <v>305</v>
      </c>
      <c r="D724" s="22" t="s">
        <v>306</v>
      </c>
      <c r="E724" s="22" t="s">
        <v>306</v>
      </c>
      <c r="F724" s="22" t="s">
        <v>307</v>
      </c>
      <c r="G724" s="22" t="s">
        <v>307</v>
      </c>
      <c r="J724" t="s">
        <v>279</v>
      </c>
      <c r="M724" t="s">
        <v>220</v>
      </c>
      <c r="N724" t="s">
        <v>222</v>
      </c>
      <c r="O724">
        <v>2</v>
      </c>
      <c r="P724">
        <v>1</v>
      </c>
      <c r="Q724" t="s">
        <v>403</v>
      </c>
      <c r="R724" s="28">
        <v>5.0000000000000001E-3</v>
      </c>
      <c r="T724" s="25" t="s">
        <v>399</v>
      </c>
      <c r="W724" t="s">
        <v>359</v>
      </c>
      <c r="Z724" t="s">
        <v>276</v>
      </c>
      <c r="AA724" t="s">
        <v>395</v>
      </c>
      <c r="AB724" t="s">
        <v>402</v>
      </c>
      <c r="AC724" t="s">
        <v>403</v>
      </c>
      <c r="AD724" t="s">
        <v>322</v>
      </c>
      <c r="AE724" t="s">
        <v>400</v>
      </c>
      <c r="AF724" s="9" t="s">
        <v>734</v>
      </c>
      <c r="AG724" t="s">
        <v>321</v>
      </c>
      <c r="AH724" t="s">
        <v>321</v>
      </c>
      <c r="AI724" t="s">
        <v>321</v>
      </c>
    </row>
    <row r="725" spans="1:35" ht="13.25" customHeight="1" x14ac:dyDescent="0.2">
      <c r="A725" s="22" t="s">
        <v>329</v>
      </c>
      <c r="B725" s="22" t="s">
        <v>328</v>
      </c>
      <c r="C725" s="22" t="s">
        <v>305</v>
      </c>
      <c r="D725" s="22" t="s">
        <v>306</v>
      </c>
      <c r="E725" s="22" t="s">
        <v>306</v>
      </c>
      <c r="F725" s="22" t="s">
        <v>307</v>
      </c>
      <c r="G725" s="22" t="s">
        <v>307</v>
      </c>
      <c r="J725" t="s">
        <v>68</v>
      </c>
      <c r="M725" t="s">
        <v>445</v>
      </c>
      <c r="N725" t="s">
        <v>107</v>
      </c>
      <c r="O725">
        <v>6</v>
      </c>
      <c r="P725">
        <v>1</v>
      </c>
      <c r="Q725" t="s">
        <v>689</v>
      </c>
      <c r="R725" s="24" t="s">
        <v>583</v>
      </c>
      <c r="T725" s="25"/>
      <c r="U725" s="25"/>
      <c r="V725" s="25"/>
      <c r="W725" t="s">
        <v>330</v>
      </c>
      <c r="X725">
        <v>3</v>
      </c>
      <c r="Z725" t="s">
        <v>276</v>
      </c>
      <c r="AA725" t="s">
        <v>566</v>
      </c>
      <c r="AB725" t="s">
        <v>688</v>
      </c>
      <c r="AC725" t="s">
        <v>689</v>
      </c>
      <c r="AD725" t="s">
        <v>322</v>
      </c>
      <c r="AE725" t="s">
        <v>447</v>
      </c>
      <c r="AF725" s="9" t="s">
        <v>744</v>
      </c>
      <c r="AG725" t="s">
        <v>321</v>
      </c>
      <c r="AH725" t="s">
        <v>321</v>
      </c>
      <c r="AI725" t="s">
        <v>321</v>
      </c>
    </row>
    <row r="726" spans="1:35" ht="13.25" customHeight="1" x14ac:dyDescent="0.2">
      <c r="A726" s="22" t="s">
        <v>329</v>
      </c>
      <c r="B726" s="22" t="s">
        <v>328</v>
      </c>
      <c r="C726" s="22" t="s">
        <v>305</v>
      </c>
      <c r="D726" s="22" t="s">
        <v>306</v>
      </c>
      <c r="E726" s="22" t="s">
        <v>306</v>
      </c>
      <c r="F726" s="22" t="s">
        <v>307</v>
      </c>
      <c r="G726" s="22" t="s">
        <v>307</v>
      </c>
      <c r="J726" t="s">
        <v>68</v>
      </c>
      <c r="M726" t="s">
        <v>448</v>
      </c>
      <c r="N726" t="s">
        <v>107</v>
      </c>
      <c r="O726">
        <v>6</v>
      </c>
      <c r="P726">
        <v>2</v>
      </c>
      <c r="Q726" s="53" t="s">
        <v>690</v>
      </c>
      <c r="R726" s="47" t="s">
        <v>583</v>
      </c>
      <c r="T726" s="25"/>
      <c r="U726" s="25"/>
      <c r="V726" s="25"/>
      <c r="W726" t="s">
        <v>330</v>
      </c>
      <c r="X726">
        <v>3</v>
      </c>
      <c r="Z726" t="s">
        <v>276</v>
      </c>
      <c r="AA726" t="s">
        <v>566</v>
      </c>
      <c r="AB726" t="s">
        <v>688</v>
      </c>
      <c r="AC726" t="s">
        <v>690</v>
      </c>
      <c r="AD726" t="s">
        <v>322</v>
      </c>
      <c r="AE726" t="s">
        <v>450</v>
      </c>
      <c r="AF726" s="9" t="s">
        <v>744</v>
      </c>
      <c r="AG726" t="s">
        <v>321</v>
      </c>
      <c r="AH726" t="s">
        <v>321</v>
      </c>
      <c r="AI726" t="s">
        <v>321</v>
      </c>
    </row>
    <row r="727" spans="1:35" ht="13.25" customHeight="1" x14ac:dyDescent="0.2">
      <c r="A727" s="22" t="s">
        <v>329</v>
      </c>
      <c r="B727" s="22" t="s">
        <v>328</v>
      </c>
      <c r="C727" s="22" t="s">
        <v>305</v>
      </c>
      <c r="D727" s="22" t="s">
        <v>306</v>
      </c>
      <c r="E727" s="22" t="s">
        <v>306</v>
      </c>
      <c r="F727" s="22" t="s">
        <v>307</v>
      </c>
      <c r="G727" s="22" t="s">
        <v>307</v>
      </c>
      <c r="J727" t="s">
        <v>68</v>
      </c>
      <c r="M727" t="s">
        <v>539</v>
      </c>
      <c r="N727" t="s">
        <v>107</v>
      </c>
      <c r="O727">
        <v>6</v>
      </c>
      <c r="P727">
        <v>3</v>
      </c>
      <c r="Q727" t="s">
        <v>757</v>
      </c>
      <c r="R727" s="24" t="s">
        <v>583</v>
      </c>
      <c r="T727" s="25"/>
      <c r="U727" s="25"/>
      <c r="V727" s="25"/>
      <c r="W727" t="s">
        <v>330</v>
      </c>
      <c r="X727">
        <v>3</v>
      </c>
      <c r="Z727" t="s">
        <v>276</v>
      </c>
      <c r="AA727" t="s">
        <v>566</v>
      </c>
      <c r="AB727" t="s">
        <v>688</v>
      </c>
      <c r="AC727" t="s">
        <v>687</v>
      </c>
      <c r="AD727" t="s">
        <v>322</v>
      </c>
      <c r="AE727" t="s">
        <v>541</v>
      </c>
      <c r="AF727" s="9" t="s">
        <v>744</v>
      </c>
      <c r="AG727" t="s">
        <v>321</v>
      </c>
      <c r="AH727" t="s">
        <v>321</v>
      </c>
      <c r="AI727" t="s">
        <v>321</v>
      </c>
    </row>
    <row r="728" spans="1:35" ht="13.25" customHeight="1" x14ac:dyDescent="0.2">
      <c r="A728" s="22" t="s">
        <v>329</v>
      </c>
      <c r="B728" s="22" t="s">
        <v>328</v>
      </c>
      <c r="C728" s="22" t="s">
        <v>305</v>
      </c>
      <c r="D728" s="22" t="s">
        <v>306</v>
      </c>
      <c r="E728" s="22" t="s">
        <v>306</v>
      </c>
      <c r="F728" s="22" t="s">
        <v>307</v>
      </c>
      <c r="G728" s="22" t="s">
        <v>307</v>
      </c>
      <c r="J728" t="s">
        <v>68</v>
      </c>
      <c r="M728" t="s">
        <v>542</v>
      </c>
      <c r="N728" t="s">
        <v>107</v>
      </c>
      <c r="O728">
        <v>7</v>
      </c>
      <c r="P728">
        <v>1</v>
      </c>
      <c r="Q728" t="s">
        <v>715</v>
      </c>
      <c r="R728" s="24" t="s">
        <v>338</v>
      </c>
      <c r="T728" s="25"/>
      <c r="U728" s="25"/>
      <c r="V728" s="25"/>
      <c r="W728" t="s">
        <v>330</v>
      </c>
      <c r="X728">
        <v>3</v>
      </c>
      <c r="Z728" t="s">
        <v>276</v>
      </c>
      <c r="AA728" t="s">
        <v>566</v>
      </c>
      <c r="AB728" t="s">
        <v>567</v>
      </c>
      <c r="AC728" t="s">
        <v>715</v>
      </c>
      <c r="AD728" t="s">
        <v>322</v>
      </c>
      <c r="AE728" t="s">
        <v>545</v>
      </c>
      <c r="AF728" s="9" t="s">
        <v>749</v>
      </c>
      <c r="AG728" t="s">
        <v>321</v>
      </c>
      <c r="AH728" t="s">
        <v>321</v>
      </c>
      <c r="AI728" t="s">
        <v>321</v>
      </c>
    </row>
    <row r="729" spans="1:35" ht="13.25" customHeight="1" x14ac:dyDescent="0.2">
      <c r="A729" s="22" t="s">
        <v>329</v>
      </c>
      <c r="B729" s="22" t="s">
        <v>328</v>
      </c>
      <c r="C729" s="22" t="s">
        <v>305</v>
      </c>
      <c r="D729" s="22" t="s">
        <v>306</v>
      </c>
      <c r="E729" s="22" t="s">
        <v>306</v>
      </c>
      <c r="F729" s="22" t="s">
        <v>307</v>
      </c>
      <c r="G729" s="22" t="s">
        <v>307</v>
      </c>
      <c r="J729" t="s">
        <v>68</v>
      </c>
      <c r="M729" t="s">
        <v>498</v>
      </c>
      <c r="N729" t="s">
        <v>107</v>
      </c>
      <c r="O729">
        <v>7</v>
      </c>
      <c r="P729">
        <v>2</v>
      </c>
      <c r="Q729" s="53" t="s">
        <v>568</v>
      </c>
      <c r="R729" s="24">
        <v>6</v>
      </c>
      <c r="T729" s="25" t="s">
        <v>500</v>
      </c>
      <c r="U729" s="23">
        <f>R729</f>
        <v>6</v>
      </c>
      <c r="V729" s="23" t="str">
        <f>T729</f>
        <v>minutes</v>
      </c>
      <c r="W729" t="s">
        <v>330</v>
      </c>
      <c r="X729">
        <v>3</v>
      </c>
      <c r="Z729" t="s">
        <v>276</v>
      </c>
      <c r="AA729" t="s">
        <v>566</v>
      </c>
      <c r="AB729" t="s">
        <v>567</v>
      </c>
      <c r="AC729" t="s">
        <v>568</v>
      </c>
      <c r="AD729" t="s">
        <v>322</v>
      </c>
      <c r="AE729" t="s">
        <v>548</v>
      </c>
      <c r="AF729" s="9" t="s">
        <v>750</v>
      </c>
      <c r="AG729" t="s">
        <v>321</v>
      </c>
      <c r="AH729" t="s">
        <v>321</v>
      </c>
      <c r="AI729" t="s">
        <v>321</v>
      </c>
    </row>
    <row r="730" spans="1:35" ht="13.25" customHeight="1" x14ac:dyDescent="0.2">
      <c r="A730" s="22" t="s">
        <v>329</v>
      </c>
      <c r="B730" s="22" t="s">
        <v>328</v>
      </c>
      <c r="C730" s="22" t="s">
        <v>305</v>
      </c>
      <c r="D730" s="22" t="s">
        <v>306</v>
      </c>
      <c r="E730" s="22" t="s">
        <v>306</v>
      </c>
      <c r="F730" s="22" t="s">
        <v>307</v>
      </c>
      <c r="G730" s="22" t="s">
        <v>307</v>
      </c>
      <c r="J730" t="s">
        <v>68</v>
      </c>
      <c r="M730" t="s">
        <v>504</v>
      </c>
      <c r="N730" t="s">
        <v>107</v>
      </c>
      <c r="O730">
        <v>7</v>
      </c>
      <c r="P730">
        <v>3</v>
      </c>
      <c r="Q730" s="53" t="s">
        <v>569</v>
      </c>
      <c r="R730" s="41">
        <v>0.09</v>
      </c>
      <c r="T730" s="25" t="s">
        <v>588</v>
      </c>
      <c r="U730">
        <f>R730</f>
        <v>0.09</v>
      </c>
      <c r="V730" t="str">
        <f>T730</f>
        <v>times</v>
      </c>
      <c r="W730" t="s">
        <v>330</v>
      </c>
      <c r="X730">
        <v>3</v>
      </c>
      <c r="Z730" t="s">
        <v>276</v>
      </c>
      <c r="AA730" t="s">
        <v>566</v>
      </c>
      <c r="AB730" t="s">
        <v>567</v>
      </c>
      <c r="AC730" t="s">
        <v>569</v>
      </c>
      <c r="AD730" t="s">
        <v>322</v>
      </c>
      <c r="AE730" t="s">
        <v>550</v>
      </c>
      <c r="AF730" s="9" t="s">
        <v>750</v>
      </c>
      <c r="AG730" t="s">
        <v>321</v>
      </c>
      <c r="AH730" t="s">
        <v>321</v>
      </c>
      <c r="AI730" t="s">
        <v>321</v>
      </c>
    </row>
    <row r="731" spans="1:35" ht="13.25" customHeight="1" x14ac:dyDescent="0.2">
      <c r="A731" s="22" t="s">
        <v>329</v>
      </c>
      <c r="B731" s="22" t="s">
        <v>328</v>
      </c>
      <c r="C731" s="22" t="s">
        <v>305</v>
      </c>
      <c r="D731" s="22" t="s">
        <v>306</v>
      </c>
      <c r="E731" s="22" t="s">
        <v>306</v>
      </c>
      <c r="F731" s="22" t="s">
        <v>307</v>
      </c>
      <c r="G731" s="22" t="s">
        <v>307</v>
      </c>
      <c r="J731" t="s">
        <v>68</v>
      </c>
      <c r="M731" t="s">
        <v>508</v>
      </c>
      <c r="N731" t="s">
        <v>107</v>
      </c>
      <c r="O731">
        <v>7</v>
      </c>
      <c r="P731">
        <v>4</v>
      </c>
      <c r="Q731" s="53" t="s">
        <v>570</v>
      </c>
      <c r="R731" s="41">
        <v>66.66</v>
      </c>
      <c r="T731" s="25" t="s">
        <v>589</v>
      </c>
      <c r="U731" s="23">
        <f>R731</f>
        <v>66.66</v>
      </c>
      <c r="V731" s="23" t="str">
        <f>T731</f>
        <v>minutes/times</v>
      </c>
      <c r="W731" t="s">
        <v>330</v>
      </c>
      <c r="X731">
        <v>3</v>
      </c>
      <c r="Z731" t="s">
        <v>276</v>
      </c>
      <c r="AA731" t="s">
        <v>566</v>
      </c>
      <c r="AB731" t="s">
        <v>567</v>
      </c>
      <c r="AC731" t="s">
        <v>570</v>
      </c>
      <c r="AD731" t="s">
        <v>322</v>
      </c>
      <c r="AE731" t="s">
        <v>552</v>
      </c>
      <c r="AF731" s="9" t="s">
        <v>750</v>
      </c>
      <c r="AG731" t="s">
        <v>321</v>
      </c>
      <c r="AH731" t="s">
        <v>321</v>
      </c>
      <c r="AI731" t="s">
        <v>321</v>
      </c>
    </row>
    <row r="732" spans="1:35" ht="13.25" customHeight="1" x14ac:dyDescent="0.2">
      <c r="A732" s="22" t="s">
        <v>329</v>
      </c>
      <c r="B732" s="22" t="s">
        <v>328</v>
      </c>
      <c r="C732" s="22" t="s">
        <v>305</v>
      </c>
      <c r="D732" s="22" t="s">
        <v>306</v>
      </c>
      <c r="E732" s="22" t="s">
        <v>306</v>
      </c>
      <c r="F732" s="22" t="s">
        <v>307</v>
      </c>
      <c r="G732" s="22" t="s">
        <v>307</v>
      </c>
      <c r="J732" t="s">
        <v>68</v>
      </c>
      <c r="M732" t="s">
        <v>553</v>
      </c>
      <c r="N732" t="s">
        <v>107</v>
      </c>
      <c r="O732">
        <v>7</v>
      </c>
      <c r="P732">
        <v>5</v>
      </c>
      <c r="Q732" t="s">
        <v>716</v>
      </c>
      <c r="R732" s="24" t="s">
        <v>338</v>
      </c>
      <c r="T732" s="25" t="s">
        <v>578</v>
      </c>
      <c r="U732" s="25"/>
      <c r="V732" s="25"/>
      <c r="W732" t="s">
        <v>330</v>
      </c>
      <c r="X732">
        <v>3</v>
      </c>
      <c r="Z732" t="s">
        <v>276</v>
      </c>
      <c r="AA732" t="s">
        <v>566</v>
      </c>
      <c r="AB732" t="s">
        <v>567</v>
      </c>
      <c r="AC732" t="s">
        <v>716</v>
      </c>
      <c r="AD732" t="s">
        <v>322</v>
      </c>
      <c r="AE732" t="s">
        <v>555</v>
      </c>
      <c r="AF732" s="9" t="s">
        <v>750</v>
      </c>
      <c r="AG732" t="s">
        <v>321</v>
      </c>
      <c r="AH732" t="s">
        <v>321</v>
      </c>
      <c r="AI732" t="s">
        <v>321</v>
      </c>
    </row>
    <row r="733" spans="1:35" ht="13.25" customHeight="1" x14ac:dyDescent="0.2">
      <c r="A733" s="22" t="s">
        <v>329</v>
      </c>
      <c r="B733" s="22" t="s">
        <v>328</v>
      </c>
      <c r="C733" s="22" t="s">
        <v>305</v>
      </c>
      <c r="D733" s="22" t="s">
        <v>306</v>
      </c>
      <c r="E733" s="22" t="s">
        <v>306</v>
      </c>
      <c r="F733" s="22" t="s">
        <v>307</v>
      </c>
      <c r="G733" s="22" t="s">
        <v>307</v>
      </c>
      <c r="J733" t="s">
        <v>68</v>
      </c>
      <c r="M733" t="s">
        <v>494</v>
      </c>
      <c r="N733" t="s">
        <v>107</v>
      </c>
      <c r="O733">
        <v>8</v>
      </c>
      <c r="P733">
        <v>1</v>
      </c>
      <c r="Q733" s="53" t="s">
        <v>707</v>
      </c>
      <c r="R733" s="47" t="s">
        <v>583</v>
      </c>
      <c r="T733" s="25"/>
      <c r="U733" s="25"/>
      <c r="V733" s="25"/>
      <c r="W733" t="s">
        <v>330</v>
      </c>
      <c r="X733">
        <v>3</v>
      </c>
      <c r="Z733" t="s">
        <v>276</v>
      </c>
      <c r="AA733" t="s">
        <v>566</v>
      </c>
      <c r="AB733" t="s">
        <v>706</v>
      </c>
      <c r="AC733" t="s">
        <v>707</v>
      </c>
      <c r="AD733" t="s">
        <v>322</v>
      </c>
      <c r="AE733" t="s">
        <v>495</v>
      </c>
      <c r="AF733" s="9" t="s">
        <v>538</v>
      </c>
      <c r="AG733" t="s">
        <v>321</v>
      </c>
      <c r="AH733" t="s">
        <v>321</v>
      </c>
      <c r="AI733" t="s">
        <v>321</v>
      </c>
    </row>
    <row r="734" spans="1:35" ht="13.25" customHeight="1" x14ac:dyDescent="0.2">
      <c r="A734" s="22" t="s">
        <v>329</v>
      </c>
      <c r="B734" s="22" t="s">
        <v>328</v>
      </c>
      <c r="C734" s="22" t="s">
        <v>305</v>
      </c>
      <c r="D734" s="22" t="s">
        <v>306</v>
      </c>
      <c r="E734" s="22" t="s">
        <v>306</v>
      </c>
      <c r="F734" s="22" t="s">
        <v>307</v>
      </c>
      <c r="G734" s="22" t="s">
        <v>307</v>
      </c>
      <c r="J734" t="s">
        <v>68</v>
      </c>
      <c r="M734" t="s">
        <v>496</v>
      </c>
      <c r="N734" t="s">
        <v>107</v>
      </c>
      <c r="O734">
        <v>8</v>
      </c>
      <c r="P734">
        <v>2</v>
      </c>
      <c r="Q734" t="s">
        <v>708</v>
      </c>
      <c r="R734" s="47" t="s">
        <v>583</v>
      </c>
      <c r="T734" s="25"/>
      <c r="U734" s="25"/>
      <c r="V734" s="25"/>
      <c r="W734" t="s">
        <v>330</v>
      </c>
      <c r="X734">
        <v>3</v>
      </c>
      <c r="Z734" t="s">
        <v>276</v>
      </c>
      <c r="AA734" t="s">
        <v>566</v>
      </c>
      <c r="AB734" t="s">
        <v>706</v>
      </c>
      <c r="AC734" t="s">
        <v>708</v>
      </c>
      <c r="AD734" t="s">
        <v>322</v>
      </c>
      <c r="AE734" t="s">
        <v>497</v>
      </c>
      <c r="AF734" s="9" t="s">
        <v>538</v>
      </c>
      <c r="AG734" t="s">
        <v>321</v>
      </c>
      <c r="AH734" t="s">
        <v>321</v>
      </c>
      <c r="AI734" t="s">
        <v>321</v>
      </c>
    </row>
    <row r="735" spans="1:35" ht="13.25" customHeight="1" x14ac:dyDescent="0.2">
      <c r="A735" s="22" t="s">
        <v>329</v>
      </c>
      <c r="B735" s="22" t="s">
        <v>328</v>
      </c>
      <c r="C735" s="22" t="s">
        <v>305</v>
      </c>
      <c r="D735" s="22" t="s">
        <v>306</v>
      </c>
      <c r="E735" s="22" t="s">
        <v>306</v>
      </c>
      <c r="F735" s="22" t="s">
        <v>307</v>
      </c>
      <c r="G735" s="22" t="s">
        <v>307</v>
      </c>
      <c r="J735" t="s">
        <v>68</v>
      </c>
      <c r="M735" t="s">
        <v>517</v>
      </c>
      <c r="N735" t="s">
        <v>107</v>
      </c>
      <c r="O735">
        <v>8</v>
      </c>
      <c r="P735">
        <v>3</v>
      </c>
      <c r="Q735" s="53" t="s">
        <v>709</v>
      </c>
      <c r="R735" s="47" t="s">
        <v>338</v>
      </c>
      <c r="T735" s="25"/>
      <c r="U735" s="25"/>
      <c r="V735" s="25"/>
      <c r="W735" t="s">
        <v>330</v>
      </c>
      <c r="X735">
        <v>3</v>
      </c>
      <c r="Z735" t="s">
        <v>276</v>
      </c>
      <c r="AA735" t="s">
        <v>566</v>
      </c>
      <c r="AB735" t="s">
        <v>706</v>
      </c>
      <c r="AC735" t="s">
        <v>709</v>
      </c>
      <c r="AD735" t="s">
        <v>322</v>
      </c>
      <c r="AE735" t="s">
        <v>521</v>
      </c>
      <c r="AF735" s="9" t="s">
        <v>747</v>
      </c>
      <c r="AG735" t="s">
        <v>321</v>
      </c>
      <c r="AH735" t="s">
        <v>321</v>
      </c>
      <c r="AI735" t="s">
        <v>321</v>
      </c>
    </row>
    <row r="736" spans="1:35" ht="13.25" customHeight="1" x14ac:dyDescent="0.2">
      <c r="A736" s="22" t="s">
        <v>329</v>
      </c>
      <c r="B736" s="22" t="s">
        <v>328</v>
      </c>
      <c r="C736" s="22" t="s">
        <v>305</v>
      </c>
      <c r="D736" s="22" t="s">
        <v>306</v>
      </c>
      <c r="E736" s="22" t="s">
        <v>306</v>
      </c>
      <c r="F736" s="22" t="s">
        <v>307</v>
      </c>
      <c r="G736" s="22" t="s">
        <v>307</v>
      </c>
      <c r="J736" t="s">
        <v>68</v>
      </c>
      <c r="M736" t="s">
        <v>522</v>
      </c>
      <c r="N736" t="s">
        <v>107</v>
      </c>
      <c r="O736">
        <v>8</v>
      </c>
      <c r="P736">
        <v>4</v>
      </c>
      <c r="Q736" t="s">
        <v>710</v>
      </c>
      <c r="R736" s="29" t="s">
        <v>587</v>
      </c>
      <c r="T736" s="25" t="s">
        <v>540</v>
      </c>
      <c r="U736" s="25"/>
      <c r="V736" s="25"/>
      <c r="W736" t="s">
        <v>330</v>
      </c>
      <c r="X736">
        <v>3</v>
      </c>
      <c r="Z736" t="s">
        <v>276</v>
      </c>
      <c r="AA736" t="s">
        <v>566</v>
      </c>
      <c r="AB736" t="s">
        <v>706</v>
      </c>
      <c r="AC736" t="s">
        <v>710</v>
      </c>
      <c r="AD736" t="s">
        <v>322</v>
      </c>
      <c r="AE736" t="s">
        <v>523</v>
      </c>
      <c r="AF736" s="9" t="s">
        <v>747</v>
      </c>
      <c r="AG736" t="s">
        <v>321</v>
      </c>
      <c r="AH736" t="s">
        <v>321</v>
      </c>
      <c r="AI736" t="s">
        <v>321</v>
      </c>
    </row>
    <row r="737" spans="1:35" ht="13.25" customHeight="1" x14ac:dyDescent="0.2">
      <c r="A737" s="22" t="s">
        <v>329</v>
      </c>
      <c r="B737" s="22" t="s">
        <v>328</v>
      </c>
      <c r="C737" s="22" t="s">
        <v>305</v>
      </c>
      <c r="D737" s="22" t="s">
        <v>306</v>
      </c>
      <c r="E737" s="22" t="s">
        <v>306</v>
      </c>
      <c r="F737" s="22" t="s">
        <v>307</v>
      </c>
      <c r="G737" s="22" t="s">
        <v>307</v>
      </c>
      <c r="J737" t="s">
        <v>68</v>
      </c>
      <c r="M737" t="s">
        <v>524</v>
      </c>
      <c r="N737" t="s">
        <v>107</v>
      </c>
      <c r="O737">
        <v>8</v>
      </c>
      <c r="P737">
        <v>5</v>
      </c>
      <c r="Q737" t="s">
        <v>711</v>
      </c>
      <c r="R737" s="24" t="s">
        <v>338</v>
      </c>
      <c r="T737" s="25"/>
      <c r="U737" s="25"/>
      <c r="V737" s="25"/>
      <c r="W737" t="s">
        <v>330</v>
      </c>
      <c r="X737">
        <v>3</v>
      </c>
      <c r="Z737" t="s">
        <v>276</v>
      </c>
      <c r="AA737" t="s">
        <v>566</v>
      </c>
      <c r="AB737" t="s">
        <v>706</v>
      </c>
      <c r="AC737" t="s">
        <v>711</v>
      </c>
      <c r="AD737" t="s">
        <v>322</v>
      </c>
      <c r="AE737" t="s">
        <v>526</v>
      </c>
      <c r="AF737" s="9" t="s">
        <v>748</v>
      </c>
      <c r="AG737" t="s">
        <v>321</v>
      </c>
      <c r="AH737" t="s">
        <v>321</v>
      </c>
      <c r="AI737" t="s">
        <v>321</v>
      </c>
    </row>
    <row r="738" spans="1:35" ht="13.25" customHeight="1" x14ac:dyDescent="0.2">
      <c r="A738" s="22" t="s">
        <v>329</v>
      </c>
      <c r="B738" s="22" t="s">
        <v>328</v>
      </c>
      <c r="C738" s="22" t="s">
        <v>305</v>
      </c>
      <c r="D738" s="22" t="s">
        <v>306</v>
      </c>
      <c r="E738" s="22" t="s">
        <v>306</v>
      </c>
      <c r="F738" s="22" t="s">
        <v>307</v>
      </c>
      <c r="G738" s="22" t="s">
        <v>307</v>
      </c>
      <c r="J738" t="s">
        <v>68</v>
      </c>
      <c r="M738" t="s">
        <v>527</v>
      </c>
      <c r="N738" t="s">
        <v>107</v>
      </c>
      <c r="O738">
        <v>8</v>
      </c>
      <c r="P738">
        <v>6</v>
      </c>
      <c r="Q738" t="s">
        <v>712</v>
      </c>
      <c r="R738" s="24" t="s">
        <v>338</v>
      </c>
      <c r="T738" s="25"/>
      <c r="U738" s="25"/>
      <c r="V738" s="25"/>
      <c r="W738" t="s">
        <v>330</v>
      </c>
      <c r="X738">
        <v>3</v>
      </c>
      <c r="Z738" t="s">
        <v>276</v>
      </c>
      <c r="AA738" t="s">
        <v>566</v>
      </c>
      <c r="AB738" t="s">
        <v>706</v>
      </c>
      <c r="AC738" t="s">
        <v>712</v>
      </c>
      <c r="AD738" t="s">
        <v>322</v>
      </c>
      <c r="AE738" t="s">
        <v>528</v>
      </c>
      <c r="AF738" s="9" t="s">
        <v>748</v>
      </c>
      <c r="AG738" t="s">
        <v>321</v>
      </c>
      <c r="AH738" t="s">
        <v>321</v>
      </c>
      <c r="AI738" t="s">
        <v>321</v>
      </c>
    </row>
    <row r="739" spans="1:35" ht="13.25" customHeight="1" x14ac:dyDescent="0.2">
      <c r="A739" s="22" t="s">
        <v>329</v>
      </c>
      <c r="B739" s="22" t="s">
        <v>328</v>
      </c>
      <c r="C739" s="22" t="s">
        <v>305</v>
      </c>
      <c r="D739" s="22" t="s">
        <v>306</v>
      </c>
      <c r="E739" s="22" t="s">
        <v>306</v>
      </c>
      <c r="F739" s="22" t="s">
        <v>307</v>
      </c>
      <c r="G739" s="22" t="s">
        <v>307</v>
      </c>
      <c r="J739" t="s">
        <v>68</v>
      </c>
      <c r="M739" t="s">
        <v>476</v>
      </c>
      <c r="N739" t="s">
        <v>107</v>
      </c>
      <c r="O739">
        <v>9</v>
      </c>
      <c r="P739">
        <v>1</v>
      </c>
      <c r="Q739" s="53" t="s">
        <v>699</v>
      </c>
      <c r="R739" s="41">
        <v>25.3</v>
      </c>
      <c r="T739" s="25" t="s">
        <v>585</v>
      </c>
      <c r="U739">
        <f t="shared" ref="U739:U744" si="18">R739</f>
        <v>25.3</v>
      </c>
      <c r="V739" t="str">
        <f t="shared" ref="V739:V744" si="19">T739</f>
        <v>yen</v>
      </c>
      <c r="W739" t="s">
        <v>330</v>
      </c>
      <c r="X739">
        <v>3</v>
      </c>
      <c r="Z739" t="s">
        <v>276</v>
      </c>
      <c r="AA739" t="s">
        <v>566</v>
      </c>
      <c r="AB739" t="s">
        <v>698</v>
      </c>
      <c r="AC739" t="s">
        <v>699</v>
      </c>
      <c r="AD739" t="s">
        <v>322</v>
      </c>
      <c r="AE739" t="s">
        <v>478</v>
      </c>
      <c r="AF739" s="9" t="s">
        <v>745</v>
      </c>
      <c r="AG739" t="s">
        <v>321</v>
      </c>
      <c r="AH739" t="s">
        <v>321</v>
      </c>
      <c r="AI739" t="s">
        <v>321</v>
      </c>
    </row>
    <row r="740" spans="1:35" ht="13.25" customHeight="1" x14ac:dyDescent="0.2">
      <c r="A740" s="22" t="s">
        <v>329</v>
      </c>
      <c r="B740" s="22" t="s">
        <v>328</v>
      </c>
      <c r="C740" s="22" t="s">
        <v>305</v>
      </c>
      <c r="D740" s="22" t="s">
        <v>306</v>
      </c>
      <c r="E740" s="22" t="s">
        <v>306</v>
      </c>
      <c r="F740" s="22" t="s">
        <v>307</v>
      </c>
      <c r="G740" s="22" t="s">
        <v>307</v>
      </c>
      <c r="J740" t="s">
        <v>68</v>
      </c>
      <c r="M740" t="s">
        <v>479</v>
      </c>
      <c r="N740" t="s">
        <v>107</v>
      </c>
      <c r="O740">
        <v>9</v>
      </c>
      <c r="P740">
        <v>2</v>
      </c>
      <c r="Q740" s="53" t="s">
        <v>700</v>
      </c>
      <c r="R740" s="41">
        <v>19.829999999999998</v>
      </c>
      <c r="T740" s="25" t="s">
        <v>585</v>
      </c>
      <c r="U740">
        <f t="shared" si="18"/>
        <v>19.829999999999998</v>
      </c>
      <c r="V740" t="str">
        <f t="shared" si="19"/>
        <v>yen</v>
      </c>
      <c r="W740" t="s">
        <v>330</v>
      </c>
      <c r="X740">
        <v>3</v>
      </c>
      <c r="Z740" t="s">
        <v>276</v>
      </c>
      <c r="AA740" t="s">
        <v>566</v>
      </c>
      <c r="AB740" t="s">
        <v>698</v>
      </c>
      <c r="AC740" t="s">
        <v>700</v>
      </c>
      <c r="AD740" t="s">
        <v>322</v>
      </c>
      <c r="AE740" t="s">
        <v>480</v>
      </c>
      <c r="AF740" s="9" t="s">
        <v>745</v>
      </c>
      <c r="AG740" t="s">
        <v>321</v>
      </c>
      <c r="AH740" t="s">
        <v>321</v>
      </c>
      <c r="AI740" t="s">
        <v>321</v>
      </c>
    </row>
    <row r="741" spans="1:35" ht="13.25" customHeight="1" x14ac:dyDescent="0.2">
      <c r="A741" s="22" t="s">
        <v>329</v>
      </c>
      <c r="B741" s="22" t="s">
        <v>328</v>
      </c>
      <c r="C741" s="22" t="s">
        <v>305</v>
      </c>
      <c r="D741" s="22" t="s">
        <v>306</v>
      </c>
      <c r="E741" s="22" t="s">
        <v>306</v>
      </c>
      <c r="F741" s="22" t="s">
        <v>307</v>
      </c>
      <c r="G741" s="22" t="s">
        <v>307</v>
      </c>
      <c r="J741" t="s">
        <v>68</v>
      </c>
      <c r="M741" t="s">
        <v>481</v>
      </c>
      <c r="N741" t="s">
        <v>107</v>
      </c>
      <c r="O741">
        <v>9</v>
      </c>
      <c r="P741">
        <v>3</v>
      </c>
      <c r="Q741" s="53" t="s">
        <v>701</v>
      </c>
      <c r="R741" s="41">
        <v>19.829999999999998</v>
      </c>
      <c r="T741" s="25" t="s">
        <v>585</v>
      </c>
      <c r="U741">
        <f t="shared" si="18"/>
        <v>19.829999999999998</v>
      </c>
      <c r="V741" t="str">
        <f t="shared" si="19"/>
        <v>yen</v>
      </c>
      <c r="W741" t="s">
        <v>330</v>
      </c>
      <c r="X741">
        <v>3</v>
      </c>
      <c r="Z741" t="s">
        <v>276</v>
      </c>
      <c r="AA741" t="s">
        <v>566</v>
      </c>
      <c r="AB741" t="s">
        <v>698</v>
      </c>
      <c r="AC741" t="s">
        <v>701</v>
      </c>
      <c r="AD741" t="s">
        <v>322</v>
      </c>
      <c r="AE741" t="s">
        <v>482</v>
      </c>
      <c r="AF741" s="9" t="s">
        <v>745</v>
      </c>
      <c r="AG741" t="s">
        <v>321</v>
      </c>
      <c r="AH741" t="s">
        <v>321</v>
      </c>
      <c r="AI741" t="s">
        <v>321</v>
      </c>
    </row>
    <row r="742" spans="1:35" ht="13.25" customHeight="1" x14ac:dyDescent="0.2">
      <c r="A742" s="22" t="s">
        <v>329</v>
      </c>
      <c r="B742" s="22" t="s">
        <v>328</v>
      </c>
      <c r="C742" s="22" t="s">
        <v>305</v>
      </c>
      <c r="D742" s="22" t="s">
        <v>306</v>
      </c>
      <c r="E742" s="22" t="s">
        <v>306</v>
      </c>
      <c r="F742" s="22" t="s">
        <v>307</v>
      </c>
      <c r="G742" s="22" t="s">
        <v>307</v>
      </c>
      <c r="J742" t="s">
        <v>68</v>
      </c>
      <c r="M742" t="s">
        <v>483</v>
      </c>
      <c r="N742" t="s">
        <v>107</v>
      </c>
      <c r="O742">
        <v>9</v>
      </c>
      <c r="P742">
        <v>4</v>
      </c>
      <c r="Q742" s="53" t="s">
        <v>702</v>
      </c>
      <c r="R742" s="24">
        <v>12367</v>
      </c>
      <c r="T742" s="25" t="s">
        <v>585</v>
      </c>
      <c r="U742">
        <f t="shared" si="18"/>
        <v>12367</v>
      </c>
      <c r="V742" t="str">
        <f t="shared" si="19"/>
        <v>yen</v>
      </c>
      <c r="W742" t="s">
        <v>330</v>
      </c>
      <c r="X742">
        <v>3</v>
      </c>
      <c r="Z742" t="s">
        <v>276</v>
      </c>
      <c r="AA742" t="s">
        <v>566</v>
      </c>
      <c r="AB742" t="s">
        <v>698</v>
      </c>
      <c r="AC742" t="s">
        <v>702</v>
      </c>
      <c r="AD742" t="s">
        <v>322</v>
      </c>
      <c r="AE742" t="s">
        <v>485</v>
      </c>
      <c r="AF742" s="9" t="s">
        <v>746</v>
      </c>
      <c r="AG742" t="s">
        <v>321</v>
      </c>
      <c r="AH742" t="s">
        <v>321</v>
      </c>
      <c r="AI742" t="s">
        <v>321</v>
      </c>
    </row>
    <row r="743" spans="1:35" ht="13.25" customHeight="1" x14ac:dyDescent="0.2">
      <c r="A743" s="22" t="s">
        <v>329</v>
      </c>
      <c r="B743" s="22" t="s">
        <v>328</v>
      </c>
      <c r="C743" s="22" t="s">
        <v>305</v>
      </c>
      <c r="D743" s="22" t="s">
        <v>306</v>
      </c>
      <c r="E743" s="22" t="s">
        <v>306</v>
      </c>
      <c r="F743" s="22" t="s">
        <v>307</v>
      </c>
      <c r="G743" s="22" t="s">
        <v>307</v>
      </c>
      <c r="J743" t="s">
        <v>68</v>
      </c>
      <c r="M743" t="s">
        <v>486</v>
      </c>
      <c r="N743" t="s">
        <v>107</v>
      </c>
      <c r="O743">
        <v>9</v>
      </c>
      <c r="P743">
        <v>5</v>
      </c>
      <c r="Q743" s="53" t="s">
        <v>703</v>
      </c>
      <c r="R743" s="24">
        <v>26738</v>
      </c>
      <c r="T743" s="25" t="s">
        <v>585</v>
      </c>
      <c r="U743">
        <f t="shared" si="18"/>
        <v>26738</v>
      </c>
      <c r="V743" t="str">
        <f t="shared" si="19"/>
        <v>yen</v>
      </c>
      <c r="W743" t="s">
        <v>330</v>
      </c>
      <c r="X743">
        <v>3</v>
      </c>
      <c r="Z743" t="s">
        <v>276</v>
      </c>
      <c r="AA743" t="s">
        <v>566</v>
      </c>
      <c r="AB743" t="s">
        <v>698</v>
      </c>
      <c r="AC743" t="s">
        <v>703</v>
      </c>
      <c r="AD743" t="s">
        <v>322</v>
      </c>
      <c r="AE743" t="s">
        <v>488</v>
      </c>
      <c r="AF743" s="9" t="s">
        <v>746</v>
      </c>
      <c r="AG743" t="s">
        <v>321</v>
      </c>
      <c r="AH743" t="s">
        <v>321</v>
      </c>
      <c r="AI743" t="s">
        <v>321</v>
      </c>
    </row>
    <row r="744" spans="1:35" ht="13.25" customHeight="1" x14ac:dyDescent="0.2">
      <c r="A744" s="22" t="s">
        <v>329</v>
      </c>
      <c r="B744" s="22" t="s">
        <v>328</v>
      </c>
      <c r="C744" s="22" t="s">
        <v>305</v>
      </c>
      <c r="D744" s="22" t="s">
        <v>306</v>
      </c>
      <c r="E744" s="22" t="s">
        <v>306</v>
      </c>
      <c r="F744" s="22" t="s">
        <v>307</v>
      </c>
      <c r="G744" s="22" t="s">
        <v>307</v>
      </c>
      <c r="J744" t="s">
        <v>68</v>
      </c>
      <c r="M744" t="s">
        <v>489</v>
      </c>
      <c r="N744" t="s">
        <v>107</v>
      </c>
      <c r="O744">
        <v>9</v>
      </c>
      <c r="P744">
        <v>6</v>
      </c>
      <c r="Q744" s="53" t="s">
        <v>704</v>
      </c>
      <c r="R744" s="24">
        <v>21928</v>
      </c>
      <c r="T744" s="25" t="s">
        <v>578</v>
      </c>
      <c r="U744">
        <f t="shared" si="18"/>
        <v>21928</v>
      </c>
      <c r="V744" t="str">
        <f t="shared" si="19"/>
        <v>number</v>
      </c>
      <c r="W744" t="s">
        <v>330</v>
      </c>
      <c r="X744">
        <v>3</v>
      </c>
      <c r="Z744" t="s">
        <v>276</v>
      </c>
      <c r="AA744" t="s">
        <v>566</v>
      </c>
      <c r="AB744" t="s">
        <v>698</v>
      </c>
      <c r="AC744" t="s">
        <v>704</v>
      </c>
      <c r="AD744" t="s">
        <v>322</v>
      </c>
      <c r="AE744" t="s">
        <v>491</v>
      </c>
      <c r="AF744" s="9" t="s">
        <v>744</v>
      </c>
      <c r="AG744" t="s">
        <v>321</v>
      </c>
      <c r="AH744" t="s">
        <v>321</v>
      </c>
      <c r="AI744" t="s">
        <v>321</v>
      </c>
    </row>
    <row r="745" spans="1:35" ht="13.25" customHeight="1" x14ac:dyDescent="0.2">
      <c r="A745" s="22" t="s">
        <v>329</v>
      </c>
      <c r="B745" s="22" t="s">
        <v>328</v>
      </c>
      <c r="C745" s="22" t="s">
        <v>305</v>
      </c>
      <c r="D745" s="22" t="s">
        <v>306</v>
      </c>
      <c r="E745" s="22" t="s">
        <v>306</v>
      </c>
      <c r="F745" s="22" t="s">
        <v>307</v>
      </c>
      <c r="G745" s="22" t="s">
        <v>307</v>
      </c>
      <c r="J745" t="s">
        <v>68</v>
      </c>
      <c r="M745" t="s">
        <v>492</v>
      </c>
      <c r="N745" t="s">
        <v>107</v>
      </c>
      <c r="O745">
        <v>9</v>
      </c>
      <c r="P745">
        <v>7</v>
      </c>
      <c r="Q745" t="s">
        <v>705</v>
      </c>
      <c r="R745" s="47" t="s">
        <v>338</v>
      </c>
      <c r="T745" s="25"/>
      <c r="U745" s="25"/>
      <c r="V745" s="25"/>
      <c r="W745" t="s">
        <v>330</v>
      </c>
      <c r="X745">
        <v>3</v>
      </c>
      <c r="Z745" t="s">
        <v>276</v>
      </c>
      <c r="AA745" t="s">
        <v>566</v>
      </c>
      <c r="AB745" t="s">
        <v>698</v>
      </c>
      <c r="AC745" t="s">
        <v>705</v>
      </c>
      <c r="AD745" t="s">
        <v>322</v>
      </c>
      <c r="AE745" t="s">
        <v>493</v>
      </c>
      <c r="AF745" s="9" t="s">
        <v>744</v>
      </c>
      <c r="AG745" t="s">
        <v>321</v>
      </c>
      <c r="AH745" t="s">
        <v>321</v>
      </c>
      <c r="AI745" t="s">
        <v>321</v>
      </c>
    </row>
    <row r="746" spans="1:35" ht="13.25" customHeight="1" x14ac:dyDescent="0.2">
      <c r="A746" s="22" t="s">
        <v>329</v>
      </c>
      <c r="B746" s="22" t="s">
        <v>328</v>
      </c>
      <c r="C746" s="22" t="s">
        <v>305</v>
      </c>
      <c r="D746" s="22" t="s">
        <v>306</v>
      </c>
      <c r="E746" s="22" t="s">
        <v>306</v>
      </c>
      <c r="F746" s="22" t="s">
        <v>307</v>
      </c>
      <c r="G746" s="22" t="s">
        <v>307</v>
      </c>
      <c r="J746" t="s">
        <v>68</v>
      </c>
      <c r="M746" t="s">
        <v>531</v>
      </c>
      <c r="N746" t="s">
        <v>107</v>
      </c>
      <c r="O746">
        <v>9</v>
      </c>
      <c r="P746">
        <v>8</v>
      </c>
      <c r="Q746" t="s">
        <v>713</v>
      </c>
      <c r="R746" s="29" t="s">
        <v>586</v>
      </c>
      <c r="T746" s="25" t="s">
        <v>540</v>
      </c>
      <c r="U746" s="25"/>
      <c r="V746" s="25"/>
      <c r="W746" t="s">
        <v>330</v>
      </c>
      <c r="X746">
        <v>3</v>
      </c>
      <c r="Z746" t="s">
        <v>276</v>
      </c>
      <c r="AA746" t="s">
        <v>566</v>
      </c>
      <c r="AB746" t="s">
        <v>698</v>
      </c>
      <c r="AC746" t="s">
        <v>713</v>
      </c>
      <c r="AD746" t="s">
        <v>322</v>
      </c>
      <c r="AE746" t="s">
        <v>533</v>
      </c>
      <c r="AF746" s="9" t="s">
        <v>743</v>
      </c>
      <c r="AG746" t="s">
        <v>321</v>
      </c>
      <c r="AH746" t="s">
        <v>321</v>
      </c>
      <c r="AI746" t="s">
        <v>321</v>
      </c>
    </row>
    <row r="747" spans="1:35" ht="13.25" customHeight="1" x14ac:dyDescent="0.2">
      <c r="A747" s="22" t="s">
        <v>329</v>
      </c>
      <c r="B747" s="22" t="s">
        <v>328</v>
      </c>
      <c r="C747" s="22" t="s">
        <v>305</v>
      </c>
      <c r="D747" s="22" t="s">
        <v>306</v>
      </c>
      <c r="E747" s="22" t="s">
        <v>306</v>
      </c>
      <c r="F747" s="22" t="s">
        <v>307</v>
      </c>
      <c r="G747" s="22" t="s">
        <v>307</v>
      </c>
      <c r="J747" t="s">
        <v>68</v>
      </c>
      <c r="M747" t="s">
        <v>29</v>
      </c>
      <c r="N747" t="s">
        <v>38</v>
      </c>
      <c r="O747">
        <v>1</v>
      </c>
      <c r="P747">
        <v>1</v>
      </c>
      <c r="Q747" t="s">
        <v>308</v>
      </c>
      <c r="R747" s="24">
        <v>84300000</v>
      </c>
      <c r="T747" t="s">
        <v>327</v>
      </c>
      <c r="U747" s="40">
        <f>R747</f>
        <v>84300000</v>
      </c>
      <c r="V747" s="9" t="s">
        <v>39</v>
      </c>
      <c r="W747" t="s">
        <v>330</v>
      </c>
      <c r="X747">
        <v>3</v>
      </c>
      <c r="Z747" t="s">
        <v>276</v>
      </c>
      <c r="AA747" t="s">
        <v>319</v>
      </c>
      <c r="AB747" t="s">
        <v>320</v>
      </c>
      <c r="AC747">
        <v>0</v>
      </c>
      <c r="AD747" t="s">
        <v>322</v>
      </c>
      <c r="AE747" t="s">
        <v>310</v>
      </c>
      <c r="AF747" s="9" t="s">
        <v>787</v>
      </c>
      <c r="AG747" t="s">
        <v>323</v>
      </c>
      <c r="AH747" t="s">
        <v>324</v>
      </c>
      <c r="AI747" t="s">
        <v>784</v>
      </c>
    </row>
    <row r="748" spans="1:35" ht="13.25" customHeight="1" x14ac:dyDescent="0.2">
      <c r="A748" s="22" t="s">
        <v>329</v>
      </c>
      <c r="B748" s="22" t="s">
        <v>328</v>
      </c>
      <c r="C748" s="22" t="s">
        <v>305</v>
      </c>
      <c r="D748" s="22" t="s">
        <v>306</v>
      </c>
      <c r="E748" s="22" t="s">
        <v>306</v>
      </c>
      <c r="F748" s="22" t="s">
        <v>307</v>
      </c>
      <c r="G748" s="22" t="s">
        <v>307</v>
      </c>
      <c r="J748" t="s">
        <v>68</v>
      </c>
      <c r="M748" t="s">
        <v>443</v>
      </c>
      <c r="N748" t="s">
        <v>38</v>
      </c>
      <c r="O748">
        <v>14</v>
      </c>
      <c r="P748">
        <v>7</v>
      </c>
      <c r="Q748" t="s">
        <v>753</v>
      </c>
      <c r="R748" s="29" t="s">
        <v>582</v>
      </c>
      <c r="T748" s="25" t="s">
        <v>540</v>
      </c>
      <c r="U748" s="25"/>
      <c r="V748" s="25"/>
      <c r="W748" t="s">
        <v>330</v>
      </c>
      <c r="X748">
        <v>3</v>
      </c>
      <c r="Z748" t="s">
        <v>276</v>
      </c>
      <c r="AA748" t="s">
        <v>319</v>
      </c>
      <c r="AB748" t="s">
        <v>686</v>
      </c>
      <c r="AC748" t="s">
        <v>687</v>
      </c>
      <c r="AD748" t="s">
        <v>322</v>
      </c>
      <c r="AE748" t="s">
        <v>444</v>
      </c>
      <c r="AF748" s="9" t="s">
        <v>743</v>
      </c>
      <c r="AG748" t="s">
        <v>321</v>
      </c>
      <c r="AH748" t="s">
        <v>321</v>
      </c>
      <c r="AI748" t="s">
        <v>321</v>
      </c>
    </row>
    <row r="749" spans="1:35" ht="13.25" customHeight="1" x14ac:dyDescent="0.2">
      <c r="A749" s="22" t="s">
        <v>329</v>
      </c>
      <c r="B749" s="22" t="s">
        <v>328</v>
      </c>
      <c r="C749" s="22" t="s">
        <v>305</v>
      </c>
      <c r="D749" s="22" t="s">
        <v>306</v>
      </c>
      <c r="E749" s="22" t="s">
        <v>306</v>
      </c>
      <c r="F749" s="22" t="s">
        <v>307</v>
      </c>
      <c r="G749" s="22" t="s">
        <v>307</v>
      </c>
      <c r="J749" t="s">
        <v>68</v>
      </c>
      <c r="M749" t="s">
        <v>153</v>
      </c>
      <c r="N749" t="s">
        <v>38</v>
      </c>
      <c r="O749">
        <v>17</v>
      </c>
      <c r="P749">
        <v>10</v>
      </c>
      <c r="Q749" t="s">
        <v>736</v>
      </c>
      <c r="R749">
        <v>18000</v>
      </c>
      <c r="T749" t="s">
        <v>347</v>
      </c>
      <c r="U749" s="45">
        <f>R749</f>
        <v>18000</v>
      </c>
      <c r="V749" s="9" t="s">
        <v>785</v>
      </c>
      <c r="W749" t="s">
        <v>330</v>
      </c>
      <c r="X749">
        <v>3</v>
      </c>
      <c r="Z749" t="s">
        <v>276</v>
      </c>
      <c r="AA749" t="s">
        <v>319</v>
      </c>
      <c r="AB749" t="s">
        <v>345</v>
      </c>
      <c r="AC749" t="s">
        <v>672</v>
      </c>
      <c r="AD749" t="s">
        <v>322</v>
      </c>
      <c r="AE749" t="s">
        <v>343</v>
      </c>
      <c r="AF749" s="9" t="s">
        <v>790</v>
      </c>
      <c r="AG749" t="s">
        <v>321</v>
      </c>
      <c r="AH749" t="s">
        <v>321</v>
      </c>
      <c r="AI749" t="s">
        <v>321</v>
      </c>
    </row>
    <row r="750" spans="1:35" ht="13.25" customHeight="1" x14ac:dyDescent="0.2">
      <c r="A750" s="22" t="s">
        <v>329</v>
      </c>
      <c r="B750" s="22" t="s">
        <v>328</v>
      </c>
      <c r="C750" s="22" t="s">
        <v>305</v>
      </c>
      <c r="D750" s="22" t="s">
        <v>306</v>
      </c>
      <c r="E750" s="22" t="s">
        <v>306</v>
      </c>
      <c r="F750" s="22" t="s">
        <v>307</v>
      </c>
      <c r="G750" s="22" t="s">
        <v>307</v>
      </c>
      <c r="J750" t="s">
        <v>68</v>
      </c>
      <c r="M750" t="s">
        <v>775</v>
      </c>
      <c r="N750" t="s">
        <v>38</v>
      </c>
      <c r="O750">
        <v>17</v>
      </c>
      <c r="P750">
        <v>11</v>
      </c>
      <c r="Q750" t="s">
        <v>738</v>
      </c>
      <c r="R750" t="s">
        <v>124</v>
      </c>
      <c r="W750" t="s">
        <v>330</v>
      </c>
      <c r="X750">
        <v>3</v>
      </c>
      <c r="Z750" t="s">
        <v>276</v>
      </c>
      <c r="AA750" t="s">
        <v>319</v>
      </c>
      <c r="AB750" t="s">
        <v>345</v>
      </c>
      <c r="AC750" t="s">
        <v>664</v>
      </c>
      <c r="AD750" t="s">
        <v>322</v>
      </c>
      <c r="AE750" t="s">
        <v>354</v>
      </c>
      <c r="AF750" s="9" t="s">
        <v>790</v>
      </c>
      <c r="AG750" t="s">
        <v>321</v>
      </c>
      <c r="AH750" t="s">
        <v>321</v>
      </c>
      <c r="AI750" t="s">
        <v>321</v>
      </c>
    </row>
    <row r="751" spans="1:35" ht="13.25" customHeight="1" x14ac:dyDescent="0.2">
      <c r="A751" s="22" t="s">
        <v>329</v>
      </c>
      <c r="B751" s="22" t="s">
        <v>328</v>
      </c>
      <c r="C751" s="22" t="s">
        <v>305</v>
      </c>
      <c r="D751" s="22" t="s">
        <v>306</v>
      </c>
      <c r="E751" s="22" t="s">
        <v>306</v>
      </c>
      <c r="F751" s="22" t="s">
        <v>307</v>
      </c>
      <c r="G751" s="22" t="s">
        <v>307</v>
      </c>
      <c r="J751" t="s">
        <v>68</v>
      </c>
      <c r="M751" t="s">
        <v>146</v>
      </c>
      <c r="N751" t="s">
        <v>38</v>
      </c>
      <c r="O751">
        <v>17</v>
      </c>
      <c r="P751">
        <v>13</v>
      </c>
      <c r="Q751" t="s">
        <v>740</v>
      </c>
      <c r="R751">
        <v>7000</v>
      </c>
      <c r="U751" s="45">
        <f>R751</f>
        <v>7000</v>
      </c>
      <c r="V751" s="9" t="s">
        <v>785</v>
      </c>
      <c r="W751" t="s">
        <v>330</v>
      </c>
      <c r="X751">
        <v>3</v>
      </c>
      <c r="Z751" t="s">
        <v>276</v>
      </c>
      <c r="AA751" t="s">
        <v>319</v>
      </c>
      <c r="AB751" t="s">
        <v>345</v>
      </c>
      <c r="AC751" t="s">
        <v>364</v>
      </c>
      <c r="AD751" t="s">
        <v>322</v>
      </c>
      <c r="AE751" t="s">
        <v>362</v>
      </c>
      <c r="AF751" s="9" t="s">
        <v>790</v>
      </c>
      <c r="AG751" t="s">
        <v>321</v>
      </c>
      <c r="AH751" t="s">
        <v>321</v>
      </c>
      <c r="AI751" t="s">
        <v>321</v>
      </c>
    </row>
    <row r="752" spans="1:35" ht="13.25" customHeight="1" x14ac:dyDescent="0.2">
      <c r="A752" s="22" t="s">
        <v>329</v>
      </c>
      <c r="B752" s="22" t="s">
        <v>328</v>
      </c>
      <c r="C752" s="22" t="s">
        <v>305</v>
      </c>
      <c r="D752" s="22" t="s">
        <v>306</v>
      </c>
      <c r="E752" s="22" t="s">
        <v>306</v>
      </c>
      <c r="F752" s="22" t="s">
        <v>307</v>
      </c>
      <c r="G752" s="22" t="s">
        <v>307</v>
      </c>
      <c r="J752" t="s">
        <v>68</v>
      </c>
      <c r="M752" t="s">
        <v>451</v>
      </c>
      <c r="N752" t="s">
        <v>38</v>
      </c>
      <c r="O752">
        <v>17</v>
      </c>
      <c r="P752">
        <v>6</v>
      </c>
      <c r="Q752" t="s">
        <v>756</v>
      </c>
      <c r="R752" t="s">
        <v>124</v>
      </c>
      <c r="W752" t="s">
        <v>330</v>
      </c>
      <c r="X752">
        <v>3</v>
      </c>
      <c r="Z752" t="s">
        <v>276</v>
      </c>
      <c r="AA752" t="s">
        <v>319</v>
      </c>
      <c r="AB752" t="s">
        <v>345</v>
      </c>
      <c r="AC752" t="s">
        <v>452</v>
      </c>
      <c r="AD752" t="s">
        <v>322</v>
      </c>
      <c r="AE752" t="s">
        <v>453</v>
      </c>
      <c r="AF752" s="9" t="s">
        <v>790</v>
      </c>
      <c r="AG752" t="s">
        <v>321</v>
      </c>
      <c r="AH752" t="s">
        <v>321</v>
      </c>
      <c r="AI752" t="s">
        <v>321</v>
      </c>
    </row>
    <row r="753" spans="1:35" ht="13.25" customHeight="1" x14ac:dyDescent="0.2">
      <c r="A753" s="22" t="s">
        <v>329</v>
      </c>
      <c r="B753" s="22" t="s">
        <v>328</v>
      </c>
      <c r="C753" s="22" t="s">
        <v>305</v>
      </c>
      <c r="D753" s="22" t="s">
        <v>306</v>
      </c>
      <c r="E753" s="22" t="s">
        <v>306</v>
      </c>
      <c r="F753" s="22" t="s">
        <v>307</v>
      </c>
      <c r="G753" s="22" t="s">
        <v>307</v>
      </c>
      <c r="J753" t="s">
        <v>68</v>
      </c>
      <c r="M753" t="s">
        <v>454</v>
      </c>
      <c r="N753" t="s">
        <v>38</v>
      </c>
      <c r="O753">
        <v>17</v>
      </c>
      <c r="P753">
        <v>8</v>
      </c>
      <c r="Q753" t="s">
        <v>760</v>
      </c>
      <c r="R753" t="s">
        <v>124</v>
      </c>
      <c r="W753" t="s">
        <v>330</v>
      </c>
      <c r="X753">
        <v>3</v>
      </c>
      <c r="Z753" t="s">
        <v>276</v>
      </c>
      <c r="AA753" t="s">
        <v>319</v>
      </c>
      <c r="AB753" t="s">
        <v>345</v>
      </c>
      <c r="AC753" t="s">
        <v>455</v>
      </c>
      <c r="AD753" t="s">
        <v>322</v>
      </c>
      <c r="AE753" t="s">
        <v>457</v>
      </c>
      <c r="AF753" s="9" t="s">
        <v>790</v>
      </c>
      <c r="AG753" t="s">
        <v>321</v>
      </c>
      <c r="AH753" t="s">
        <v>321</v>
      </c>
      <c r="AI753" t="s">
        <v>321</v>
      </c>
    </row>
    <row r="754" spans="1:35" ht="13.25" customHeight="1" x14ac:dyDescent="0.2">
      <c r="A754" s="22" t="s">
        <v>329</v>
      </c>
      <c r="B754" s="22" t="s">
        <v>328</v>
      </c>
      <c r="C754" s="22" t="s">
        <v>305</v>
      </c>
      <c r="D754" s="22" t="s">
        <v>306</v>
      </c>
      <c r="E754" s="22" t="s">
        <v>306</v>
      </c>
      <c r="F754" s="22" t="s">
        <v>307</v>
      </c>
      <c r="G754" s="22" t="s">
        <v>307</v>
      </c>
      <c r="J754" t="s">
        <v>68</v>
      </c>
      <c r="M754" t="s">
        <v>434</v>
      </c>
      <c r="N754" t="s">
        <v>38</v>
      </c>
      <c r="O754">
        <v>2</v>
      </c>
      <c r="P754">
        <v>1</v>
      </c>
      <c r="Q754" t="s">
        <v>435</v>
      </c>
      <c r="R754" s="47" t="s">
        <v>338</v>
      </c>
      <c r="T754" s="25"/>
      <c r="U754" s="42"/>
      <c r="V754" s="25"/>
      <c r="W754" t="s">
        <v>330</v>
      </c>
      <c r="X754">
        <v>3</v>
      </c>
      <c r="Z754" t="s">
        <v>276</v>
      </c>
      <c r="AA754" t="s">
        <v>319</v>
      </c>
      <c r="AB754" t="s">
        <v>683</v>
      </c>
      <c r="AC754" t="s">
        <v>684</v>
      </c>
      <c r="AD754" t="s">
        <v>322</v>
      </c>
      <c r="AE754" t="s">
        <v>436</v>
      </c>
      <c r="AF754" s="9" t="s">
        <v>787</v>
      </c>
      <c r="AG754" t="s">
        <v>321</v>
      </c>
      <c r="AH754" t="s">
        <v>321</v>
      </c>
      <c r="AI754" t="s">
        <v>321</v>
      </c>
    </row>
    <row r="755" spans="1:35" ht="13.25" customHeight="1" x14ac:dyDescent="0.2">
      <c r="A755" s="22" t="s">
        <v>329</v>
      </c>
      <c r="B755" s="22" t="s">
        <v>328</v>
      </c>
      <c r="C755" s="22" t="s">
        <v>305</v>
      </c>
      <c r="D755" s="22" t="s">
        <v>306</v>
      </c>
      <c r="E755" s="22" t="s">
        <v>306</v>
      </c>
      <c r="F755" s="22" t="s">
        <v>307</v>
      </c>
      <c r="G755" s="22" t="s">
        <v>307</v>
      </c>
      <c r="J755" t="s">
        <v>68</v>
      </c>
      <c r="M755" t="s">
        <v>437</v>
      </c>
      <c r="N755" t="s">
        <v>38</v>
      </c>
      <c r="O755">
        <v>2</v>
      </c>
      <c r="P755">
        <v>2</v>
      </c>
      <c r="Q755" t="s">
        <v>438</v>
      </c>
      <c r="R755" s="47" t="s">
        <v>338</v>
      </c>
      <c r="T755" s="25"/>
      <c r="U755" s="42"/>
      <c r="V755" s="25"/>
      <c r="W755" t="s">
        <v>330</v>
      </c>
      <c r="X755">
        <v>3</v>
      </c>
      <c r="Z755" t="s">
        <v>276</v>
      </c>
      <c r="AA755" t="s">
        <v>319</v>
      </c>
      <c r="AB755" t="s">
        <v>683</v>
      </c>
      <c r="AC755" t="s">
        <v>685</v>
      </c>
      <c r="AD755" t="s">
        <v>322</v>
      </c>
      <c r="AE755" t="s">
        <v>439</v>
      </c>
      <c r="AF755" s="9" t="s">
        <v>787</v>
      </c>
      <c r="AG755" t="s">
        <v>321</v>
      </c>
      <c r="AH755" t="s">
        <v>321</v>
      </c>
      <c r="AI755" t="s">
        <v>321</v>
      </c>
    </row>
    <row r="756" spans="1:35" ht="13.25" customHeight="1" x14ac:dyDescent="0.2">
      <c r="A756" s="22" t="s">
        <v>329</v>
      </c>
      <c r="B756" s="22" t="s">
        <v>328</v>
      </c>
      <c r="C756" s="22" t="s">
        <v>305</v>
      </c>
      <c r="D756" s="22" t="s">
        <v>306</v>
      </c>
      <c r="E756" s="22" t="s">
        <v>306</v>
      </c>
      <c r="F756" s="22" t="s">
        <v>307</v>
      </c>
      <c r="G756" s="22" t="s">
        <v>307</v>
      </c>
      <c r="J756" t="s">
        <v>68</v>
      </c>
      <c r="M756" t="s">
        <v>440</v>
      </c>
      <c r="N756" t="s">
        <v>38</v>
      </c>
      <c r="O756">
        <v>5</v>
      </c>
      <c r="P756">
        <v>5</v>
      </c>
      <c r="Q756" s="53" t="s">
        <v>441</v>
      </c>
      <c r="R756" s="24">
        <v>115000000</v>
      </c>
      <c r="T756" s="25" t="s">
        <v>327</v>
      </c>
      <c r="U756" s="40">
        <f>R756</f>
        <v>115000000</v>
      </c>
      <c r="V756" s="9" t="s">
        <v>39</v>
      </c>
      <c r="W756" t="s">
        <v>330</v>
      </c>
      <c r="X756">
        <v>3</v>
      </c>
      <c r="Z756" t="s">
        <v>276</v>
      </c>
      <c r="AA756" t="s">
        <v>319</v>
      </c>
      <c r="AB756" t="s">
        <v>678</v>
      </c>
      <c r="AC756" t="s">
        <v>441</v>
      </c>
      <c r="AD756" t="s">
        <v>322</v>
      </c>
      <c r="AE756" t="s">
        <v>442</v>
      </c>
      <c r="AF756" s="9" t="s">
        <v>793</v>
      </c>
      <c r="AG756" t="s">
        <v>321</v>
      </c>
      <c r="AH756" t="s">
        <v>321</v>
      </c>
      <c r="AI756" t="s">
        <v>321</v>
      </c>
    </row>
    <row r="757" spans="1:35" ht="13.25" customHeight="1" x14ac:dyDescent="0.2">
      <c r="A757" s="22" t="s">
        <v>329</v>
      </c>
      <c r="B757" s="22" t="s">
        <v>328</v>
      </c>
      <c r="C757" s="22" t="s">
        <v>305</v>
      </c>
      <c r="D757" s="22" t="s">
        <v>306</v>
      </c>
      <c r="E757" s="22" t="s">
        <v>306</v>
      </c>
      <c r="F757" s="22" t="s">
        <v>307</v>
      </c>
      <c r="G757" s="22" t="s">
        <v>307</v>
      </c>
      <c r="J757" t="s">
        <v>68</v>
      </c>
      <c r="M757" t="s">
        <v>225</v>
      </c>
      <c r="N757" t="s">
        <v>222</v>
      </c>
      <c r="O757">
        <v>1</v>
      </c>
      <c r="P757">
        <v>1</v>
      </c>
      <c r="Q757" t="s">
        <v>396</v>
      </c>
      <c r="R757" s="24">
        <v>9634</v>
      </c>
      <c r="T757" s="25" t="s">
        <v>398</v>
      </c>
      <c r="U757" s="32">
        <f>R757</f>
        <v>9634</v>
      </c>
      <c r="V757" t="s">
        <v>783</v>
      </c>
      <c r="W757" t="s">
        <v>330</v>
      </c>
      <c r="X757">
        <v>3</v>
      </c>
      <c r="Z757" t="s">
        <v>276</v>
      </c>
      <c r="AA757" t="s">
        <v>395</v>
      </c>
      <c r="AB757" t="s">
        <v>226</v>
      </c>
      <c r="AC757" t="s">
        <v>396</v>
      </c>
      <c r="AD757" t="s">
        <v>322</v>
      </c>
      <c r="AE757" t="s">
        <v>392</v>
      </c>
      <c r="AF757" s="9" t="s">
        <v>734</v>
      </c>
      <c r="AG757" t="s">
        <v>321</v>
      </c>
      <c r="AH757" t="s">
        <v>321</v>
      </c>
      <c r="AI757" t="s">
        <v>321</v>
      </c>
    </row>
    <row r="758" spans="1:35" ht="13.25" customHeight="1" x14ac:dyDescent="0.2">
      <c r="A758" s="22" t="s">
        <v>329</v>
      </c>
      <c r="B758" s="22" t="s">
        <v>328</v>
      </c>
      <c r="C758" s="22" t="s">
        <v>305</v>
      </c>
      <c r="D758" s="22" t="s">
        <v>306</v>
      </c>
      <c r="E758" s="22" t="s">
        <v>306</v>
      </c>
      <c r="F758" s="22" t="s">
        <v>307</v>
      </c>
      <c r="G758" s="22" t="s">
        <v>307</v>
      </c>
      <c r="J758" t="s">
        <v>68</v>
      </c>
      <c r="M758" t="s">
        <v>474</v>
      </c>
      <c r="N758" t="s">
        <v>222</v>
      </c>
      <c r="O758">
        <v>1</v>
      </c>
      <c r="P758">
        <v>3</v>
      </c>
      <c r="Q758" t="s">
        <v>755</v>
      </c>
      <c r="R758" s="47" t="s">
        <v>338</v>
      </c>
      <c r="T758" s="25"/>
      <c r="U758" s="25"/>
      <c r="V758" s="25"/>
      <c r="W758" t="s">
        <v>330</v>
      </c>
      <c r="X758">
        <v>3</v>
      </c>
      <c r="Z758" t="s">
        <v>276</v>
      </c>
      <c r="AA758" t="s">
        <v>395</v>
      </c>
      <c r="AB758" t="s">
        <v>226</v>
      </c>
      <c r="AC758" t="s">
        <v>697</v>
      </c>
      <c r="AD758" t="s">
        <v>322</v>
      </c>
      <c r="AE758" t="s">
        <v>475</v>
      </c>
      <c r="AF758" s="9" t="s">
        <v>734</v>
      </c>
      <c r="AG758" t="s">
        <v>321</v>
      </c>
      <c r="AH758" t="s">
        <v>321</v>
      </c>
      <c r="AI758" t="s">
        <v>321</v>
      </c>
    </row>
    <row r="759" spans="1:35" ht="13.25" customHeight="1" x14ac:dyDescent="0.2">
      <c r="A759" s="22" t="s">
        <v>329</v>
      </c>
      <c r="B759" s="22" t="s">
        <v>328</v>
      </c>
      <c r="C759" s="22" t="s">
        <v>305</v>
      </c>
      <c r="D759" s="22" t="s">
        <v>306</v>
      </c>
      <c r="E759" s="22" t="s">
        <v>306</v>
      </c>
      <c r="F759" s="22" t="s">
        <v>307</v>
      </c>
      <c r="G759" s="22" t="s">
        <v>307</v>
      </c>
      <c r="J759" t="s">
        <v>68</v>
      </c>
      <c r="M759" t="s">
        <v>220</v>
      </c>
      <c r="N759" t="s">
        <v>222</v>
      </c>
      <c r="O759">
        <v>2</v>
      </c>
      <c r="P759">
        <v>1</v>
      </c>
      <c r="Q759" t="s">
        <v>403</v>
      </c>
      <c r="R759" s="24">
        <v>63761486</v>
      </c>
      <c r="T759" s="25" t="s">
        <v>398</v>
      </c>
      <c r="U759" s="32">
        <f>R759</f>
        <v>63761486</v>
      </c>
      <c r="V759" t="s">
        <v>783</v>
      </c>
      <c r="W759" t="s">
        <v>330</v>
      </c>
      <c r="X759">
        <v>3</v>
      </c>
      <c r="Z759" t="s">
        <v>276</v>
      </c>
      <c r="AA759" t="s">
        <v>395</v>
      </c>
      <c r="AB759" t="s">
        <v>402</v>
      </c>
      <c r="AC759" t="s">
        <v>403</v>
      </c>
      <c r="AD759" t="s">
        <v>322</v>
      </c>
      <c r="AE759" t="s">
        <v>400</v>
      </c>
      <c r="AF759" s="9" t="s">
        <v>734</v>
      </c>
      <c r="AG759" t="s">
        <v>321</v>
      </c>
      <c r="AH759" t="s">
        <v>321</v>
      </c>
      <c r="AI759" t="s">
        <v>321</v>
      </c>
    </row>
    <row r="760" spans="1:35" ht="13.25" customHeight="1" x14ac:dyDescent="0.2">
      <c r="A760" s="22" t="s">
        <v>329</v>
      </c>
      <c r="B760" s="22" t="s">
        <v>328</v>
      </c>
      <c r="C760" s="22" t="s">
        <v>305</v>
      </c>
      <c r="D760" s="22" t="s">
        <v>306</v>
      </c>
      <c r="E760" s="22" t="s">
        <v>306</v>
      </c>
      <c r="F760" s="22" t="s">
        <v>307</v>
      </c>
      <c r="G760" s="22" t="s">
        <v>307</v>
      </c>
      <c r="J760" t="s">
        <v>68</v>
      </c>
      <c r="M760" t="s">
        <v>472</v>
      </c>
      <c r="N760" t="s">
        <v>222</v>
      </c>
      <c r="O760">
        <v>2</v>
      </c>
      <c r="P760">
        <v>3</v>
      </c>
      <c r="Q760" t="s">
        <v>754</v>
      </c>
      <c r="R760" s="47" t="s">
        <v>338</v>
      </c>
      <c r="T760" s="25"/>
      <c r="U760" s="25"/>
      <c r="V760" s="25"/>
      <c r="W760" t="s">
        <v>330</v>
      </c>
      <c r="X760">
        <v>3</v>
      </c>
      <c r="Z760" t="s">
        <v>276</v>
      </c>
      <c r="AA760" t="s">
        <v>395</v>
      </c>
      <c r="AB760" t="s">
        <v>402</v>
      </c>
      <c r="AC760" t="s">
        <v>696</v>
      </c>
      <c r="AD760" t="s">
        <v>322</v>
      </c>
      <c r="AE760" t="s">
        <v>473</v>
      </c>
      <c r="AF760" s="9" t="s">
        <v>734</v>
      </c>
      <c r="AG760" t="s">
        <v>321</v>
      </c>
      <c r="AH760" t="s">
        <v>321</v>
      </c>
      <c r="AI760" t="s">
        <v>321</v>
      </c>
    </row>
    <row r="761" spans="1:35" ht="13.25" customHeight="1" x14ac:dyDescent="0.2">
      <c r="A761" s="22" t="s">
        <v>329</v>
      </c>
      <c r="B761" s="22" t="s">
        <v>328</v>
      </c>
      <c r="C761" s="22" t="s">
        <v>305</v>
      </c>
      <c r="D761" s="22" t="s">
        <v>306</v>
      </c>
      <c r="E761" s="22" t="s">
        <v>306</v>
      </c>
      <c r="F761" s="22" t="s">
        <v>307</v>
      </c>
      <c r="G761" s="22" t="s">
        <v>307</v>
      </c>
      <c r="J761" t="s">
        <v>68</v>
      </c>
      <c r="M761" t="s">
        <v>556</v>
      </c>
      <c r="N761" t="s">
        <v>222</v>
      </c>
      <c r="O761">
        <v>3</v>
      </c>
      <c r="P761">
        <v>1</v>
      </c>
      <c r="Q761" t="s">
        <v>758</v>
      </c>
      <c r="R761" s="24">
        <v>0</v>
      </c>
      <c r="T761" s="25" t="s">
        <v>578</v>
      </c>
      <c r="U761">
        <f>R761</f>
        <v>0</v>
      </c>
      <c r="V761" t="str">
        <f>T761</f>
        <v>number</v>
      </c>
      <c r="W761" t="s">
        <v>330</v>
      </c>
      <c r="X761">
        <v>3</v>
      </c>
      <c r="Z761" t="s">
        <v>276</v>
      </c>
      <c r="AA761" t="s">
        <v>395</v>
      </c>
      <c r="AB761" t="s">
        <v>675</v>
      </c>
      <c r="AC761" t="s">
        <v>717</v>
      </c>
      <c r="AD761" t="s">
        <v>322</v>
      </c>
      <c r="AE761" t="s">
        <v>557</v>
      </c>
      <c r="AF761" s="9" t="s">
        <v>749</v>
      </c>
      <c r="AG761" t="s">
        <v>321</v>
      </c>
      <c r="AH761" t="s">
        <v>321</v>
      </c>
      <c r="AI761" t="s">
        <v>321</v>
      </c>
    </row>
    <row r="762" spans="1:35" ht="13.25" customHeight="1" x14ac:dyDescent="0.2">
      <c r="A762" s="22" t="s">
        <v>329</v>
      </c>
      <c r="B762" s="22" t="s">
        <v>328</v>
      </c>
      <c r="C762" s="22" t="s">
        <v>305</v>
      </c>
      <c r="D762" s="22" t="s">
        <v>306</v>
      </c>
      <c r="E762" s="22" t="s">
        <v>306</v>
      </c>
      <c r="F762" s="22" t="s">
        <v>307</v>
      </c>
      <c r="G762" s="22" t="s">
        <v>307</v>
      </c>
      <c r="J762" t="s">
        <v>68</v>
      </c>
      <c r="M762" t="s">
        <v>558</v>
      </c>
      <c r="N762" t="s">
        <v>222</v>
      </c>
      <c r="O762">
        <v>3</v>
      </c>
      <c r="P762">
        <v>2</v>
      </c>
      <c r="Q762" t="s">
        <v>759</v>
      </c>
      <c r="R762" s="29" t="s">
        <v>584</v>
      </c>
      <c r="T762" s="25" t="s">
        <v>540</v>
      </c>
      <c r="U762" s="25"/>
      <c r="V762" s="25"/>
      <c r="W762" t="s">
        <v>330</v>
      </c>
      <c r="X762">
        <v>3</v>
      </c>
      <c r="Z762" t="s">
        <v>276</v>
      </c>
      <c r="AA762" t="s">
        <v>395</v>
      </c>
      <c r="AB762" t="s">
        <v>675</v>
      </c>
      <c r="AC762" t="s">
        <v>687</v>
      </c>
      <c r="AD762" t="s">
        <v>322</v>
      </c>
      <c r="AE762" t="s">
        <v>559</v>
      </c>
      <c r="AF762" s="9" t="s">
        <v>743</v>
      </c>
      <c r="AG762" t="s">
        <v>321</v>
      </c>
      <c r="AH762" t="s">
        <v>321</v>
      </c>
      <c r="AI762" t="s">
        <v>321</v>
      </c>
    </row>
    <row r="763" spans="1:35" ht="13.25" customHeight="1" x14ac:dyDescent="0.2">
      <c r="A763" s="22" t="s">
        <v>329</v>
      </c>
      <c r="B763" s="22" t="s">
        <v>328</v>
      </c>
      <c r="C763" s="22" t="s">
        <v>305</v>
      </c>
      <c r="D763" s="22" t="s">
        <v>306</v>
      </c>
      <c r="E763" s="22" t="s">
        <v>306</v>
      </c>
      <c r="F763" s="22" t="s">
        <v>307</v>
      </c>
      <c r="G763" s="22" t="s">
        <v>307</v>
      </c>
      <c r="J763" t="s">
        <v>36</v>
      </c>
      <c r="M763" t="s">
        <v>445</v>
      </c>
      <c r="N763" t="s">
        <v>107</v>
      </c>
      <c r="O763">
        <v>6</v>
      </c>
      <c r="P763">
        <v>1</v>
      </c>
      <c r="Q763" t="s">
        <v>689</v>
      </c>
      <c r="R763" s="24" t="s">
        <v>583</v>
      </c>
      <c r="T763" s="25"/>
      <c r="U763" s="25"/>
      <c r="V763" s="25"/>
      <c r="W763" t="s">
        <v>330</v>
      </c>
      <c r="X763">
        <v>3</v>
      </c>
      <c r="Z763" t="s">
        <v>276</v>
      </c>
      <c r="AA763" t="s">
        <v>566</v>
      </c>
      <c r="AB763" t="s">
        <v>688</v>
      </c>
      <c r="AC763" t="s">
        <v>689</v>
      </c>
      <c r="AD763" t="s">
        <v>322</v>
      </c>
      <c r="AE763" t="s">
        <v>447</v>
      </c>
      <c r="AF763" s="9" t="s">
        <v>744</v>
      </c>
      <c r="AG763" t="s">
        <v>321</v>
      </c>
      <c r="AH763" t="s">
        <v>321</v>
      </c>
      <c r="AI763" t="s">
        <v>321</v>
      </c>
    </row>
    <row r="764" spans="1:35" ht="13.25" customHeight="1" x14ac:dyDescent="0.2">
      <c r="A764" s="22" t="s">
        <v>329</v>
      </c>
      <c r="B764" s="22" t="s">
        <v>328</v>
      </c>
      <c r="C764" s="22" t="s">
        <v>305</v>
      </c>
      <c r="D764" s="22" t="s">
        <v>306</v>
      </c>
      <c r="E764" s="22" t="s">
        <v>306</v>
      </c>
      <c r="F764" s="22" t="s">
        <v>307</v>
      </c>
      <c r="G764" s="22" t="s">
        <v>307</v>
      </c>
      <c r="J764" t="s">
        <v>36</v>
      </c>
      <c r="M764" t="s">
        <v>448</v>
      </c>
      <c r="N764" t="s">
        <v>107</v>
      </c>
      <c r="O764">
        <v>6</v>
      </c>
      <c r="P764">
        <v>2</v>
      </c>
      <c r="Q764" s="53" t="s">
        <v>690</v>
      </c>
      <c r="R764" s="47" t="s">
        <v>583</v>
      </c>
      <c r="T764" s="25"/>
      <c r="U764" s="25"/>
      <c r="V764" s="25"/>
      <c r="W764" t="s">
        <v>330</v>
      </c>
      <c r="X764">
        <v>3</v>
      </c>
      <c r="Z764" t="s">
        <v>276</v>
      </c>
      <c r="AA764" t="s">
        <v>566</v>
      </c>
      <c r="AB764" t="s">
        <v>688</v>
      </c>
      <c r="AC764" t="s">
        <v>690</v>
      </c>
      <c r="AD764" t="s">
        <v>322</v>
      </c>
      <c r="AE764" t="s">
        <v>450</v>
      </c>
      <c r="AF764" s="9" t="s">
        <v>744</v>
      </c>
      <c r="AG764" t="s">
        <v>321</v>
      </c>
      <c r="AH764" t="s">
        <v>321</v>
      </c>
      <c r="AI764" t="s">
        <v>321</v>
      </c>
    </row>
    <row r="765" spans="1:35" ht="13.25" customHeight="1" x14ac:dyDescent="0.2">
      <c r="A765" s="22" t="s">
        <v>329</v>
      </c>
      <c r="B765" s="22" t="s">
        <v>328</v>
      </c>
      <c r="C765" s="22" t="s">
        <v>305</v>
      </c>
      <c r="D765" s="22" t="s">
        <v>306</v>
      </c>
      <c r="E765" s="22" t="s">
        <v>306</v>
      </c>
      <c r="F765" s="22" t="s">
        <v>307</v>
      </c>
      <c r="G765" s="22" t="s">
        <v>307</v>
      </c>
      <c r="J765" t="s">
        <v>36</v>
      </c>
      <c r="M765" t="s">
        <v>539</v>
      </c>
      <c r="N765" t="s">
        <v>107</v>
      </c>
      <c r="O765">
        <v>6</v>
      </c>
      <c r="P765">
        <v>3</v>
      </c>
      <c r="Q765" t="s">
        <v>757</v>
      </c>
      <c r="R765" s="24" t="s">
        <v>583</v>
      </c>
      <c r="T765" s="25"/>
      <c r="U765" s="25"/>
      <c r="V765" s="25"/>
      <c r="W765" t="s">
        <v>330</v>
      </c>
      <c r="X765">
        <v>3</v>
      </c>
      <c r="Z765" t="s">
        <v>276</v>
      </c>
      <c r="AA765" t="s">
        <v>566</v>
      </c>
      <c r="AB765" t="s">
        <v>688</v>
      </c>
      <c r="AC765" t="s">
        <v>687</v>
      </c>
      <c r="AD765" t="s">
        <v>322</v>
      </c>
      <c r="AE765" t="s">
        <v>541</v>
      </c>
      <c r="AF765" s="9" t="s">
        <v>744</v>
      </c>
      <c r="AG765" t="s">
        <v>321</v>
      </c>
      <c r="AH765" t="s">
        <v>321</v>
      </c>
      <c r="AI765" t="s">
        <v>321</v>
      </c>
    </row>
    <row r="766" spans="1:35" ht="13.25" customHeight="1" x14ac:dyDescent="0.2">
      <c r="A766" s="22" t="s">
        <v>329</v>
      </c>
      <c r="B766" s="22" t="s">
        <v>328</v>
      </c>
      <c r="C766" s="22" t="s">
        <v>305</v>
      </c>
      <c r="D766" s="22" t="s">
        <v>306</v>
      </c>
      <c r="E766" s="22" t="s">
        <v>306</v>
      </c>
      <c r="F766" s="22" t="s">
        <v>307</v>
      </c>
      <c r="G766" s="22" t="s">
        <v>307</v>
      </c>
      <c r="J766" t="s">
        <v>36</v>
      </c>
      <c r="M766" t="s">
        <v>542</v>
      </c>
      <c r="N766" t="s">
        <v>107</v>
      </c>
      <c r="O766">
        <v>7</v>
      </c>
      <c r="P766">
        <v>1</v>
      </c>
      <c r="Q766" t="s">
        <v>715</v>
      </c>
      <c r="R766" s="24" t="s">
        <v>338</v>
      </c>
      <c r="T766" s="25"/>
      <c r="U766" s="25"/>
      <c r="V766" s="25"/>
      <c r="W766" t="s">
        <v>330</v>
      </c>
      <c r="X766">
        <v>3</v>
      </c>
      <c r="Z766" t="s">
        <v>276</v>
      </c>
      <c r="AA766" t="s">
        <v>566</v>
      </c>
      <c r="AB766" t="s">
        <v>567</v>
      </c>
      <c r="AC766" t="s">
        <v>715</v>
      </c>
      <c r="AD766" t="s">
        <v>322</v>
      </c>
      <c r="AE766" t="s">
        <v>545</v>
      </c>
      <c r="AF766" s="9" t="s">
        <v>749</v>
      </c>
      <c r="AG766" t="s">
        <v>321</v>
      </c>
      <c r="AH766" t="s">
        <v>321</v>
      </c>
      <c r="AI766" t="s">
        <v>321</v>
      </c>
    </row>
    <row r="767" spans="1:35" ht="13.25" customHeight="1" x14ac:dyDescent="0.2">
      <c r="A767" s="22" t="s">
        <v>329</v>
      </c>
      <c r="B767" s="22" t="s">
        <v>328</v>
      </c>
      <c r="C767" s="22" t="s">
        <v>305</v>
      </c>
      <c r="D767" s="22" t="s">
        <v>306</v>
      </c>
      <c r="E767" s="22" t="s">
        <v>306</v>
      </c>
      <c r="F767" s="22" t="s">
        <v>307</v>
      </c>
      <c r="G767" s="22" t="s">
        <v>307</v>
      </c>
      <c r="J767" t="s">
        <v>36</v>
      </c>
      <c r="M767" t="s">
        <v>498</v>
      </c>
      <c r="N767" t="s">
        <v>107</v>
      </c>
      <c r="O767">
        <v>7</v>
      </c>
      <c r="P767">
        <v>2</v>
      </c>
      <c r="Q767" s="53" t="s">
        <v>568</v>
      </c>
      <c r="R767" s="54">
        <v>19</v>
      </c>
      <c r="T767" s="25" t="s">
        <v>500</v>
      </c>
      <c r="U767" s="23">
        <f>R767</f>
        <v>19</v>
      </c>
      <c r="V767" s="23" t="str">
        <f>T767</f>
        <v>minutes</v>
      </c>
      <c r="W767" t="s">
        <v>330</v>
      </c>
      <c r="X767">
        <v>3</v>
      </c>
      <c r="Z767" t="s">
        <v>276</v>
      </c>
      <c r="AA767" t="s">
        <v>566</v>
      </c>
      <c r="AB767" t="s">
        <v>567</v>
      </c>
      <c r="AC767" t="s">
        <v>568</v>
      </c>
      <c r="AD767" t="s">
        <v>322</v>
      </c>
      <c r="AE767" t="s">
        <v>548</v>
      </c>
      <c r="AF767" s="9" t="s">
        <v>750</v>
      </c>
      <c r="AG767" t="s">
        <v>321</v>
      </c>
      <c r="AH767" t="s">
        <v>321</v>
      </c>
      <c r="AI767" t="s">
        <v>321</v>
      </c>
    </row>
    <row r="768" spans="1:35" ht="13.25" customHeight="1" x14ac:dyDescent="0.2">
      <c r="A768" s="22" t="s">
        <v>329</v>
      </c>
      <c r="B768" s="22" t="s">
        <v>328</v>
      </c>
      <c r="C768" s="22" t="s">
        <v>305</v>
      </c>
      <c r="D768" s="22" t="s">
        <v>306</v>
      </c>
      <c r="E768" s="22" t="s">
        <v>306</v>
      </c>
      <c r="F768" s="22" t="s">
        <v>307</v>
      </c>
      <c r="G768" s="22" t="s">
        <v>307</v>
      </c>
      <c r="J768" t="s">
        <v>36</v>
      </c>
      <c r="M768" t="s">
        <v>504</v>
      </c>
      <c r="N768" t="s">
        <v>107</v>
      </c>
      <c r="O768">
        <v>7</v>
      </c>
      <c r="P768">
        <v>3</v>
      </c>
      <c r="Q768" s="53" t="s">
        <v>569</v>
      </c>
      <c r="R768" s="41">
        <v>0.13</v>
      </c>
      <c r="T768" s="25" t="s">
        <v>588</v>
      </c>
      <c r="U768">
        <f>R768</f>
        <v>0.13</v>
      </c>
      <c r="V768" t="str">
        <f>T768</f>
        <v>times</v>
      </c>
      <c r="W768" t="s">
        <v>330</v>
      </c>
      <c r="X768">
        <v>3</v>
      </c>
      <c r="Z768" t="s">
        <v>276</v>
      </c>
      <c r="AA768" t="s">
        <v>566</v>
      </c>
      <c r="AB768" t="s">
        <v>567</v>
      </c>
      <c r="AC768" t="s">
        <v>569</v>
      </c>
      <c r="AD768" t="s">
        <v>322</v>
      </c>
      <c r="AE768" t="s">
        <v>550</v>
      </c>
      <c r="AF768" s="9" t="s">
        <v>750</v>
      </c>
      <c r="AG768" t="s">
        <v>321</v>
      </c>
      <c r="AH768" t="s">
        <v>321</v>
      </c>
      <c r="AI768" t="s">
        <v>321</v>
      </c>
    </row>
    <row r="769" spans="1:35" ht="13.25" customHeight="1" x14ac:dyDescent="0.2">
      <c r="A769" s="22" t="s">
        <v>329</v>
      </c>
      <c r="B769" s="22" t="s">
        <v>328</v>
      </c>
      <c r="C769" s="22" t="s">
        <v>305</v>
      </c>
      <c r="D769" s="22" t="s">
        <v>306</v>
      </c>
      <c r="E769" s="22" t="s">
        <v>306</v>
      </c>
      <c r="F769" s="22" t="s">
        <v>307</v>
      </c>
      <c r="G769" s="22" t="s">
        <v>307</v>
      </c>
      <c r="J769" t="s">
        <v>36</v>
      </c>
      <c r="M769" t="s">
        <v>508</v>
      </c>
      <c r="N769" t="s">
        <v>107</v>
      </c>
      <c r="O769">
        <v>7</v>
      </c>
      <c r="P769">
        <v>4</v>
      </c>
      <c r="Q769" s="53" t="s">
        <v>570</v>
      </c>
      <c r="R769" s="41">
        <v>146.15</v>
      </c>
      <c r="T769" s="25" t="s">
        <v>589</v>
      </c>
      <c r="U769" s="23">
        <f>R769</f>
        <v>146.15</v>
      </c>
      <c r="V769" s="23" t="str">
        <f>T769</f>
        <v>minutes/times</v>
      </c>
      <c r="W769" t="s">
        <v>330</v>
      </c>
      <c r="X769">
        <v>3</v>
      </c>
      <c r="Z769" t="s">
        <v>276</v>
      </c>
      <c r="AA769" t="s">
        <v>566</v>
      </c>
      <c r="AB769" t="s">
        <v>567</v>
      </c>
      <c r="AC769" t="s">
        <v>570</v>
      </c>
      <c r="AD769" t="s">
        <v>322</v>
      </c>
      <c r="AE769" t="s">
        <v>552</v>
      </c>
      <c r="AF769" s="9" t="s">
        <v>750</v>
      </c>
      <c r="AG769" t="s">
        <v>321</v>
      </c>
      <c r="AH769" t="s">
        <v>321</v>
      </c>
      <c r="AI769" t="s">
        <v>321</v>
      </c>
    </row>
    <row r="770" spans="1:35" ht="13.25" customHeight="1" x14ac:dyDescent="0.2">
      <c r="A770" s="22" t="s">
        <v>329</v>
      </c>
      <c r="B770" s="22" t="s">
        <v>328</v>
      </c>
      <c r="C770" s="22" t="s">
        <v>305</v>
      </c>
      <c r="D770" s="22" t="s">
        <v>306</v>
      </c>
      <c r="E770" s="22" t="s">
        <v>306</v>
      </c>
      <c r="F770" s="22" t="s">
        <v>307</v>
      </c>
      <c r="G770" s="22" t="s">
        <v>307</v>
      </c>
      <c r="J770" t="s">
        <v>36</v>
      </c>
      <c r="M770" t="s">
        <v>553</v>
      </c>
      <c r="N770" t="s">
        <v>107</v>
      </c>
      <c r="O770">
        <v>7</v>
      </c>
      <c r="P770">
        <v>5</v>
      </c>
      <c r="Q770" t="s">
        <v>716</v>
      </c>
      <c r="R770" s="24" t="s">
        <v>338</v>
      </c>
      <c r="T770" s="25" t="s">
        <v>578</v>
      </c>
      <c r="U770" s="25"/>
      <c r="V770" s="25"/>
      <c r="W770" t="s">
        <v>330</v>
      </c>
      <c r="X770">
        <v>3</v>
      </c>
      <c r="Z770" t="s">
        <v>276</v>
      </c>
      <c r="AA770" t="s">
        <v>566</v>
      </c>
      <c r="AB770" t="s">
        <v>567</v>
      </c>
      <c r="AC770" t="s">
        <v>716</v>
      </c>
      <c r="AD770" t="s">
        <v>322</v>
      </c>
      <c r="AE770" t="s">
        <v>555</v>
      </c>
      <c r="AF770" s="9" t="s">
        <v>750</v>
      </c>
      <c r="AG770" t="s">
        <v>321</v>
      </c>
      <c r="AH770" t="s">
        <v>321</v>
      </c>
      <c r="AI770" t="s">
        <v>321</v>
      </c>
    </row>
    <row r="771" spans="1:35" ht="13.25" customHeight="1" x14ac:dyDescent="0.2">
      <c r="A771" s="22" t="s">
        <v>329</v>
      </c>
      <c r="B771" s="22" t="s">
        <v>328</v>
      </c>
      <c r="C771" s="22" t="s">
        <v>305</v>
      </c>
      <c r="D771" s="22" t="s">
        <v>306</v>
      </c>
      <c r="E771" s="22" t="s">
        <v>306</v>
      </c>
      <c r="F771" s="22" t="s">
        <v>307</v>
      </c>
      <c r="G771" s="22" t="s">
        <v>307</v>
      </c>
      <c r="J771" t="s">
        <v>36</v>
      </c>
      <c r="M771" t="s">
        <v>494</v>
      </c>
      <c r="N771" t="s">
        <v>107</v>
      </c>
      <c r="O771">
        <v>8</v>
      </c>
      <c r="P771">
        <v>1</v>
      </c>
      <c r="Q771" s="53" t="s">
        <v>707</v>
      </c>
      <c r="R771" s="47" t="s">
        <v>583</v>
      </c>
      <c r="T771" s="25"/>
      <c r="U771" s="25"/>
      <c r="V771" s="25"/>
      <c r="W771" t="s">
        <v>330</v>
      </c>
      <c r="X771">
        <v>3</v>
      </c>
      <c r="Z771" t="s">
        <v>276</v>
      </c>
      <c r="AA771" t="s">
        <v>566</v>
      </c>
      <c r="AB771" t="s">
        <v>706</v>
      </c>
      <c r="AC771" t="s">
        <v>707</v>
      </c>
      <c r="AD771" t="s">
        <v>322</v>
      </c>
      <c r="AE771" t="s">
        <v>495</v>
      </c>
      <c r="AF771" s="9" t="s">
        <v>538</v>
      </c>
      <c r="AG771" t="s">
        <v>321</v>
      </c>
      <c r="AH771" t="s">
        <v>321</v>
      </c>
      <c r="AI771" t="s">
        <v>321</v>
      </c>
    </row>
    <row r="772" spans="1:35" ht="13.25" customHeight="1" x14ac:dyDescent="0.2">
      <c r="A772" s="22" t="s">
        <v>329</v>
      </c>
      <c r="B772" s="22" t="s">
        <v>328</v>
      </c>
      <c r="C772" s="22" t="s">
        <v>305</v>
      </c>
      <c r="D772" s="22" t="s">
        <v>306</v>
      </c>
      <c r="E772" s="22" t="s">
        <v>306</v>
      </c>
      <c r="F772" s="22" t="s">
        <v>307</v>
      </c>
      <c r="G772" s="22" t="s">
        <v>307</v>
      </c>
      <c r="J772" t="s">
        <v>36</v>
      </c>
      <c r="M772" t="s">
        <v>496</v>
      </c>
      <c r="N772" t="s">
        <v>107</v>
      </c>
      <c r="O772">
        <v>8</v>
      </c>
      <c r="P772">
        <v>2</v>
      </c>
      <c r="Q772" t="s">
        <v>708</v>
      </c>
      <c r="R772" s="47" t="s">
        <v>583</v>
      </c>
      <c r="T772" s="25"/>
      <c r="U772" s="25"/>
      <c r="V772" s="25"/>
      <c r="W772" t="s">
        <v>330</v>
      </c>
      <c r="X772">
        <v>3</v>
      </c>
      <c r="Z772" t="s">
        <v>276</v>
      </c>
      <c r="AA772" t="s">
        <v>566</v>
      </c>
      <c r="AB772" t="s">
        <v>706</v>
      </c>
      <c r="AC772" t="s">
        <v>708</v>
      </c>
      <c r="AD772" t="s">
        <v>322</v>
      </c>
      <c r="AE772" t="s">
        <v>497</v>
      </c>
      <c r="AF772" s="9" t="s">
        <v>538</v>
      </c>
      <c r="AG772" t="s">
        <v>321</v>
      </c>
      <c r="AH772" t="s">
        <v>321</v>
      </c>
      <c r="AI772" t="s">
        <v>321</v>
      </c>
    </row>
    <row r="773" spans="1:35" ht="13.25" customHeight="1" x14ac:dyDescent="0.2">
      <c r="A773" s="22" t="s">
        <v>329</v>
      </c>
      <c r="B773" s="22" t="s">
        <v>328</v>
      </c>
      <c r="C773" s="22" t="s">
        <v>305</v>
      </c>
      <c r="D773" s="22" t="s">
        <v>306</v>
      </c>
      <c r="E773" s="22" t="s">
        <v>306</v>
      </c>
      <c r="F773" s="22" t="s">
        <v>307</v>
      </c>
      <c r="G773" s="22" t="s">
        <v>307</v>
      </c>
      <c r="J773" t="s">
        <v>36</v>
      </c>
      <c r="M773" t="s">
        <v>517</v>
      </c>
      <c r="N773" t="s">
        <v>107</v>
      </c>
      <c r="O773">
        <v>8</v>
      </c>
      <c r="P773">
        <v>3</v>
      </c>
      <c r="Q773" s="53" t="s">
        <v>709</v>
      </c>
      <c r="R773" s="47" t="s">
        <v>338</v>
      </c>
      <c r="T773" s="25"/>
      <c r="U773" s="25"/>
      <c r="V773" s="25"/>
      <c r="W773" t="s">
        <v>330</v>
      </c>
      <c r="X773">
        <v>3</v>
      </c>
      <c r="Z773" t="s">
        <v>276</v>
      </c>
      <c r="AA773" t="s">
        <v>566</v>
      </c>
      <c r="AB773" t="s">
        <v>706</v>
      </c>
      <c r="AC773" t="s">
        <v>709</v>
      </c>
      <c r="AD773" t="s">
        <v>322</v>
      </c>
      <c r="AE773" t="s">
        <v>521</v>
      </c>
      <c r="AF773" s="9" t="s">
        <v>747</v>
      </c>
      <c r="AG773" t="s">
        <v>321</v>
      </c>
      <c r="AH773" t="s">
        <v>321</v>
      </c>
      <c r="AI773" t="s">
        <v>321</v>
      </c>
    </row>
    <row r="774" spans="1:35" ht="13.25" customHeight="1" x14ac:dyDescent="0.2">
      <c r="A774" s="22" t="s">
        <v>329</v>
      </c>
      <c r="B774" s="22" t="s">
        <v>328</v>
      </c>
      <c r="C774" s="22" t="s">
        <v>305</v>
      </c>
      <c r="D774" s="22" t="s">
        <v>306</v>
      </c>
      <c r="E774" s="22" t="s">
        <v>306</v>
      </c>
      <c r="F774" s="22" t="s">
        <v>307</v>
      </c>
      <c r="G774" s="22" t="s">
        <v>307</v>
      </c>
      <c r="J774" t="s">
        <v>36</v>
      </c>
      <c r="M774" t="s">
        <v>522</v>
      </c>
      <c r="N774" t="s">
        <v>107</v>
      </c>
      <c r="O774">
        <v>8</v>
      </c>
      <c r="P774">
        <v>4</v>
      </c>
      <c r="Q774" t="s">
        <v>710</v>
      </c>
      <c r="R774" s="29" t="s">
        <v>587</v>
      </c>
      <c r="T774" s="25" t="s">
        <v>540</v>
      </c>
      <c r="U774" s="25"/>
      <c r="V774" s="25"/>
      <c r="W774" t="s">
        <v>330</v>
      </c>
      <c r="X774">
        <v>3</v>
      </c>
      <c r="Z774" t="s">
        <v>276</v>
      </c>
      <c r="AA774" t="s">
        <v>566</v>
      </c>
      <c r="AB774" t="s">
        <v>706</v>
      </c>
      <c r="AC774" t="s">
        <v>710</v>
      </c>
      <c r="AD774" t="s">
        <v>322</v>
      </c>
      <c r="AE774" t="s">
        <v>523</v>
      </c>
      <c r="AF774" s="9" t="s">
        <v>747</v>
      </c>
      <c r="AG774" t="s">
        <v>321</v>
      </c>
      <c r="AH774" t="s">
        <v>321</v>
      </c>
      <c r="AI774" t="s">
        <v>321</v>
      </c>
    </row>
    <row r="775" spans="1:35" ht="13.25" customHeight="1" x14ac:dyDescent="0.2">
      <c r="A775" s="22" t="s">
        <v>329</v>
      </c>
      <c r="B775" s="22" t="s">
        <v>328</v>
      </c>
      <c r="C775" s="22" t="s">
        <v>305</v>
      </c>
      <c r="D775" s="22" t="s">
        <v>306</v>
      </c>
      <c r="E775" s="22" t="s">
        <v>306</v>
      </c>
      <c r="F775" s="22" t="s">
        <v>307</v>
      </c>
      <c r="G775" s="22" t="s">
        <v>307</v>
      </c>
      <c r="J775" t="s">
        <v>36</v>
      </c>
      <c r="M775" t="s">
        <v>524</v>
      </c>
      <c r="N775" t="s">
        <v>107</v>
      </c>
      <c r="O775">
        <v>8</v>
      </c>
      <c r="P775">
        <v>5</v>
      </c>
      <c r="Q775" t="s">
        <v>711</v>
      </c>
      <c r="R775" s="24" t="s">
        <v>338</v>
      </c>
      <c r="T775" s="25"/>
      <c r="U775" s="25"/>
      <c r="V775" s="25"/>
      <c r="W775" t="s">
        <v>330</v>
      </c>
      <c r="X775">
        <v>3</v>
      </c>
      <c r="Z775" t="s">
        <v>276</v>
      </c>
      <c r="AA775" t="s">
        <v>566</v>
      </c>
      <c r="AB775" t="s">
        <v>706</v>
      </c>
      <c r="AC775" t="s">
        <v>711</v>
      </c>
      <c r="AD775" t="s">
        <v>322</v>
      </c>
      <c r="AE775" t="s">
        <v>526</v>
      </c>
      <c r="AF775" s="9" t="s">
        <v>748</v>
      </c>
      <c r="AG775" t="s">
        <v>321</v>
      </c>
      <c r="AH775" t="s">
        <v>321</v>
      </c>
      <c r="AI775" t="s">
        <v>321</v>
      </c>
    </row>
    <row r="776" spans="1:35" ht="13.25" customHeight="1" x14ac:dyDescent="0.2">
      <c r="A776" s="22" t="s">
        <v>329</v>
      </c>
      <c r="B776" s="22" t="s">
        <v>328</v>
      </c>
      <c r="C776" s="22" t="s">
        <v>305</v>
      </c>
      <c r="D776" s="22" t="s">
        <v>306</v>
      </c>
      <c r="E776" s="22" t="s">
        <v>306</v>
      </c>
      <c r="F776" s="22" t="s">
        <v>307</v>
      </c>
      <c r="G776" s="22" t="s">
        <v>307</v>
      </c>
      <c r="J776" t="s">
        <v>36</v>
      </c>
      <c r="M776" t="s">
        <v>527</v>
      </c>
      <c r="N776" t="s">
        <v>107</v>
      </c>
      <c r="O776">
        <v>8</v>
      </c>
      <c r="P776">
        <v>6</v>
      </c>
      <c r="Q776" t="s">
        <v>712</v>
      </c>
      <c r="R776" s="24" t="s">
        <v>338</v>
      </c>
      <c r="T776" s="25"/>
      <c r="U776" s="25"/>
      <c r="V776" s="25"/>
      <c r="W776" t="s">
        <v>330</v>
      </c>
      <c r="X776">
        <v>3</v>
      </c>
      <c r="Z776" t="s">
        <v>276</v>
      </c>
      <c r="AA776" t="s">
        <v>566</v>
      </c>
      <c r="AB776" t="s">
        <v>706</v>
      </c>
      <c r="AC776" t="s">
        <v>712</v>
      </c>
      <c r="AD776" t="s">
        <v>322</v>
      </c>
      <c r="AE776" t="s">
        <v>528</v>
      </c>
      <c r="AF776" s="9" t="s">
        <v>748</v>
      </c>
      <c r="AG776" t="s">
        <v>321</v>
      </c>
      <c r="AH776" t="s">
        <v>321</v>
      </c>
      <c r="AI776" t="s">
        <v>321</v>
      </c>
    </row>
    <row r="777" spans="1:35" ht="13.25" customHeight="1" x14ac:dyDescent="0.2">
      <c r="A777" s="22" t="s">
        <v>329</v>
      </c>
      <c r="B777" s="22" t="s">
        <v>328</v>
      </c>
      <c r="C777" s="22" t="s">
        <v>305</v>
      </c>
      <c r="D777" s="22" t="s">
        <v>306</v>
      </c>
      <c r="E777" s="22" t="s">
        <v>306</v>
      </c>
      <c r="F777" s="22" t="s">
        <v>307</v>
      </c>
      <c r="G777" s="22" t="s">
        <v>307</v>
      </c>
      <c r="J777" t="s">
        <v>36</v>
      </c>
      <c r="M777" t="s">
        <v>476</v>
      </c>
      <c r="N777" t="s">
        <v>107</v>
      </c>
      <c r="O777">
        <v>9</v>
      </c>
      <c r="P777">
        <v>1</v>
      </c>
      <c r="Q777" s="53" t="s">
        <v>699</v>
      </c>
      <c r="R777" s="41">
        <v>24.47</v>
      </c>
      <c r="T777" s="25" t="s">
        <v>585</v>
      </c>
      <c r="U777">
        <f t="shared" ref="U777:U782" si="20">R777</f>
        <v>24.47</v>
      </c>
      <c r="V777" t="str">
        <f t="shared" ref="V777:V782" si="21">T777</f>
        <v>yen</v>
      </c>
      <c r="W777" t="s">
        <v>330</v>
      </c>
      <c r="X777">
        <v>3</v>
      </c>
      <c r="Z777" t="s">
        <v>276</v>
      </c>
      <c r="AA777" t="s">
        <v>566</v>
      </c>
      <c r="AB777" t="s">
        <v>698</v>
      </c>
      <c r="AC777" t="s">
        <v>699</v>
      </c>
      <c r="AD777" t="s">
        <v>322</v>
      </c>
      <c r="AE777" t="s">
        <v>478</v>
      </c>
      <c r="AF777" s="9" t="s">
        <v>745</v>
      </c>
      <c r="AG777" t="s">
        <v>321</v>
      </c>
      <c r="AH777" t="s">
        <v>321</v>
      </c>
      <c r="AI777" t="s">
        <v>321</v>
      </c>
    </row>
    <row r="778" spans="1:35" ht="13.25" customHeight="1" x14ac:dyDescent="0.2">
      <c r="A778" s="22" t="s">
        <v>329</v>
      </c>
      <c r="B778" s="22" t="s">
        <v>328</v>
      </c>
      <c r="C778" s="22" t="s">
        <v>305</v>
      </c>
      <c r="D778" s="22" t="s">
        <v>306</v>
      </c>
      <c r="E778" s="22" t="s">
        <v>306</v>
      </c>
      <c r="F778" s="22" t="s">
        <v>307</v>
      </c>
      <c r="G778" s="22" t="s">
        <v>307</v>
      </c>
      <c r="J778" t="s">
        <v>36</v>
      </c>
      <c r="M778" t="s">
        <v>479</v>
      </c>
      <c r="N778" t="s">
        <v>107</v>
      </c>
      <c r="O778">
        <v>9</v>
      </c>
      <c r="P778">
        <v>2</v>
      </c>
      <c r="Q778" s="53" t="s">
        <v>700</v>
      </c>
      <c r="R778" s="41">
        <v>23.05</v>
      </c>
      <c r="T778" s="25" t="s">
        <v>585</v>
      </c>
      <c r="U778">
        <f t="shared" si="20"/>
        <v>23.05</v>
      </c>
      <c r="V778" t="str">
        <f t="shared" si="21"/>
        <v>yen</v>
      </c>
      <c r="W778" t="s">
        <v>330</v>
      </c>
      <c r="X778">
        <v>3</v>
      </c>
      <c r="Z778" t="s">
        <v>276</v>
      </c>
      <c r="AA778" t="s">
        <v>566</v>
      </c>
      <c r="AB778" t="s">
        <v>698</v>
      </c>
      <c r="AC778" t="s">
        <v>700</v>
      </c>
      <c r="AD778" t="s">
        <v>322</v>
      </c>
      <c r="AE778" t="s">
        <v>480</v>
      </c>
      <c r="AF778" s="9" t="s">
        <v>745</v>
      </c>
      <c r="AG778" t="s">
        <v>321</v>
      </c>
      <c r="AH778" t="s">
        <v>321</v>
      </c>
      <c r="AI778" t="s">
        <v>321</v>
      </c>
    </row>
    <row r="779" spans="1:35" ht="13.25" customHeight="1" x14ac:dyDescent="0.2">
      <c r="A779" s="22" t="s">
        <v>329</v>
      </c>
      <c r="B779" s="22" t="s">
        <v>328</v>
      </c>
      <c r="C779" s="22" t="s">
        <v>305</v>
      </c>
      <c r="D779" s="22" t="s">
        <v>306</v>
      </c>
      <c r="E779" s="22" t="s">
        <v>306</v>
      </c>
      <c r="F779" s="22" t="s">
        <v>307</v>
      </c>
      <c r="G779" s="22" t="s">
        <v>307</v>
      </c>
      <c r="J779" t="s">
        <v>36</v>
      </c>
      <c r="M779" t="s">
        <v>481</v>
      </c>
      <c r="N779" t="s">
        <v>107</v>
      </c>
      <c r="O779">
        <v>9</v>
      </c>
      <c r="P779">
        <v>3</v>
      </c>
      <c r="Q779" s="53" t="s">
        <v>701</v>
      </c>
      <c r="R779" s="41">
        <v>23.05</v>
      </c>
      <c r="T779" s="25" t="s">
        <v>585</v>
      </c>
      <c r="U779">
        <f t="shared" si="20"/>
        <v>23.05</v>
      </c>
      <c r="V779" t="str">
        <f t="shared" si="21"/>
        <v>yen</v>
      </c>
      <c r="W779" t="s">
        <v>330</v>
      </c>
      <c r="X779">
        <v>3</v>
      </c>
      <c r="Z779" t="s">
        <v>276</v>
      </c>
      <c r="AA779" t="s">
        <v>566</v>
      </c>
      <c r="AB779" t="s">
        <v>698</v>
      </c>
      <c r="AC779" t="s">
        <v>701</v>
      </c>
      <c r="AD779" t="s">
        <v>322</v>
      </c>
      <c r="AE779" t="s">
        <v>482</v>
      </c>
      <c r="AF779" s="9" t="s">
        <v>745</v>
      </c>
      <c r="AG779" t="s">
        <v>321</v>
      </c>
      <c r="AH779" t="s">
        <v>321</v>
      </c>
      <c r="AI779" t="s">
        <v>321</v>
      </c>
    </row>
    <row r="780" spans="1:35" ht="13.25" customHeight="1" x14ac:dyDescent="0.2">
      <c r="A780" s="22" t="s">
        <v>329</v>
      </c>
      <c r="B780" s="22" t="s">
        <v>328</v>
      </c>
      <c r="C780" s="22" t="s">
        <v>305</v>
      </c>
      <c r="D780" s="22" t="s">
        <v>306</v>
      </c>
      <c r="E780" s="22" t="s">
        <v>306</v>
      </c>
      <c r="F780" s="22" t="s">
        <v>307</v>
      </c>
      <c r="G780" s="22" t="s">
        <v>307</v>
      </c>
      <c r="J780" t="s">
        <v>36</v>
      </c>
      <c r="M780" t="s">
        <v>483</v>
      </c>
      <c r="N780" t="s">
        <v>107</v>
      </c>
      <c r="O780">
        <v>9</v>
      </c>
      <c r="P780">
        <v>4</v>
      </c>
      <c r="Q780" s="53" t="s">
        <v>702</v>
      </c>
      <c r="R780" s="24">
        <v>13188</v>
      </c>
      <c r="T780" s="25" t="s">
        <v>585</v>
      </c>
      <c r="U780">
        <f t="shared" si="20"/>
        <v>13188</v>
      </c>
      <c r="V780" t="str">
        <f t="shared" si="21"/>
        <v>yen</v>
      </c>
      <c r="W780" t="s">
        <v>330</v>
      </c>
      <c r="X780">
        <v>3</v>
      </c>
      <c r="Z780" t="s">
        <v>276</v>
      </c>
      <c r="AA780" t="s">
        <v>566</v>
      </c>
      <c r="AB780" t="s">
        <v>698</v>
      </c>
      <c r="AC780" t="s">
        <v>702</v>
      </c>
      <c r="AD780" t="s">
        <v>322</v>
      </c>
      <c r="AE780" t="s">
        <v>485</v>
      </c>
      <c r="AF780" s="9" t="s">
        <v>746</v>
      </c>
      <c r="AG780" t="s">
        <v>321</v>
      </c>
      <c r="AH780" t="s">
        <v>321</v>
      </c>
      <c r="AI780" t="s">
        <v>321</v>
      </c>
    </row>
    <row r="781" spans="1:35" ht="13.25" customHeight="1" x14ac:dyDescent="0.2">
      <c r="A781" s="22" t="s">
        <v>329</v>
      </c>
      <c r="B781" s="22" t="s">
        <v>328</v>
      </c>
      <c r="C781" s="22" t="s">
        <v>305</v>
      </c>
      <c r="D781" s="22" t="s">
        <v>306</v>
      </c>
      <c r="E781" s="22" t="s">
        <v>306</v>
      </c>
      <c r="F781" s="22" t="s">
        <v>307</v>
      </c>
      <c r="G781" s="22" t="s">
        <v>307</v>
      </c>
      <c r="J781" t="s">
        <v>36</v>
      </c>
      <c r="M781" t="s">
        <v>486</v>
      </c>
      <c r="N781" t="s">
        <v>107</v>
      </c>
      <c r="O781">
        <v>9</v>
      </c>
      <c r="P781">
        <v>5</v>
      </c>
      <c r="Q781" s="53" t="s">
        <v>703</v>
      </c>
      <c r="R781" s="24">
        <v>28453</v>
      </c>
      <c r="T781" s="25" t="s">
        <v>585</v>
      </c>
      <c r="U781">
        <f t="shared" si="20"/>
        <v>28453</v>
      </c>
      <c r="V781" t="str">
        <f t="shared" si="21"/>
        <v>yen</v>
      </c>
      <c r="W781" t="s">
        <v>330</v>
      </c>
      <c r="X781">
        <v>3</v>
      </c>
      <c r="Z781" t="s">
        <v>276</v>
      </c>
      <c r="AA781" t="s">
        <v>566</v>
      </c>
      <c r="AB781" t="s">
        <v>698</v>
      </c>
      <c r="AC781" t="s">
        <v>703</v>
      </c>
      <c r="AD781" t="s">
        <v>322</v>
      </c>
      <c r="AE781" t="s">
        <v>488</v>
      </c>
      <c r="AF781" s="9" t="s">
        <v>746</v>
      </c>
      <c r="AG781" t="s">
        <v>321</v>
      </c>
      <c r="AH781" t="s">
        <v>321</v>
      </c>
      <c r="AI781" t="s">
        <v>321</v>
      </c>
    </row>
    <row r="782" spans="1:35" ht="13.25" customHeight="1" x14ac:dyDescent="0.2">
      <c r="A782" s="22" t="s">
        <v>329</v>
      </c>
      <c r="B782" s="22" t="s">
        <v>328</v>
      </c>
      <c r="C782" s="22" t="s">
        <v>305</v>
      </c>
      <c r="D782" s="22" t="s">
        <v>306</v>
      </c>
      <c r="E782" s="22" t="s">
        <v>306</v>
      </c>
      <c r="F782" s="22" t="s">
        <v>307</v>
      </c>
      <c r="G782" s="22" t="s">
        <v>307</v>
      </c>
      <c r="J782" t="s">
        <v>36</v>
      </c>
      <c r="M782" t="s">
        <v>489</v>
      </c>
      <c r="N782" t="s">
        <v>107</v>
      </c>
      <c r="O782">
        <v>9</v>
      </c>
      <c r="P782">
        <v>6</v>
      </c>
      <c r="Q782" s="53" t="s">
        <v>704</v>
      </c>
      <c r="R782" s="24">
        <v>50435</v>
      </c>
      <c r="T782" s="25" t="s">
        <v>578</v>
      </c>
      <c r="U782">
        <f t="shared" si="20"/>
        <v>50435</v>
      </c>
      <c r="V782" t="str">
        <f t="shared" si="21"/>
        <v>number</v>
      </c>
      <c r="W782" t="s">
        <v>330</v>
      </c>
      <c r="X782">
        <v>3</v>
      </c>
      <c r="Z782" t="s">
        <v>276</v>
      </c>
      <c r="AA782" t="s">
        <v>566</v>
      </c>
      <c r="AB782" t="s">
        <v>698</v>
      </c>
      <c r="AC782" t="s">
        <v>704</v>
      </c>
      <c r="AD782" t="s">
        <v>322</v>
      </c>
      <c r="AE782" t="s">
        <v>491</v>
      </c>
      <c r="AF782" s="9" t="s">
        <v>744</v>
      </c>
      <c r="AG782" t="s">
        <v>321</v>
      </c>
      <c r="AH782" t="s">
        <v>321</v>
      </c>
      <c r="AI782" t="s">
        <v>321</v>
      </c>
    </row>
    <row r="783" spans="1:35" ht="13.25" customHeight="1" x14ac:dyDescent="0.2">
      <c r="A783" s="22" t="s">
        <v>329</v>
      </c>
      <c r="B783" s="22" t="s">
        <v>328</v>
      </c>
      <c r="C783" s="22" t="s">
        <v>305</v>
      </c>
      <c r="D783" s="22" t="s">
        <v>306</v>
      </c>
      <c r="E783" s="22" t="s">
        <v>306</v>
      </c>
      <c r="F783" s="22" t="s">
        <v>307</v>
      </c>
      <c r="G783" s="22" t="s">
        <v>307</v>
      </c>
      <c r="J783" t="s">
        <v>36</v>
      </c>
      <c r="M783" t="s">
        <v>492</v>
      </c>
      <c r="N783" t="s">
        <v>107</v>
      </c>
      <c r="O783">
        <v>9</v>
      </c>
      <c r="P783">
        <v>7</v>
      </c>
      <c r="Q783" t="s">
        <v>705</v>
      </c>
      <c r="R783" s="47" t="s">
        <v>338</v>
      </c>
      <c r="T783" s="25"/>
      <c r="U783" s="25"/>
      <c r="V783" s="25"/>
      <c r="W783" t="s">
        <v>330</v>
      </c>
      <c r="X783">
        <v>3</v>
      </c>
      <c r="Z783" t="s">
        <v>276</v>
      </c>
      <c r="AA783" t="s">
        <v>566</v>
      </c>
      <c r="AB783" t="s">
        <v>698</v>
      </c>
      <c r="AC783" t="s">
        <v>705</v>
      </c>
      <c r="AD783" t="s">
        <v>322</v>
      </c>
      <c r="AE783" t="s">
        <v>493</v>
      </c>
      <c r="AF783" s="9" t="s">
        <v>744</v>
      </c>
      <c r="AG783" t="s">
        <v>321</v>
      </c>
      <c r="AH783" t="s">
        <v>321</v>
      </c>
      <c r="AI783" t="s">
        <v>321</v>
      </c>
    </row>
    <row r="784" spans="1:35" ht="13.25" customHeight="1" x14ac:dyDescent="0.2">
      <c r="A784" s="22" t="s">
        <v>329</v>
      </c>
      <c r="B784" s="22" t="s">
        <v>328</v>
      </c>
      <c r="C784" s="22" t="s">
        <v>305</v>
      </c>
      <c r="D784" s="22" t="s">
        <v>306</v>
      </c>
      <c r="E784" s="22" t="s">
        <v>306</v>
      </c>
      <c r="F784" s="22" t="s">
        <v>307</v>
      </c>
      <c r="G784" s="22" t="s">
        <v>307</v>
      </c>
      <c r="J784" t="s">
        <v>36</v>
      </c>
      <c r="M784" t="s">
        <v>531</v>
      </c>
      <c r="N784" t="s">
        <v>107</v>
      </c>
      <c r="O784">
        <v>9</v>
      </c>
      <c r="P784">
        <v>8</v>
      </c>
      <c r="Q784" t="s">
        <v>713</v>
      </c>
      <c r="R784" s="29" t="s">
        <v>586</v>
      </c>
      <c r="T784" s="25" t="s">
        <v>540</v>
      </c>
      <c r="U784" s="25"/>
      <c r="V784" s="25"/>
      <c r="W784" t="s">
        <v>330</v>
      </c>
      <c r="X784">
        <v>3</v>
      </c>
      <c r="Z784" t="s">
        <v>276</v>
      </c>
      <c r="AA784" t="s">
        <v>566</v>
      </c>
      <c r="AB784" t="s">
        <v>698</v>
      </c>
      <c r="AC784" t="s">
        <v>713</v>
      </c>
      <c r="AD784" t="s">
        <v>322</v>
      </c>
      <c r="AE784" t="s">
        <v>533</v>
      </c>
      <c r="AF784" s="9" t="s">
        <v>743</v>
      </c>
      <c r="AG784" t="s">
        <v>321</v>
      </c>
      <c r="AH784" t="s">
        <v>321</v>
      </c>
      <c r="AI784" t="s">
        <v>321</v>
      </c>
    </row>
    <row r="785" spans="1:35" ht="13.25" customHeight="1" x14ac:dyDescent="0.2">
      <c r="A785" s="22" t="s">
        <v>329</v>
      </c>
      <c r="B785" s="22" t="s">
        <v>328</v>
      </c>
      <c r="C785" s="22" t="s">
        <v>305</v>
      </c>
      <c r="D785" s="22" t="s">
        <v>306</v>
      </c>
      <c r="E785" s="22" t="s">
        <v>306</v>
      </c>
      <c r="F785" s="22" t="s">
        <v>307</v>
      </c>
      <c r="G785" s="22" t="s">
        <v>307</v>
      </c>
      <c r="J785" s="26" t="s">
        <v>36</v>
      </c>
      <c r="M785" t="s">
        <v>29</v>
      </c>
      <c r="N785" t="s">
        <v>38</v>
      </c>
      <c r="O785">
        <v>1</v>
      </c>
      <c r="P785">
        <v>1</v>
      </c>
      <c r="Q785" t="s">
        <v>308</v>
      </c>
      <c r="R785" s="24">
        <v>81600000</v>
      </c>
      <c r="T785" t="s">
        <v>327</v>
      </c>
      <c r="U785" s="40">
        <f>R785</f>
        <v>81600000</v>
      </c>
      <c r="V785" s="9" t="s">
        <v>39</v>
      </c>
      <c r="W785" t="s">
        <v>330</v>
      </c>
      <c r="X785">
        <v>3</v>
      </c>
      <c r="Z785" t="s">
        <v>276</v>
      </c>
      <c r="AA785" t="s">
        <v>319</v>
      </c>
      <c r="AB785" t="s">
        <v>320</v>
      </c>
      <c r="AC785">
        <v>0</v>
      </c>
      <c r="AD785" t="s">
        <v>322</v>
      </c>
      <c r="AE785" t="s">
        <v>310</v>
      </c>
      <c r="AF785" s="9" t="s">
        <v>787</v>
      </c>
      <c r="AG785" t="s">
        <v>323</v>
      </c>
      <c r="AH785" t="s">
        <v>324</v>
      </c>
      <c r="AI785" t="s">
        <v>784</v>
      </c>
    </row>
    <row r="786" spans="1:35" ht="13.25" customHeight="1" x14ac:dyDescent="0.2">
      <c r="A786" s="22" t="s">
        <v>329</v>
      </c>
      <c r="B786" s="22" t="s">
        <v>328</v>
      </c>
      <c r="C786" s="22" t="s">
        <v>305</v>
      </c>
      <c r="D786" s="22" t="s">
        <v>306</v>
      </c>
      <c r="E786" s="22" t="s">
        <v>306</v>
      </c>
      <c r="F786" s="22" t="s">
        <v>307</v>
      </c>
      <c r="G786" s="22" t="s">
        <v>307</v>
      </c>
      <c r="J786" t="s">
        <v>36</v>
      </c>
      <c r="M786" t="s">
        <v>443</v>
      </c>
      <c r="N786" t="s">
        <v>38</v>
      </c>
      <c r="O786">
        <v>14</v>
      </c>
      <c r="P786">
        <v>7</v>
      </c>
      <c r="Q786" t="s">
        <v>753</v>
      </c>
      <c r="R786" s="29" t="s">
        <v>582</v>
      </c>
      <c r="T786" s="25" t="s">
        <v>540</v>
      </c>
      <c r="U786" s="25"/>
      <c r="V786" s="25"/>
      <c r="W786" t="s">
        <v>330</v>
      </c>
      <c r="X786">
        <v>3</v>
      </c>
      <c r="Z786" t="s">
        <v>276</v>
      </c>
      <c r="AA786" t="s">
        <v>319</v>
      </c>
      <c r="AB786" t="s">
        <v>686</v>
      </c>
      <c r="AC786" t="s">
        <v>687</v>
      </c>
      <c r="AD786" t="s">
        <v>322</v>
      </c>
      <c r="AE786" t="s">
        <v>444</v>
      </c>
      <c r="AF786" s="9" t="s">
        <v>743</v>
      </c>
      <c r="AG786" t="s">
        <v>321</v>
      </c>
      <c r="AH786" t="s">
        <v>321</v>
      </c>
      <c r="AI786" t="s">
        <v>321</v>
      </c>
    </row>
    <row r="787" spans="1:35" ht="13.25" customHeight="1" x14ac:dyDescent="0.2">
      <c r="A787" s="22" t="s">
        <v>329</v>
      </c>
      <c r="B787" s="22" t="s">
        <v>328</v>
      </c>
      <c r="C787" s="22" t="s">
        <v>305</v>
      </c>
      <c r="D787" s="22" t="s">
        <v>306</v>
      </c>
      <c r="E787" s="22" t="s">
        <v>306</v>
      </c>
      <c r="F787" s="22" t="s">
        <v>307</v>
      </c>
      <c r="G787" s="22" t="s">
        <v>307</v>
      </c>
      <c r="J787" s="26" t="s">
        <v>36</v>
      </c>
      <c r="M787" t="s">
        <v>153</v>
      </c>
      <c r="N787" t="s">
        <v>38</v>
      </c>
      <c r="O787">
        <v>17</v>
      </c>
      <c r="P787">
        <v>10</v>
      </c>
      <c r="Q787" t="s">
        <v>736</v>
      </c>
      <c r="R787">
        <v>18000</v>
      </c>
      <c r="T787" t="s">
        <v>347</v>
      </c>
      <c r="U787" s="45">
        <f>R787</f>
        <v>18000</v>
      </c>
      <c r="V787" s="9" t="s">
        <v>785</v>
      </c>
      <c r="W787" t="s">
        <v>330</v>
      </c>
      <c r="X787">
        <v>3</v>
      </c>
      <c r="Z787" t="s">
        <v>276</v>
      </c>
      <c r="AA787" t="s">
        <v>319</v>
      </c>
      <c r="AB787" t="s">
        <v>345</v>
      </c>
      <c r="AC787" t="s">
        <v>672</v>
      </c>
      <c r="AD787" t="s">
        <v>322</v>
      </c>
      <c r="AE787" t="s">
        <v>343</v>
      </c>
      <c r="AF787" s="9" t="s">
        <v>790</v>
      </c>
      <c r="AG787" t="s">
        <v>321</v>
      </c>
      <c r="AH787" t="s">
        <v>321</v>
      </c>
      <c r="AI787" t="s">
        <v>321</v>
      </c>
    </row>
    <row r="788" spans="1:35" ht="13.25" customHeight="1" x14ac:dyDescent="0.2">
      <c r="A788" s="22" t="s">
        <v>329</v>
      </c>
      <c r="B788" s="22" t="s">
        <v>328</v>
      </c>
      <c r="C788" s="22" t="s">
        <v>305</v>
      </c>
      <c r="D788" s="22" t="s">
        <v>306</v>
      </c>
      <c r="E788" s="22" t="s">
        <v>306</v>
      </c>
      <c r="F788" s="22" t="s">
        <v>307</v>
      </c>
      <c r="G788" s="22" t="s">
        <v>307</v>
      </c>
      <c r="J788" s="26" t="s">
        <v>36</v>
      </c>
      <c r="M788" t="s">
        <v>775</v>
      </c>
      <c r="N788" t="s">
        <v>38</v>
      </c>
      <c r="O788">
        <v>17</v>
      </c>
      <c r="P788">
        <v>11</v>
      </c>
      <c r="Q788" t="s">
        <v>738</v>
      </c>
      <c r="R788" t="s">
        <v>124</v>
      </c>
      <c r="W788" t="s">
        <v>330</v>
      </c>
      <c r="X788">
        <v>3</v>
      </c>
      <c r="Z788" t="s">
        <v>276</v>
      </c>
      <c r="AA788" t="s">
        <v>319</v>
      </c>
      <c r="AB788" t="s">
        <v>345</v>
      </c>
      <c r="AC788" t="s">
        <v>664</v>
      </c>
      <c r="AD788" t="s">
        <v>322</v>
      </c>
      <c r="AE788" t="s">
        <v>354</v>
      </c>
      <c r="AF788" s="9" t="s">
        <v>790</v>
      </c>
      <c r="AG788" t="s">
        <v>321</v>
      </c>
      <c r="AH788" t="s">
        <v>321</v>
      </c>
      <c r="AI788" t="s">
        <v>321</v>
      </c>
    </row>
    <row r="789" spans="1:35" ht="13.25" customHeight="1" x14ac:dyDescent="0.2">
      <c r="A789" s="22" t="s">
        <v>329</v>
      </c>
      <c r="B789" s="22" t="s">
        <v>328</v>
      </c>
      <c r="C789" s="22" t="s">
        <v>305</v>
      </c>
      <c r="D789" s="22" t="s">
        <v>306</v>
      </c>
      <c r="E789" s="22" t="s">
        <v>306</v>
      </c>
      <c r="F789" s="22" t="s">
        <v>307</v>
      </c>
      <c r="G789" s="22" t="s">
        <v>307</v>
      </c>
      <c r="J789" s="26" t="s">
        <v>36</v>
      </c>
      <c r="M789" t="s">
        <v>146</v>
      </c>
      <c r="N789" t="s">
        <v>38</v>
      </c>
      <c r="O789">
        <v>17</v>
      </c>
      <c r="P789">
        <v>13</v>
      </c>
      <c r="Q789" t="s">
        <v>740</v>
      </c>
      <c r="R789">
        <v>6000</v>
      </c>
      <c r="U789" s="45">
        <f>R789</f>
        <v>6000</v>
      </c>
      <c r="V789" s="9" t="s">
        <v>785</v>
      </c>
      <c r="W789" t="s">
        <v>330</v>
      </c>
      <c r="X789">
        <v>3</v>
      </c>
      <c r="Z789" t="s">
        <v>276</v>
      </c>
      <c r="AA789" t="s">
        <v>319</v>
      </c>
      <c r="AB789" t="s">
        <v>345</v>
      </c>
      <c r="AC789" t="s">
        <v>364</v>
      </c>
      <c r="AD789" t="s">
        <v>322</v>
      </c>
      <c r="AE789" t="s">
        <v>362</v>
      </c>
      <c r="AF789" s="9" t="s">
        <v>790</v>
      </c>
      <c r="AG789" t="s">
        <v>321</v>
      </c>
      <c r="AH789" t="s">
        <v>321</v>
      </c>
      <c r="AI789" t="s">
        <v>321</v>
      </c>
    </row>
    <row r="790" spans="1:35" ht="13.25" customHeight="1" x14ac:dyDescent="0.2">
      <c r="A790" s="22" t="s">
        <v>329</v>
      </c>
      <c r="B790" s="22" t="s">
        <v>328</v>
      </c>
      <c r="C790" s="22" t="s">
        <v>305</v>
      </c>
      <c r="D790" s="22" t="s">
        <v>306</v>
      </c>
      <c r="E790" s="22" t="s">
        <v>306</v>
      </c>
      <c r="F790" s="22" t="s">
        <v>307</v>
      </c>
      <c r="G790" s="22" t="s">
        <v>307</v>
      </c>
      <c r="J790" s="26" t="s">
        <v>36</v>
      </c>
      <c r="M790" t="s">
        <v>451</v>
      </c>
      <c r="N790" t="s">
        <v>38</v>
      </c>
      <c r="O790">
        <v>17</v>
      </c>
      <c r="P790">
        <v>6</v>
      </c>
      <c r="Q790" t="s">
        <v>756</v>
      </c>
      <c r="R790" t="s">
        <v>124</v>
      </c>
      <c r="W790" t="s">
        <v>330</v>
      </c>
      <c r="X790">
        <v>3</v>
      </c>
      <c r="Z790" t="s">
        <v>276</v>
      </c>
      <c r="AA790" t="s">
        <v>319</v>
      </c>
      <c r="AB790" t="s">
        <v>345</v>
      </c>
      <c r="AC790" t="s">
        <v>452</v>
      </c>
      <c r="AD790" t="s">
        <v>322</v>
      </c>
      <c r="AE790" t="s">
        <v>453</v>
      </c>
      <c r="AF790" s="9" t="s">
        <v>790</v>
      </c>
      <c r="AG790" t="s">
        <v>321</v>
      </c>
      <c r="AH790" t="s">
        <v>321</v>
      </c>
      <c r="AI790" t="s">
        <v>321</v>
      </c>
    </row>
    <row r="791" spans="1:35" ht="13.25" customHeight="1" x14ac:dyDescent="0.2">
      <c r="A791" s="22" t="s">
        <v>329</v>
      </c>
      <c r="B791" s="22" t="s">
        <v>328</v>
      </c>
      <c r="C791" s="22" t="s">
        <v>305</v>
      </c>
      <c r="D791" s="22" t="s">
        <v>306</v>
      </c>
      <c r="E791" s="22" t="s">
        <v>306</v>
      </c>
      <c r="F791" s="22" t="s">
        <v>307</v>
      </c>
      <c r="G791" s="22" t="s">
        <v>307</v>
      </c>
      <c r="J791" s="26" t="s">
        <v>36</v>
      </c>
      <c r="M791" t="s">
        <v>454</v>
      </c>
      <c r="N791" t="s">
        <v>38</v>
      </c>
      <c r="O791">
        <v>17</v>
      </c>
      <c r="P791">
        <v>8</v>
      </c>
      <c r="Q791" t="s">
        <v>760</v>
      </c>
      <c r="R791" t="s">
        <v>124</v>
      </c>
      <c r="W791" t="s">
        <v>330</v>
      </c>
      <c r="X791">
        <v>3</v>
      </c>
      <c r="Z791" t="s">
        <v>276</v>
      </c>
      <c r="AA791" t="s">
        <v>319</v>
      </c>
      <c r="AB791" t="s">
        <v>345</v>
      </c>
      <c r="AC791" t="s">
        <v>455</v>
      </c>
      <c r="AD791" t="s">
        <v>322</v>
      </c>
      <c r="AE791" t="s">
        <v>457</v>
      </c>
      <c r="AF791" s="9" t="s">
        <v>790</v>
      </c>
      <c r="AG791" t="s">
        <v>321</v>
      </c>
      <c r="AH791" t="s">
        <v>321</v>
      </c>
      <c r="AI791" t="s">
        <v>321</v>
      </c>
    </row>
    <row r="792" spans="1:35" ht="13.25" customHeight="1" x14ac:dyDescent="0.2">
      <c r="A792" s="22" t="s">
        <v>329</v>
      </c>
      <c r="B792" s="22" t="s">
        <v>328</v>
      </c>
      <c r="C792" s="22" t="s">
        <v>305</v>
      </c>
      <c r="D792" s="22" t="s">
        <v>306</v>
      </c>
      <c r="E792" s="22" t="s">
        <v>306</v>
      </c>
      <c r="F792" s="22" t="s">
        <v>307</v>
      </c>
      <c r="G792" s="22" t="s">
        <v>307</v>
      </c>
      <c r="J792" t="s">
        <v>36</v>
      </c>
      <c r="M792" t="s">
        <v>434</v>
      </c>
      <c r="N792" t="s">
        <v>38</v>
      </c>
      <c r="O792">
        <v>2</v>
      </c>
      <c r="P792">
        <v>1</v>
      </c>
      <c r="Q792" t="s">
        <v>435</v>
      </c>
      <c r="R792" s="47" t="s">
        <v>338</v>
      </c>
      <c r="T792" s="25"/>
      <c r="U792" s="42"/>
      <c r="V792" s="25"/>
      <c r="W792" t="s">
        <v>330</v>
      </c>
      <c r="X792">
        <v>3</v>
      </c>
      <c r="Z792" t="s">
        <v>276</v>
      </c>
      <c r="AA792" t="s">
        <v>319</v>
      </c>
      <c r="AB792" t="s">
        <v>683</v>
      </c>
      <c r="AC792" t="s">
        <v>684</v>
      </c>
      <c r="AD792" t="s">
        <v>322</v>
      </c>
      <c r="AE792" t="s">
        <v>436</v>
      </c>
      <c r="AF792" s="9" t="s">
        <v>787</v>
      </c>
      <c r="AG792" t="s">
        <v>321</v>
      </c>
      <c r="AH792" t="s">
        <v>321</v>
      </c>
      <c r="AI792" t="s">
        <v>321</v>
      </c>
    </row>
    <row r="793" spans="1:35" ht="13.25" customHeight="1" x14ac:dyDescent="0.2">
      <c r="A793" s="22" t="s">
        <v>329</v>
      </c>
      <c r="B793" s="22" t="s">
        <v>328</v>
      </c>
      <c r="C793" s="22" t="s">
        <v>305</v>
      </c>
      <c r="D793" s="22" t="s">
        <v>306</v>
      </c>
      <c r="E793" s="22" t="s">
        <v>306</v>
      </c>
      <c r="F793" s="22" t="s">
        <v>307</v>
      </c>
      <c r="G793" s="22" t="s">
        <v>307</v>
      </c>
      <c r="J793" t="s">
        <v>36</v>
      </c>
      <c r="M793" t="s">
        <v>437</v>
      </c>
      <c r="N793" t="s">
        <v>38</v>
      </c>
      <c r="O793">
        <v>2</v>
      </c>
      <c r="P793">
        <v>2</v>
      </c>
      <c r="Q793" t="s">
        <v>438</v>
      </c>
      <c r="R793" s="47" t="s">
        <v>338</v>
      </c>
      <c r="T793" s="25"/>
      <c r="U793" s="42"/>
      <c r="V793" s="25"/>
      <c r="W793" t="s">
        <v>330</v>
      </c>
      <c r="X793">
        <v>3</v>
      </c>
      <c r="Z793" t="s">
        <v>276</v>
      </c>
      <c r="AA793" t="s">
        <v>319</v>
      </c>
      <c r="AB793" t="s">
        <v>683</v>
      </c>
      <c r="AC793" t="s">
        <v>685</v>
      </c>
      <c r="AD793" t="s">
        <v>322</v>
      </c>
      <c r="AE793" t="s">
        <v>439</v>
      </c>
      <c r="AF793" s="9" t="s">
        <v>787</v>
      </c>
      <c r="AG793" t="s">
        <v>321</v>
      </c>
      <c r="AH793" t="s">
        <v>321</v>
      </c>
      <c r="AI793" t="s">
        <v>321</v>
      </c>
    </row>
    <row r="794" spans="1:35" ht="13.25" customHeight="1" x14ac:dyDescent="0.2">
      <c r="A794" s="22" t="s">
        <v>329</v>
      </c>
      <c r="B794" s="22" t="s">
        <v>328</v>
      </c>
      <c r="C794" s="22" t="s">
        <v>305</v>
      </c>
      <c r="D794" s="22" t="s">
        <v>306</v>
      </c>
      <c r="E794" s="22" t="s">
        <v>306</v>
      </c>
      <c r="F794" s="22" t="s">
        <v>307</v>
      </c>
      <c r="G794" s="22" t="s">
        <v>307</v>
      </c>
      <c r="J794" t="s">
        <v>36</v>
      </c>
      <c r="M794" t="s">
        <v>440</v>
      </c>
      <c r="N794" t="s">
        <v>38</v>
      </c>
      <c r="O794">
        <v>5</v>
      </c>
      <c r="P794">
        <v>5</v>
      </c>
      <c r="Q794" s="53" t="s">
        <v>441</v>
      </c>
      <c r="R794" s="24">
        <v>108000000</v>
      </c>
      <c r="T794" s="25" t="s">
        <v>327</v>
      </c>
      <c r="U794" s="40">
        <f>R794</f>
        <v>108000000</v>
      </c>
      <c r="V794" s="9" t="s">
        <v>39</v>
      </c>
      <c r="W794" t="s">
        <v>330</v>
      </c>
      <c r="X794">
        <v>3</v>
      </c>
      <c r="Z794" t="s">
        <v>276</v>
      </c>
      <c r="AA794" t="s">
        <v>319</v>
      </c>
      <c r="AB794" t="s">
        <v>678</v>
      </c>
      <c r="AC794" t="s">
        <v>441</v>
      </c>
      <c r="AD794" t="s">
        <v>322</v>
      </c>
      <c r="AE794" t="s">
        <v>442</v>
      </c>
      <c r="AF794" s="9" t="s">
        <v>793</v>
      </c>
      <c r="AG794" t="s">
        <v>321</v>
      </c>
      <c r="AH794" t="s">
        <v>321</v>
      </c>
      <c r="AI794" t="s">
        <v>321</v>
      </c>
    </row>
    <row r="795" spans="1:35" ht="13.25" customHeight="1" x14ac:dyDescent="0.2">
      <c r="A795" s="22" t="s">
        <v>329</v>
      </c>
      <c r="B795" s="22" t="s">
        <v>328</v>
      </c>
      <c r="C795" s="22" t="s">
        <v>305</v>
      </c>
      <c r="D795" s="22" t="s">
        <v>306</v>
      </c>
      <c r="E795" s="22" t="s">
        <v>306</v>
      </c>
      <c r="F795" s="22" t="s">
        <v>307</v>
      </c>
      <c r="G795" s="22" t="s">
        <v>307</v>
      </c>
      <c r="J795" s="26" t="s">
        <v>36</v>
      </c>
      <c r="M795" t="s">
        <v>225</v>
      </c>
      <c r="N795" t="s">
        <v>222</v>
      </c>
      <c r="O795">
        <v>1</v>
      </c>
      <c r="P795">
        <v>1</v>
      </c>
      <c r="Q795" t="s">
        <v>396</v>
      </c>
      <c r="R795" s="24">
        <v>9939</v>
      </c>
      <c r="T795" s="25" t="s">
        <v>398</v>
      </c>
      <c r="U795" s="32">
        <f>R795</f>
        <v>9939</v>
      </c>
      <c r="V795" t="s">
        <v>783</v>
      </c>
      <c r="W795" t="s">
        <v>330</v>
      </c>
      <c r="X795">
        <v>3</v>
      </c>
      <c r="Z795" t="s">
        <v>276</v>
      </c>
      <c r="AA795" t="s">
        <v>395</v>
      </c>
      <c r="AB795" t="s">
        <v>226</v>
      </c>
      <c r="AC795" t="s">
        <v>396</v>
      </c>
      <c r="AD795" t="s">
        <v>322</v>
      </c>
      <c r="AE795" t="s">
        <v>392</v>
      </c>
      <c r="AF795" s="9" t="s">
        <v>734</v>
      </c>
      <c r="AG795" t="s">
        <v>321</v>
      </c>
      <c r="AH795" t="s">
        <v>321</v>
      </c>
      <c r="AI795" t="s">
        <v>321</v>
      </c>
    </row>
    <row r="796" spans="1:35" ht="13.25" customHeight="1" x14ac:dyDescent="0.2">
      <c r="A796" s="22" t="s">
        <v>329</v>
      </c>
      <c r="B796" s="22" t="s">
        <v>328</v>
      </c>
      <c r="C796" s="22" t="s">
        <v>305</v>
      </c>
      <c r="D796" s="22" t="s">
        <v>306</v>
      </c>
      <c r="E796" s="22" t="s">
        <v>306</v>
      </c>
      <c r="F796" s="22" t="s">
        <v>307</v>
      </c>
      <c r="G796" s="22" t="s">
        <v>307</v>
      </c>
      <c r="J796" t="s">
        <v>36</v>
      </c>
      <c r="M796" t="s">
        <v>474</v>
      </c>
      <c r="N796" t="s">
        <v>222</v>
      </c>
      <c r="O796">
        <v>1</v>
      </c>
      <c r="P796">
        <v>3</v>
      </c>
      <c r="Q796" t="s">
        <v>755</v>
      </c>
      <c r="R796" s="47" t="s">
        <v>338</v>
      </c>
      <c r="T796" s="25"/>
      <c r="U796" s="25"/>
      <c r="V796" s="25"/>
      <c r="W796" t="s">
        <v>330</v>
      </c>
      <c r="X796">
        <v>3</v>
      </c>
      <c r="Z796" t="s">
        <v>276</v>
      </c>
      <c r="AA796" t="s">
        <v>395</v>
      </c>
      <c r="AB796" t="s">
        <v>226</v>
      </c>
      <c r="AC796" t="s">
        <v>697</v>
      </c>
      <c r="AD796" t="s">
        <v>322</v>
      </c>
      <c r="AE796" t="s">
        <v>475</v>
      </c>
      <c r="AF796" s="9" t="s">
        <v>734</v>
      </c>
      <c r="AG796" t="s">
        <v>321</v>
      </c>
      <c r="AH796" t="s">
        <v>321</v>
      </c>
      <c r="AI796" t="s">
        <v>321</v>
      </c>
    </row>
    <row r="797" spans="1:35" ht="13.25" customHeight="1" x14ac:dyDescent="0.2">
      <c r="A797" s="22" t="s">
        <v>329</v>
      </c>
      <c r="B797" s="22" t="s">
        <v>328</v>
      </c>
      <c r="C797" s="22" t="s">
        <v>305</v>
      </c>
      <c r="D797" s="22" t="s">
        <v>306</v>
      </c>
      <c r="E797" s="22" t="s">
        <v>306</v>
      </c>
      <c r="F797" s="22" t="s">
        <v>307</v>
      </c>
      <c r="G797" s="22" t="s">
        <v>307</v>
      </c>
      <c r="J797" s="26" t="s">
        <v>36</v>
      </c>
      <c r="M797" t="s">
        <v>220</v>
      </c>
      <c r="N797" t="s">
        <v>222</v>
      </c>
      <c r="O797">
        <v>2</v>
      </c>
      <c r="P797">
        <v>1</v>
      </c>
      <c r="Q797" t="s">
        <v>403</v>
      </c>
      <c r="R797" s="24">
        <v>56289497</v>
      </c>
      <c r="T797" s="25" t="s">
        <v>398</v>
      </c>
      <c r="U797" s="32">
        <f>R797</f>
        <v>56289497</v>
      </c>
      <c r="V797" t="s">
        <v>783</v>
      </c>
      <c r="W797" t="s">
        <v>330</v>
      </c>
      <c r="X797">
        <v>3</v>
      </c>
      <c r="Z797" t="s">
        <v>276</v>
      </c>
      <c r="AA797" t="s">
        <v>395</v>
      </c>
      <c r="AB797" t="s">
        <v>402</v>
      </c>
      <c r="AC797" t="s">
        <v>403</v>
      </c>
      <c r="AD797" t="s">
        <v>322</v>
      </c>
      <c r="AE797" t="s">
        <v>400</v>
      </c>
      <c r="AF797" s="9" t="s">
        <v>734</v>
      </c>
      <c r="AG797" t="s">
        <v>321</v>
      </c>
      <c r="AH797" t="s">
        <v>321</v>
      </c>
      <c r="AI797" t="s">
        <v>321</v>
      </c>
    </row>
    <row r="798" spans="1:35" ht="13.25" customHeight="1" x14ac:dyDescent="0.2">
      <c r="A798" s="22" t="s">
        <v>329</v>
      </c>
      <c r="B798" s="22" t="s">
        <v>328</v>
      </c>
      <c r="C798" s="22" t="s">
        <v>305</v>
      </c>
      <c r="D798" s="22" t="s">
        <v>306</v>
      </c>
      <c r="E798" s="22" t="s">
        <v>306</v>
      </c>
      <c r="F798" s="22" t="s">
        <v>307</v>
      </c>
      <c r="G798" s="22" t="s">
        <v>307</v>
      </c>
      <c r="J798" t="s">
        <v>36</v>
      </c>
      <c r="M798" t="s">
        <v>472</v>
      </c>
      <c r="N798" t="s">
        <v>222</v>
      </c>
      <c r="O798">
        <v>2</v>
      </c>
      <c r="P798">
        <v>3</v>
      </c>
      <c r="Q798" t="s">
        <v>754</v>
      </c>
      <c r="R798" s="47" t="s">
        <v>338</v>
      </c>
      <c r="T798" s="25"/>
      <c r="U798" s="25"/>
      <c r="V798" s="25"/>
      <c r="W798" t="s">
        <v>330</v>
      </c>
      <c r="X798">
        <v>3</v>
      </c>
      <c r="Z798" t="s">
        <v>276</v>
      </c>
      <c r="AA798" t="s">
        <v>395</v>
      </c>
      <c r="AB798" t="s">
        <v>402</v>
      </c>
      <c r="AC798" t="s">
        <v>696</v>
      </c>
      <c r="AD798" t="s">
        <v>322</v>
      </c>
      <c r="AE798" t="s">
        <v>473</v>
      </c>
      <c r="AF798" s="9" t="s">
        <v>734</v>
      </c>
      <c r="AG798" t="s">
        <v>321</v>
      </c>
      <c r="AH798" t="s">
        <v>321</v>
      </c>
      <c r="AI798" t="s">
        <v>321</v>
      </c>
    </row>
    <row r="799" spans="1:35" ht="13.25" customHeight="1" x14ac:dyDescent="0.2">
      <c r="A799" s="22" t="s">
        <v>329</v>
      </c>
      <c r="B799" s="22" t="s">
        <v>328</v>
      </c>
      <c r="C799" s="22" t="s">
        <v>305</v>
      </c>
      <c r="D799" s="22" t="s">
        <v>306</v>
      </c>
      <c r="E799" s="22" t="s">
        <v>306</v>
      </c>
      <c r="F799" s="22" t="s">
        <v>307</v>
      </c>
      <c r="G799" s="22" t="s">
        <v>307</v>
      </c>
      <c r="J799" s="26" t="s">
        <v>36</v>
      </c>
      <c r="M799" t="s">
        <v>556</v>
      </c>
      <c r="N799" t="s">
        <v>222</v>
      </c>
      <c r="O799">
        <v>3</v>
      </c>
      <c r="P799">
        <v>1</v>
      </c>
      <c r="Q799" t="s">
        <v>758</v>
      </c>
      <c r="R799" s="24">
        <v>0</v>
      </c>
      <c r="T799" s="25" t="s">
        <v>578</v>
      </c>
      <c r="U799">
        <f>R799</f>
        <v>0</v>
      </c>
      <c r="V799" t="str">
        <f>T799</f>
        <v>number</v>
      </c>
      <c r="W799" t="s">
        <v>330</v>
      </c>
      <c r="X799">
        <v>3</v>
      </c>
      <c r="Z799" t="s">
        <v>276</v>
      </c>
      <c r="AA799" t="s">
        <v>395</v>
      </c>
      <c r="AB799" t="s">
        <v>675</v>
      </c>
      <c r="AC799" t="s">
        <v>717</v>
      </c>
      <c r="AD799" t="s">
        <v>322</v>
      </c>
      <c r="AE799" t="s">
        <v>557</v>
      </c>
      <c r="AF799" s="9" t="s">
        <v>749</v>
      </c>
      <c r="AG799" t="s">
        <v>321</v>
      </c>
      <c r="AH799" t="s">
        <v>321</v>
      </c>
      <c r="AI799" t="s">
        <v>321</v>
      </c>
    </row>
    <row r="800" spans="1:35" ht="13.25" customHeight="1" x14ac:dyDescent="0.2">
      <c r="A800" s="22" t="s">
        <v>329</v>
      </c>
      <c r="B800" s="22" t="s">
        <v>328</v>
      </c>
      <c r="C800" s="22" t="s">
        <v>305</v>
      </c>
      <c r="D800" s="22" t="s">
        <v>306</v>
      </c>
      <c r="E800" s="22" t="s">
        <v>306</v>
      </c>
      <c r="F800" s="22" t="s">
        <v>307</v>
      </c>
      <c r="G800" s="22" t="s">
        <v>307</v>
      </c>
      <c r="J800" t="s">
        <v>36</v>
      </c>
      <c r="M800" t="s">
        <v>558</v>
      </c>
      <c r="N800" t="s">
        <v>222</v>
      </c>
      <c r="O800">
        <v>3</v>
      </c>
      <c r="P800">
        <v>2</v>
      </c>
      <c r="Q800" t="s">
        <v>759</v>
      </c>
      <c r="R800" s="29" t="s">
        <v>584</v>
      </c>
      <c r="T800" s="25" t="s">
        <v>540</v>
      </c>
      <c r="U800" s="25"/>
      <c r="V800" s="25"/>
      <c r="W800" t="s">
        <v>330</v>
      </c>
      <c r="X800">
        <v>3</v>
      </c>
      <c r="Z800" t="s">
        <v>276</v>
      </c>
      <c r="AA800" t="s">
        <v>395</v>
      </c>
      <c r="AB800" t="s">
        <v>675</v>
      </c>
      <c r="AC800" t="s">
        <v>687</v>
      </c>
      <c r="AD800" t="s">
        <v>322</v>
      </c>
      <c r="AE800" t="s">
        <v>559</v>
      </c>
      <c r="AF800" s="9" t="s">
        <v>743</v>
      </c>
      <c r="AG800" t="s">
        <v>321</v>
      </c>
      <c r="AH800" t="s">
        <v>321</v>
      </c>
      <c r="AI800" t="s">
        <v>321</v>
      </c>
    </row>
    <row r="801" spans="1:35" ht="13.25" customHeight="1" x14ac:dyDescent="0.2">
      <c r="A801" s="22" t="s">
        <v>329</v>
      </c>
      <c r="B801" s="22" t="s">
        <v>328</v>
      </c>
      <c r="C801" s="22" t="s">
        <v>305</v>
      </c>
      <c r="D801" s="22" t="s">
        <v>306</v>
      </c>
      <c r="E801" s="22" t="s">
        <v>306</v>
      </c>
      <c r="F801" s="22" t="s">
        <v>307</v>
      </c>
      <c r="G801" s="22" t="s">
        <v>307</v>
      </c>
      <c r="J801" t="s">
        <v>279</v>
      </c>
      <c r="M801" t="s">
        <v>445</v>
      </c>
      <c r="N801" t="s">
        <v>107</v>
      </c>
      <c r="O801">
        <v>6</v>
      </c>
      <c r="P801">
        <v>1</v>
      </c>
      <c r="Q801" t="s">
        <v>689</v>
      </c>
      <c r="R801" s="24" t="s">
        <v>583</v>
      </c>
      <c r="T801" s="25"/>
      <c r="U801" s="25"/>
      <c r="V801" s="25"/>
      <c r="W801" t="s">
        <v>330</v>
      </c>
      <c r="X801">
        <v>3</v>
      </c>
      <c r="Z801" t="s">
        <v>276</v>
      </c>
      <c r="AA801" t="s">
        <v>566</v>
      </c>
      <c r="AB801" t="s">
        <v>688</v>
      </c>
      <c r="AC801" t="s">
        <v>689</v>
      </c>
      <c r="AD801" t="s">
        <v>322</v>
      </c>
      <c r="AE801" t="s">
        <v>447</v>
      </c>
      <c r="AF801" s="9" t="s">
        <v>744</v>
      </c>
      <c r="AG801" t="s">
        <v>321</v>
      </c>
      <c r="AH801" t="s">
        <v>321</v>
      </c>
      <c r="AI801" t="s">
        <v>321</v>
      </c>
    </row>
    <row r="802" spans="1:35" ht="13.25" customHeight="1" x14ac:dyDescent="0.2">
      <c r="A802" s="22" t="s">
        <v>329</v>
      </c>
      <c r="B802" s="22" t="s">
        <v>328</v>
      </c>
      <c r="C802" s="22" t="s">
        <v>305</v>
      </c>
      <c r="D802" s="22" t="s">
        <v>306</v>
      </c>
      <c r="E802" s="22" t="s">
        <v>306</v>
      </c>
      <c r="F802" s="22" t="s">
        <v>307</v>
      </c>
      <c r="G802" s="22" t="s">
        <v>307</v>
      </c>
      <c r="J802" t="s">
        <v>279</v>
      </c>
      <c r="M802" t="s">
        <v>448</v>
      </c>
      <c r="N802" t="s">
        <v>107</v>
      </c>
      <c r="O802">
        <v>6</v>
      </c>
      <c r="P802">
        <v>2</v>
      </c>
      <c r="Q802" s="53" t="s">
        <v>690</v>
      </c>
      <c r="R802" s="47" t="s">
        <v>583</v>
      </c>
      <c r="T802" s="25"/>
      <c r="U802" s="25"/>
      <c r="V802" s="25"/>
      <c r="W802" t="s">
        <v>330</v>
      </c>
      <c r="X802">
        <v>3</v>
      </c>
      <c r="Z802" t="s">
        <v>276</v>
      </c>
      <c r="AA802" t="s">
        <v>566</v>
      </c>
      <c r="AB802" t="s">
        <v>688</v>
      </c>
      <c r="AC802" t="s">
        <v>690</v>
      </c>
      <c r="AD802" t="s">
        <v>322</v>
      </c>
      <c r="AE802" t="s">
        <v>450</v>
      </c>
      <c r="AF802" s="9" t="s">
        <v>744</v>
      </c>
      <c r="AG802" t="s">
        <v>321</v>
      </c>
      <c r="AH802" t="s">
        <v>321</v>
      </c>
      <c r="AI802" t="s">
        <v>321</v>
      </c>
    </row>
    <row r="803" spans="1:35" ht="13.25" customHeight="1" x14ac:dyDescent="0.2">
      <c r="A803" s="22" t="s">
        <v>329</v>
      </c>
      <c r="B803" s="22" t="s">
        <v>328</v>
      </c>
      <c r="C803" s="22" t="s">
        <v>305</v>
      </c>
      <c r="D803" s="22" t="s">
        <v>306</v>
      </c>
      <c r="E803" s="22" t="s">
        <v>306</v>
      </c>
      <c r="F803" s="22" t="s">
        <v>307</v>
      </c>
      <c r="G803" s="22" t="s">
        <v>307</v>
      </c>
      <c r="J803" t="s">
        <v>279</v>
      </c>
      <c r="M803" t="s">
        <v>539</v>
      </c>
      <c r="N803" t="s">
        <v>107</v>
      </c>
      <c r="O803">
        <v>6</v>
      </c>
      <c r="P803">
        <v>3</v>
      </c>
      <c r="Q803" t="s">
        <v>757</v>
      </c>
      <c r="R803" s="24" t="s">
        <v>583</v>
      </c>
      <c r="T803" s="25"/>
      <c r="U803" s="25"/>
      <c r="V803" s="25"/>
      <c r="W803" t="s">
        <v>330</v>
      </c>
      <c r="X803">
        <v>3</v>
      </c>
      <c r="Z803" t="s">
        <v>276</v>
      </c>
      <c r="AA803" t="s">
        <v>566</v>
      </c>
      <c r="AB803" t="s">
        <v>688</v>
      </c>
      <c r="AC803" t="s">
        <v>687</v>
      </c>
      <c r="AD803" t="s">
        <v>322</v>
      </c>
      <c r="AE803" t="s">
        <v>541</v>
      </c>
      <c r="AF803" s="9" t="s">
        <v>744</v>
      </c>
      <c r="AG803" t="s">
        <v>321</v>
      </c>
      <c r="AH803" t="s">
        <v>321</v>
      </c>
      <c r="AI803" t="s">
        <v>321</v>
      </c>
    </row>
    <row r="804" spans="1:35" ht="13.25" customHeight="1" x14ac:dyDescent="0.2">
      <c r="A804" s="22" t="s">
        <v>329</v>
      </c>
      <c r="B804" s="22" t="s">
        <v>328</v>
      </c>
      <c r="C804" s="22" t="s">
        <v>305</v>
      </c>
      <c r="D804" s="22" t="s">
        <v>306</v>
      </c>
      <c r="E804" s="22" t="s">
        <v>306</v>
      </c>
      <c r="F804" s="22" t="s">
        <v>307</v>
      </c>
      <c r="G804" s="22" t="s">
        <v>307</v>
      </c>
      <c r="J804" t="s">
        <v>279</v>
      </c>
      <c r="M804" t="s">
        <v>542</v>
      </c>
      <c r="N804" t="s">
        <v>107</v>
      </c>
      <c r="O804">
        <v>7</v>
      </c>
      <c r="P804">
        <v>1</v>
      </c>
      <c r="Q804" t="s">
        <v>715</v>
      </c>
      <c r="R804" s="24" t="s">
        <v>338</v>
      </c>
      <c r="T804" s="25"/>
      <c r="U804" s="25"/>
      <c r="V804" s="25"/>
      <c r="W804" t="s">
        <v>330</v>
      </c>
      <c r="X804">
        <v>3</v>
      </c>
      <c r="Z804" t="s">
        <v>276</v>
      </c>
      <c r="AA804" t="s">
        <v>566</v>
      </c>
      <c r="AB804" t="s">
        <v>567</v>
      </c>
      <c r="AC804" t="s">
        <v>715</v>
      </c>
      <c r="AD804" t="s">
        <v>322</v>
      </c>
      <c r="AE804" t="s">
        <v>545</v>
      </c>
      <c r="AF804" s="9" t="s">
        <v>749</v>
      </c>
      <c r="AG804" t="s">
        <v>321</v>
      </c>
      <c r="AH804" t="s">
        <v>321</v>
      </c>
      <c r="AI804" t="s">
        <v>321</v>
      </c>
    </row>
    <row r="805" spans="1:35" ht="13.25" customHeight="1" x14ac:dyDescent="0.2">
      <c r="A805" s="22" t="s">
        <v>329</v>
      </c>
      <c r="B805" s="22" t="s">
        <v>328</v>
      </c>
      <c r="C805" s="22" t="s">
        <v>305</v>
      </c>
      <c r="D805" s="22" t="s">
        <v>306</v>
      </c>
      <c r="E805" s="22" t="s">
        <v>306</v>
      </c>
      <c r="F805" s="22" t="s">
        <v>307</v>
      </c>
      <c r="G805" s="22" t="s">
        <v>307</v>
      </c>
      <c r="J805" t="s">
        <v>279</v>
      </c>
      <c r="M805" t="s">
        <v>498</v>
      </c>
      <c r="N805" t="s">
        <v>107</v>
      </c>
      <c r="O805">
        <v>7</v>
      </c>
      <c r="P805">
        <v>2</v>
      </c>
      <c r="Q805" s="53" t="s">
        <v>568</v>
      </c>
      <c r="R805" s="24">
        <v>200</v>
      </c>
      <c r="T805" s="25" t="s">
        <v>500</v>
      </c>
      <c r="U805" s="23">
        <f>R805</f>
        <v>200</v>
      </c>
      <c r="V805" s="23" t="str">
        <f>T805</f>
        <v>minutes</v>
      </c>
      <c r="W805" t="s">
        <v>330</v>
      </c>
      <c r="X805">
        <v>3</v>
      </c>
      <c r="Z805" t="s">
        <v>276</v>
      </c>
      <c r="AA805" t="s">
        <v>566</v>
      </c>
      <c r="AB805" t="s">
        <v>567</v>
      </c>
      <c r="AC805" t="s">
        <v>568</v>
      </c>
      <c r="AD805" t="s">
        <v>322</v>
      </c>
      <c r="AE805" t="s">
        <v>548</v>
      </c>
      <c r="AF805" s="9" t="s">
        <v>750</v>
      </c>
      <c r="AG805" t="s">
        <v>321</v>
      </c>
      <c r="AH805" t="s">
        <v>321</v>
      </c>
      <c r="AI805" t="s">
        <v>321</v>
      </c>
    </row>
    <row r="806" spans="1:35" ht="13.25" customHeight="1" x14ac:dyDescent="0.2">
      <c r="A806" s="22" t="s">
        <v>329</v>
      </c>
      <c r="B806" s="22" t="s">
        <v>328</v>
      </c>
      <c r="C806" s="22" t="s">
        <v>305</v>
      </c>
      <c r="D806" s="22" t="s">
        <v>306</v>
      </c>
      <c r="E806" s="22" t="s">
        <v>306</v>
      </c>
      <c r="F806" s="22" t="s">
        <v>307</v>
      </c>
      <c r="G806" s="22" t="s">
        <v>307</v>
      </c>
      <c r="J806" t="s">
        <v>279</v>
      </c>
      <c r="M806" t="s">
        <v>504</v>
      </c>
      <c r="N806" t="s">
        <v>107</v>
      </c>
      <c r="O806">
        <v>7</v>
      </c>
      <c r="P806">
        <v>3</v>
      </c>
      <c r="Q806" s="53" t="s">
        <v>569</v>
      </c>
      <c r="R806" s="41">
        <v>0.33</v>
      </c>
      <c r="T806" s="25" t="s">
        <v>588</v>
      </c>
      <c r="U806">
        <f>R806</f>
        <v>0.33</v>
      </c>
      <c r="V806" t="str">
        <f>T806</f>
        <v>times</v>
      </c>
      <c r="W806" t="s">
        <v>330</v>
      </c>
      <c r="X806">
        <v>3</v>
      </c>
      <c r="Z806" t="s">
        <v>276</v>
      </c>
      <c r="AA806" t="s">
        <v>566</v>
      </c>
      <c r="AB806" t="s">
        <v>567</v>
      </c>
      <c r="AC806" t="s">
        <v>569</v>
      </c>
      <c r="AD806" t="s">
        <v>322</v>
      </c>
      <c r="AE806" t="s">
        <v>550</v>
      </c>
      <c r="AF806" s="9" t="s">
        <v>750</v>
      </c>
      <c r="AG806" t="s">
        <v>321</v>
      </c>
      <c r="AH806" t="s">
        <v>321</v>
      </c>
      <c r="AI806" t="s">
        <v>321</v>
      </c>
    </row>
    <row r="807" spans="1:35" ht="13.25" customHeight="1" x14ac:dyDescent="0.2">
      <c r="A807" s="22" t="s">
        <v>329</v>
      </c>
      <c r="B807" s="22" t="s">
        <v>328</v>
      </c>
      <c r="C807" s="22" t="s">
        <v>305</v>
      </c>
      <c r="D807" s="22" t="s">
        <v>306</v>
      </c>
      <c r="E807" s="22" t="s">
        <v>306</v>
      </c>
      <c r="F807" s="22" t="s">
        <v>307</v>
      </c>
      <c r="G807" s="22" t="s">
        <v>307</v>
      </c>
      <c r="J807" t="s">
        <v>279</v>
      </c>
      <c r="M807" t="s">
        <v>508</v>
      </c>
      <c r="N807" t="s">
        <v>107</v>
      </c>
      <c r="O807">
        <v>7</v>
      </c>
      <c r="P807">
        <v>4</v>
      </c>
      <c r="Q807" s="53" t="s">
        <v>570</v>
      </c>
      <c r="R807" s="41">
        <v>606.05999999999995</v>
      </c>
      <c r="T807" s="25" t="s">
        <v>589</v>
      </c>
      <c r="U807">
        <f>R807</f>
        <v>606.05999999999995</v>
      </c>
      <c r="V807" t="str">
        <f>T807</f>
        <v>minutes/times</v>
      </c>
      <c r="W807" t="s">
        <v>330</v>
      </c>
      <c r="X807">
        <v>3</v>
      </c>
      <c r="Z807" t="s">
        <v>276</v>
      </c>
      <c r="AA807" t="s">
        <v>566</v>
      </c>
      <c r="AB807" t="s">
        <v>567</v>
      </c>
      <c r="AC807" t="s">
        <v>570</v>
      </c>
      <c r="AD807" t="s">
        <v>322</v>
      </c>
      <c r="AE807" t="s">
        <v>552</v>
      </c>
      <c r="AF807" s="9" t="s">
        <v>750</v>
      </c>
      <c r="AG807" t="s">
        <v>321</v>
      </c>
      <c r="AH807" t="s">
        <v>321</v>
      </c>
      <c r="AI807" t="s">
        <v>321</v>
      </c>
    </row>
    <row r="808" spans="1:35" ht="13.25" customHeight="1" x14ac:dyDescent="0.2">
      <c r="A808" s="22" t="s">
        <v>329</v>
      </c>
      <c r="B808" s="22" t="s">
        <v>328</v>
      </c>
      <c r="C808" s="22" t="s">
        <v>305</v>
      </c>
      <c r="D808" s="22" t="s">
        <v>306</v>
      </c>
      <c r="E808" s="22" t="s">
        <v>306</v>
      </c>
      <c r="F808" s="22" t="s">
        <v>307</v>
      </c>
      <c r="G808" s="22" t="s">
        <v>307</v>
      </c>
      <c r="J808" t="s">
        <v>279</v>
      </c>
      <c r="M808" t="s">
        <v>553</v>
      </c>
      <c r="N808" t="s">
        <v>107</v>
      </c>
      <c r="O808">
        <v>7</v>
      </c>
      <c r="P808">
        <v>5</v>
      </c>
      <c r="Q808" t="s">
        <v>716</v>
      </c>
      <c r="R808" s="24" t="s">
        <v>338</v>
      </c>
      <c r="T808" s="25" t="s">
        <v>578</v>
      </c>
      <c r="U808" s="25"/>
      <c r="V808" s="25"/>
      <c r="W808" t="s">
        <v>330</v>
      </c>
      <c r="X808">
        <v>3</v>
      </c>
      <c r="Z808" t="s">
        <v>276</v>
      </c>
      <c r="AA808" t="s">
        <v>566</v>
      </c>
      <c r="AB808" t="s">
        <v>567</v>
      </c>
      <c r="AC808" t="s">
        <v>716</v>
      </c>
      <c r="AD808" t="s">
        <v>322</v>
      </c>
      <c r="AE808" t="s">
        <v>555</v>
      </c>
      <c r="AF808" s="9" t="s">
        <v>750</v>
      </c>
      <c r="AG808" t="s">
        <v>321</v>
      </c>
      <c r="AH808" t="s">
        <v>321</v>
      </c>
      <c r="AI808" t="s">
        <v>321</v>
      </c>
    </row>
    <row r="809" spans="1:35" ht="13.25" customHeight="1" x14ac:dyDescent="0.2">
      <c r="A809" s="22" t="s">
        <v>329</v>
      </c>
      <c r="B809" s="22" t="s">
        <v>328</v>
      </c>
      <c r="C809" s="22" t="s">
        <v>305</v>
      </c>
      <c r="D809" s="22" t="s">
        <v>306</v>
      </c>
      <c r="E809" s="22" t="s">
        <v>306</v>
      </c>
      <c r="F809" s="22" t="s">
        <v>307</v>
      </c>
      <c r="G809" s="22" t="s">
        <v>307</v>
      </c>
      <c r="J809" t="s">
        <v>279</v>
      </c>
      <c r="M809" t="s">
        <v>494</v>
      </c>
      <c r="N809" t="s">
        <v>107</v>
      </c>
      <c r="O809">
        <v>8</v>
      </c>
      <c r="P809">
        <v>1</v>
      </c>
      <c r="Q809" s="53" t="s">
        <v>707</v>
      </c>
      <c r="R809" s="47" t="s">
        <v>583</v>
      </c>
      <c r="T809" s="25"/>
      <c r="U809" s="25"/>
      <c r="V809" s="25"/>
      <c r="W809" t="s">
        <v>330</v>
      </c>
      <c r="X809">
        <v>3</v>
      </c>
      <c r="Z809" t="s">
        <v>276</v>
      </c>
      <c r="AA809" t="s">
        <v>566</v>
      </c>
      <c r="AB809" t="s">
        <v>706</v>
      </c>
      <c r="AC809" t="s">
        <v>707</v>
      </c>
      <c r="AD809" t="s">
        <v>322</v>
      </c>
      <c r="AE809" t="s">
        <v>495</v>
      </c>
      <c r="AF809" s="9" t="s">
        <v>538</v>
      </c>
      <c r="AG809" t="s">
        <v>321</v>
      </c>
      <c r="AH809" t="s">
        <v>321</v>
      </c>
      <c r="AI809" t="s">
        <v>321</v>
      </c>
    </row>
    <row r="810" spans="1:35" ht="13.25" customHeight="1" x14ac:dyDescent="0.2">
      <c r="A810" s="22" t="s">
        <v>329</v>
      </c>
      <c r="B810" s="22" t="s">
        <v>328</v>
      </c>
      <c r="C810" s="22" t="s">
        <v>305</v>
      </c>
      <c r="D810" s="22" t="s">
        <v>306</v>
      </c>
      <c r="E810" s="22" t="s">
        <v>306</v>
      </c>
      <c r="F810" s="22" t="s">
        <v>307</v>
      </c>
      <c r="G810" s="22" t="s">
        <v>307</v>
      </c>
      <c r="J810" t="s">
        <v>279</v>
      </c>
      <c r="M810" t="s">
        <v>496</v>
      </c>
      <c r="N810" t="s">
        <v>107</v>
      </c>
      <c r="O810">
        <v>8</v>
      </c>
      <c r="P810">
        <v>2</v>
      </c>
      <c r="Q810" t="s">
        <v>708</v>
      </c>
      <c r="R810" s="47" t="s">
        <v>583</v>
      </c>
      <c r="T810" s="25"/>
      <c r="U810" s="25"/>
      <c r="V810" s="25"/>
      <c r="W810" t="s">
        <v>330</v>
      </c>
      <c r="X810">
        <v>3</v>
      </c>
      <c r="Z810" t="s">
        <v>276</v>
      </c>
      <c r="AA810" t="s">
        <v>566</v>
      </c>
      <c r="AB810" t="s">
        <v>706</v>
      </c>
      <c r="AC810" t="s">
        <v>708</v>
      </c>
      <c r="AD810" t="s">
        <v>322</v>
      </c>
      <c r="AE810" t="s">
        <v>497</v>
      </c>
      <c r="AF810" s="9" t="s">
        <v>538</v>
      </c>
      <c r="AG810" t="s">
        <v>321</v>
      </c>
      <c r="AH810" t="s">
        <v>321</v>
      </c>
      <c r="AI810" t="s">
        <v>321</v>
      </c>
    </row>
    <row r="811" spans="1:35" ht="13.25" customHeight="1" x14ac:dyDescent="0.2">
      <c r="A811" s="22" t="s">
        <v>329</v>
      </c>
      <c r="B811" s="22" t="s">
        <v>328</v>
      </c>
      <c r="C811" s="22" t="s">
        <v>305</v>
      </c>
      <c r="D811" s="22" t="s">
        <v>306</v>
      </c>
      <c r="E811" s="22" t="s">
        <v>306</v>
      </c>
      <c r="F811" s="22" t="s">
        <v>307</v>
      </c>
      <c r="G811" s="22" t="s">
        <v>307</v>
      </c>
      <c r="J811" t="s">
        <v>279</v>
      </c>
      <c r="M811" t="s">
        <v>517</v>
      </c>
      <c r="N811" t="s">
        <v>107</v>
      </c>
      <c r="O811">
        <v>8</v>
      </c>
      <c r="P811">
        <v>3</v>
      </c>
      <c r="Q811" s="53" t="s">
        <v>709</v>
      </c>
      <c r="R811" s="47" t="s">
        <v>338</v>
      </c>
      <c r="T811" s="25"/>
      <c r="U811" s="25"/>
      <c r="V811" s="25"/>
      <c r="W811" t="s">
        <v>330</v>
      </c>
      <c r="X811">
        <v>3</v>
      </c>
      <c r="Z811" t="s">
        <v>276</v>
      </c>
      <c r="AA811" t="s">
        <v>566</v>
      </c>
      <c r="AB811" t="s">
        <v>706</v>
      </c>
      <c r="AC811" t="s">
        <v>709</v>
      </c>
      <c r="AD811" t="s">
        <v>322</v>
      </c>
      <c r="AE811" t="s">
        <v>521</v>
      </c>
      <c r="AF811" s="9" t="s">
        <v>747</v>
      </c>
      <c r="AG811" t="s">
        <v>321</v>
      </c>
      <c r="AH811" t="s">
        <v>321</v>
      </c>
      <c r="AI811" t="s">
        <v>321</v>
      </c>
    </row>
    <row r="812" spans="1:35" ht="13.25" customHeight="1" x14ac:dyDescent="0.2">
      <c r="A812" s="22" t="s">
        <v>329</v>
      </c>
      <c r="B812" s="22" t="s">
        <v>328</v>
      </c>
      <c r="C812" s="22" t="s">
        <v>305</v>
      </c>
      <c r="D812" s="22" t="s">
        <v>306</v>
      </c>
      <c r="E812" s="22" t="s">
        <v>306</v>
      </c>
      <c r="F812" s="22" t="s">
        <v>307</v>
      </c>
      <c r="G812" s="22" t="s">
        <v>307</v>
      </c>
      <c r="J812" t="s">
        <v>279</v>
      </c>
      <c r="M812" t="s">
        <v>522</v>
      </c>
      <c r="N812" t="s">
        <v>107</v>
      </c>
      <c r="O812">
        <v>8</v>
      </c>
      <c r="P812">
        <v>4</v>
      </c>
      <c r="Q812" t="s">
        <v>710</v>
      </c>
      <c r="R812" s="29" t="s">
        <v>587</v>
      </c>
      <c r="T812" s="25" t="s">
        <v>540</v>
      </c>
      <c r="U812" s="25"/>
      <c r="V812" s="25"/>
      <c r="W812" t="s">
        <v>330</v>
      </c>
      <c r="X812">
        <v>3</v>
      </c>
      <c r="Z812" t="s">
        <v>276</v>
      </c>
      <c r="AA812" t="s">
        <v>566</v>
      </c>
      <c r="AB812" t="s">
        <v>706</v>
      </c>
      <c r="AC812" t="s">
        <v>710</v>
      </c>
      <c r="AD812" t="s">
        <v>322</v>
      </c>
      <c r="AE812" t="s">
        <v>523</v>
      </c>
      <c r="AF812" s="9" t="s">
        <v>747</v>
      </c>
      <c r="AG812" t="s">
        <v>321</v>
      </c>
      <c r="AH812" t="s">
        <v>321</v>
      </c>
      <c r="AI812" t="s">
        <v>321</v>
      </c>
    </row>
    <row r="813" spans="1:35" ht="13.25" customHeight="1" x14ac:dyDescent="0.2">
      <c r="A813" s="22" t="s">
        <v>329</v>
      </c>
      <c r="B813" s="22" t="s">
        <v>328</v>
      </c>
      <c r="C813" s="22" t="s">
        <v>305</v>
      </c>
      <c r="D813" s="22" t="s">
        <v>306</v>
      </c>
      <c r="E813" s="22" t="s">
        <v>306</v>
      </c>
      <c r="F813" s="22" t="s">
        <v>307</v>
      </c>
      <c r="G813" s="22" t="s">
        <v>307</v>
      </c>
      <c r="J813" t="s">
        <v>279</v>
      </c>
      <c r="M813" t="s">
        <v>524</v>
      </c>
      <c r="N813" t="s">
        <v>107</v>
      </c>
      <c r="O813">
        <v>8</v>
      </c>
      <c r="P813">
        <v>5</v>
      </c>
      <c r="Q813" t="s">
        <v>711</v>
      </c>
      <c r="R813" s="24" t="s">
        <v>338</v>
      </c>
      <c r="T813" s="25"/>
      <c r="U813" s="25"/>
      <c r="V813" s="25"/>
      <c r="W813" t="s">
        <v>330</v>
      </c>
      <c r="X813">
        <v>3</v>
      </c>
      <c r="Z813" t="s">
        <v>276</v>
      </c>
      <c r="AA813" t="s">
        <v>566</v>
      </c>
      <c r="AB813" t="s">
        <v>706</v>
      </c>
      <c r="AC813" t="s">
        <v>711</v>
      </c>
      <c r="AD813" t="s">
        <v>322</v>
      </c>
      <c r="AE813" t="s">
        <v>526</v>
      </c>
      <c r="AF813" s="9" t="s">
        <v>748</v>
      </c>
      <c r="AG813" t="s">
        <v>321</v>
      </c>
      <c r="AH813" t="s">
        <v>321</v>
      </c>
      <c r="AI813" t="s">
        <v>321</v>
      </c>
    </row>
    <row r="814" spans="1:35" ht="13.25" customHeight="1" x14ac:dyDescent="0.2">
      <c r="A814" s="22" t="s">
        <v>329</v>
      </c>
      <c r="B814" s="22" t="s">
        <v>328</v>
      </c>
      <c r="C814" s="22" t="s">
        <v>305</v>
      </c>
      <c r="D814" s="22" t="s">
        <v>306</v>
      </c>
      <c r="E814" s="22" t="s">
        <v>306</v>
      </c>
      <c r="F814" s="22" t="s">
        <v>307</v>
      </c>
      <c r="G814" s="22" t="s">
        <v>307</v>
      </c>
      <c r="J814" t="s">
        <v>279</v>
      </c>
      <c r="M814" t="s">
        <v>527</v>
      </c>
      <c r="N814" t="s">
        <v>107</v>
      </c>
      <c r="O814">
        <v>8</v>
      </c>
      <c r="P814">
        <v>6</v>
      </c>
      <c r="Q814" t="s">
        <v>712</v>
      </c>
      <c r="R814" s="24" t="s">
        <v>338</v>
      </c>
      <c r="T814" s="25"/>
      <c r="U814" s="25"/>
      <c r="V814" s="25"/>
      <c r="W814" t="s">
        <v>330</v>
      </c>
      <c r="X814">
        <v>3</v>
      </c>
      <c r="Z814" t="s">
        <v>276</v>
      </c>
      <c r="AA814" t="s">
        <v>566</v>
      </c>
      <c r="AB814" t="s">
        <v>706</v>
      </c>
      <c r="AC814" t="s">
        <v>712</v>
      </c>
      <c r="AD814" t="s">
        <v>322</v>
      </c>
      <c r="AE814" t="s">
        <v>528</v>
      </c>
      <c r="AF814" s="9" t="s">
        <v>748</v>
      </c>
      <c r="AG814" t="s">
        <v>321</v>
      </c>
      <c r="AH814" t="s">
        <v>321</v>
      </c>
      <c r="AI814" t="s">
        <v>321</v>
      </c>
    </row>
    <row r="815" spans="1:35" ht="13.25" customHeight="1" x14ac:dyDescent="0.2">
      <c r="A815" s="22" t="s">
        <v>329</v>
      </c>
      <c r="B815" s="22" t="s">
        <v>328</v>
      </c>
      <c r="C815" s="22" t="s">
        <v>305</v>
      </c>
      <c r="D815" s="22" t="s">
        <v>306</v>
      </c>
      <c r="E815" s="22" t="s">
        <v>306</v>
      </c>
      <c r="F815" s="22" t="s">
        <v>307</v>
      </c>
      <c r="G815" s="22" t="s">
        <v>307</v>
      </c>
      <c r="J815" t="s">
        <v>279</v>
      </c>
      <c r="M815" t="s">
        <v>476</v>
      </c>
      <c r="N815" t="s">
        <v>107</v>
      </c>
      <c r="O815">
        <v>9</v>
      </c>
      <c r="P815">
        <v>1</v>
      </c>
      <c r="Q815" s="53" t="s">
        <v>699</v>
      </c>
      <c r="R815" s="41">
        <v>27.05</v>
      </c>
      <c r="T815" s="25" t="s">
        <v>585</v>
      </c>
      <c r="U815">
        <f t="shared" ref="U815:U820" si="22">R815</f>
        <v>27.05</v>
      </c>
      <c r="V815" t="str">
        <f t="shared" ref="V815:V820" si="23">T815</f>
        <v>yen</v>
      </c>
      <c r="W815" t="s">
        <v>330</v>
      </c>
      <c r="X815">
        <v>3</v>
      </c>
      <c r="Z815" t="s">
        <v>276</v>
      </c>
      <c r="AA815" t="s">
        <v>566</v>
      </c>
      <c r="AB815" t="s">
        <v>698</v>
      </c>
      <c r="AC815" t="s">
        <v>699</v>
      </c>
      <c r="AD815" t="s">
        <v>322</v>
      </c>
      <c r="AE815" t="s">
        <v>478</v>
      </c>
      <c r="AF815" s="9" t="s">
        <v>745</v>
      </c>
      <c r="AG815" t="s">
        <v>321</v>
      </c>
      <c r="AH815" t="s">
        <v>321</v>
      </c>
      <c r="AI815" t="s">
        <v>321</v>
      </c>
    </row>
    <row r="816" spans="1:35" ht="13.25" customHeight="1" x14ac:dyDescent="0.2">
      <c r="A816" s="22" t="s">
        <v>329</v>
      </c>
      <c r="B816" s="22" t="s">
        <v>328</v>
      </c>
      <c r="C816" s="22" t="s">
        <v>305</v>
      </c>
      <c r="D816" s="22" t="s">
        <v>306</v>
      </c>
      <c r="E816" s="22" t="s">
        <v>306</v>
      </c>
      <c r="F816" s="22" t="s">
        <v>307</v>
      </c>
      <c r="G816" s="22" t="s">
        <v>307</v>
      </c>
      <c r="J816" t="s">
        <v>279</v>
      </c>
      <c r="M816" t="s">
        <v>479</v>
      </c>
      <c r="N816" t="s">
        <v>107</v>
      </c>
      <c r="O816">
        <v>9</v>
      </c>
      <c r="P816">
        <v>2</v>
      </c>
      <c r="Q816" s="53" t="s">
        <v>700</v>
      </c>
      <c r="R816" s="41">
        <v>20.57</v>
      </c>
      <c r="T816" s="25" t="s">
        <v>585</v>
      </c>
      <c r="U816">
        <f t="shared" si="22"/>
        <v>20.57</v>
      </c>
      <c r="V816" t="str">
        <f t="shared" si="23"/>
        <v>yen</v>
      </c>
      <c r="W816" t="s">
        <v>330</v>
      </c>
      <c r="X816">
        <v>3</v>
      </c>
      <c r="Z816" t="s">
        <v>276</v>
      </c>
      <c r="AA816" t="s">
        <v>566</v>
      </c>
      <c r="AB816" t="s">
        <v>698</v>
      </c>
      <c r="AC816" t="s">
        <v>700</v>
      </c>
      <c r="AD816" t="s">
        <v>322</v>
      </c>
      <c r="AE816" t="s">
        <v>480</v>
      </c>
      <c r="AF816" s="9" t="s">
        <v>745</v>
      </c>
      <c r="AG816" t="s">
        <v>321</v>
      </c>
      <c r="AH816" t="s">
        <v>321</v>
      </c>
      <c r="AI816" t="s">
        <v>321</v>
      </c>
    </row>
    <row r="817" spans="1:35" ht="13.25" customHeight="1" x14ac:dyDescent="0.2">
      <c r="A817" s="22" t="s">
        <v>329</v>
      </c>
      <c r="B817" s="22" t="s">
        <v>328</v>
      </c>
      <c r="C817" s="22" t="s">
        <v>305</v>
      </c>
      <c r="D817" s="22" t="s">
        <v>306</v>
      </c>
      <c r="E817" s="22" t="s">
        <v>306</v>
      </c>
      <c r="F817" s="22" t="s">
        <v>307</v>
      </c>
      <c r="G817" s="22" t="s">
        <v>307</v>
      </c>
      <c r="J817" t="s">
        <v>279</v>
      </c>
      <c r="M817" t="s">
        <v>481</v>
      </c>
      <c r="N817" t="s">
        <v>107</v>
      </c>
      <c r="O817">
        <v>9</v>
      </c>
      <c r="P817">
        <v>3</v>
      </c>
      <c r="Q817" s="53" t="s">
        <v>701</v>
      </c>
      <c r="R817" s="41">
        <v>20.57</v>
      </c>
      <c r="T817" s="25" t="s">
        <v>585</v>
      </c>
      <c r="U817">
        <f t="shared" si="22"/>
        <v>20.57</v>
      </c>
      <c r="V817" t="str">
        <f t="shared" si="23"/>
        <v>yen</v>
      </c>
      <c r="W817" t="s">
        <v>330</v>
      </c>
      <c r="X817">
        <v>3</v>
      </c>
      <c r="Z817" t="s">
        <v>276</v>
      </c>
      <c r="AA817" t="s">
        <v>566</v>
      </c>
      <c r="AB817" t="s">
        <v>698</v>
      </c>
      <c r="AC817" t="s">
        <v>701</v>
      </c>
      <c r="AD817" t="s">
        <v>322</v>
      </c>
      <c r="AE817" t="s">
        <v>482</v>
      </c>
      <c r="AF817" s="9" t="s">
        <v>745</v>
      </c>
      <c r="AG817" t="s">
        <v>321</v>
      </c>
      <c r="AH817" t="s">
        <v>321</v>
      </c>
      <c r="AI817" t="s">
        <v>321</v>
      </c>
    </row>
    <row r="818" spans="1:35" ht="13.25" customHeight="1" x14ac:dyDescent="0.2">
      <c r="A818" s="22" t="s">
        <v>329</v>
      </c>
      <c r="B818" s="22" t="s">
        <v>328</v>
      </c>
      <c r="C818" s="22" t="s">
        <v>305</v>
      </c>
      <c r="D818" s="22" t="s">
        <v>306</v>
      </c>
      <c r="E818" s="22" t="s">
        <v>306</v>
      </c>
      <c r="F818" s="22" t="s">
        <v>307</v>
      </c>
      <c r="G818" s="22" t="s">
        <v>307</v>
      </c>
      <c r="J818" t="s">
        <v>279</v>
      </c>
      <c r="M818" t="s">
        <v>483</v>
      </c>
      <c r="N818" t="s">
        <v>107</v>
      </c>
      <c r="O818">
        <v>9</v>
      </c>
      <c r="P818">
        <v>4</v>
      </c>
      <c r="Q818" s="53" t="s">
        <v>702</v>
      </c>
      <c r="R818" s="24">
        <v>13180</v>
      </c>
      <c r="T818" s="25" t="s">
        <v>585</v>
      </c>
      <c r="U818">
        <f t="shared" si="22"/>
        <v>13180</v>
      </c>
      <c r="V818" t="str">
        <f t="shared" si="23"/>
        <v>yen</v>
      </c>
      <c r="W818" t="s">
        <v>330</v>
      </c>
      <c r="X818">
        <v>3</v>
      </c>
      <c r="Z818" t="s">
        <v>276</v>
      </c>
      <c r="AA818" t="s">
        <v>566</v>
      </c>
      <c r="AB818" t="s">
        <v>698</v>
      </c>
      <c r="AC818" t="s">
        <v>702</v>
      </c>
      <c r="AD818" t="s">
        <v>322</v>
      </c>
      <c r="AE818" t="s">
        <v>485</v>
      </c>
      <c r="AF818" s="9" t="s">
        <v>746</v>
      </c>
      <c r="AG818" t="s">
        <v>321</v>
      </c>
      <c r="AH818" t="s">
        <v>321</v>
      </c>
      <c r="AI818" t="s">
        <v>321</v>
      </c>
    </row>
    <row r="819" spans="1:35" ht="13.25" customHeight="1" x14ac:dyDescent="0.2">
      <c r="A819" s="22" t="s">
        <v>329</v>
      </c>
      <c r="B819" s="22" t="s">
        <v>328</v>
      </c>
      <c r="C819" s="22" t="s">
        <v>305</v>
      </c>
      <c r="D819" s="22" t="s">
        <v>306</v>
      </c>
      <c r="E819" s="22" t="s">
        <v>306</v>
      </c>
      <c r="F819" s="22" t="s">
        <v>307</v>
      </c>
      <c r="G819" s="22" t="s">
        <v>307</v>
      </c>
      <c r="J819" t="s">
        <v>279</v>
      </c>
      <c r="M819" t="s">
        <v>486</v>
      </c>
      <c r="N819" t="s">
        <v>107</v>
      </c>
      <c r="O819">
        <v>9</v>
      </c>
      <c r="P819">
        <v>5</v>
      </c>
      <c r="Q819" s="53" t="s">
        <v>703</v>
      </c>
      <c r="R819" s="24">
        <v>28494</v>
      </c>
      <c r="T819" s="25" t="s">
        <v>585</v>
      </c>
      <c r="U819">
        <f t="shared" si="22"/>
        <v>28494</v>
      </c>
      <c r="V819" t="str">
        <f t="shared" si="23"/>
        <v>yen</v>
      </c>
      <c r="W819" t="s">
        <v>330</v>
      </c>
      <c r="X819">
        <v>3</v>
      </c>
      <c r="Z819" t="s">
        <v>276</v>
      </c>
      <c r="AA819" t="s">
        <v>566</v>
      </c>
      <c r="AB819" t="s">
        <v>698</v>
      </c>
      <c r="AC819" t="s">
        <v>703</v>
      </c>
      <c r="AD819" t="s">
        <v>322</v>
      </c>
      <c r="AE819" t="s">
        <v>488</v>
      </c>
      <c r="AF819" s="9" t="s">
        <v>746</v>
      </c>
      <c r="AG819" t="s">
        <v>321</v>
      </c>
      <c r="AH819" t="s">
        <v>321</v>
      </c>
      <c r="AI819" t="s">
        <v>321</v>
      </c>
    </row>
    <row r="820" spans="1:35" ht="13.25" customHeight="1" x14ac:dyDescent="0.2">
      <c r="A820" s="22" t="s">
        <v>329</v>
      </c>
      <c r="B820" s="22" t="s">
        <v>328</v>
      </c>
      <c r="C820" s="22" t="s">
        <v>305</v>
      </c>
      <c r="D820" s="22" t="s">
        <v>306</v>
      </c>
      <c r="E820" s="22" t="s">
        <v>306</v>
      </c>
      <c r="F820" s="22" t="s">
        <v>307</v>
      </c>
      <c r="G820" s="22" t="s">
        <v>307</v>
      </c>
      <c r="J820" t="s">
        <v>279</v>
      </c>
      <c r="M820" t="s">
        <v>489</v>
      </c>
      <c r="N820" t="s">
        <v>107</v>
      </c>
      <c r="O820">
        <v>9</v>
      </c>
      <c r="P820">
        <v>6</v>
      </c>
      <c r="Q820" s="53" t="s">
        <v>704</v>
      </c>
      <c r="R820" s="24">
        <v>75143</v>
      </c>
      <c r="T820" s="25" t="s">
        <v>578</v>
      </c>
      <c r="U820">
        <f t="shared" si="22"/>
        <v>75143</v>
      </c>
      <c r="V820" t="str">
        <f t="shared" si="23"/>
        <v>number</v>
      </c>
      <c r="W820" t="s">
        <v>330</v>
      </c>
      <c r="X820">
        <v>3</v>
      </c>
      <c r="Z820" t="s">
        <v>276</v>
      </c>
      <c r="AA820" t="s">
        <v>566</v>
      </c>
      <c r="AB820" t="s">
        <v>698</v>
      </c>
      <c r="AC820" t="s">
        <v>704</v>
      </c>
      <c r="AD820" t="s">
        <v>322</v>
      </c>
      <c r="AE820" t="s">
        <v>491</v>
      </c>
      <c r="AF820" s="9" t="s">
        <v>744</v>
      </c>
      <c r="AG820" t="s">
        <v>321</v>
      </c>
      <c r="AH820" t="s">
        <v>321</v>
      </c>
      <c r="AI820" t="s">
        <v>321</v>
      </c>
    </row>
    <row r="821" spans="1:35" ht="13.25" customHeight="1" x14ac:dyDescent="0.2">
      <c r="A821" s="22" t="s">
        <v>329</v>
      </c>
      <c r="B821" s="22" t="s">
        <v>328</v>
      </c>
      <c r="C821" s="22" t="s">
        <v>305</v>
      </c>
      <c r="D821" s="22" t="s">
        <v>306</v>
      </c>
      <c r="E821" s="22" t="s">
        <v>306</v>
      </c>
      <c r="F821" s="22" t="s">
        <v>307</v>
      </c>
      <c r="G821" s="22" t="s">
        <v>307</v>
      </c>
      <c r="J821" t="s">
        <v>279</v>
      </c>
      <c r="M821" t="s">
        <v>492</v>
      </c>
      <c r="N821" t="s">
        <v>107</v>
      </c>
      <c r="O821">
        <v>9</v>
      </c>
      <c r="P821">
        <v>7</v>
      </c>
      <c r="Q821" t="s">
        <v>705</v>
      </c>
      <c r="R821" s="47" t="s">
        <v>338</v>
      </c>
      <c r="T821" s="25"/>
      <c r="U821" s="25"/>
      <c r="V821" s="25"/>
      <c r="W821" t="s">
        <v>330</v>
      </c>
      <c r="X821">
        <v>3</v>
      </c>
      <c r="Z821" t="s">
        <v>276</v>
      </c>
      <c r="AA821" t="s">
        <v>566</v>
      </c>
      <c r="AB821" t="s">
        <v>698</v>
      </c>
      <c r="AC821" t="s">
        <v>705</v>
      </c>
      <c r="AD821" t="s">
        <v>322</v>
      </c>
      <c r="AE821" t="s">
        <v>493</v>
      </c>
      <c r="AF821" s="9" t="s">
        <v>744</v>
      </c>
      <c r="AG821" t="s">
        <v>321</v>
      </c>
      <c r="AH821" t="s">
        <v>321</v>
      </c>
      <c r="AI821" t="s">
        <v>321</v>
      </c>
    </row>
    <row r="822" spans="1:35" ht="13.25" customHeight="1" x14ac:dyDescent="0.2">
      <c r="A822" s="22" t="s">
        <v>329</v>
      </c>
      <c r="B822" s="22" t="s">
        <v>328</v>
      </c>
      <c r="C822" s="22" t="s">
        <v>305</v>
      </c>
      <c r="D822" s="22" t="s">
        <v>306</v>
      </c>
      <c r="E822" s="22" t="s">
        <v>306</v>
      </c>
      <c r="F822" s="22" t="s">
        <v>307</v>
      </c>
      <c r="G822" s="22" t="s">
        <v>307</v>
      </c>
      <c r="J822" t="s">
        <v>279</v>
      </c>
      <c r="M822" t="s">
        <v>531</v>
      </c>
      <c r="N822" t="s">
        <v>107</v>
      </c>
      <c r="O822">
        <v>9</v>
      </c>
      <c r="P822">
        <v>8</v>
      </c>
      <c r="Q822" t="s">
        <v>713</v>
      </c>
      <c r="R822" s="29" t="s">
        <v>586</v>
      </c>
      <c r="T822" s="25" t="s">
        <v>540</v>
      </c>
      <c r="U822" s="25"/>
      <c r="V822" s="25"/>
      <c r="W822" t="s">
        <v>330</v>
      </c>
      <c r="X822">
        <v>3</v>
      </c>
      <c r="Z822" t="s">
        <v>276</v>
      </c>
      <c r="AA822" t="s">
        <v>566</v>
      </c>
      <c r="AB822" t="s">
        <v>698</v>
      </c>
      <c r="AC822" t="s">
        <v>713</v>
      </c>
      <c r="AD822" t="s">
        <v>322</v>
      </c>
      <c r="AE822" t="s">
        <v>533</v>
      </c>
      <c r="AF822" s="9" t="s">
        <v>743</v>
      </c>
      <c r="AG822" t="s">
        <v>321</v>
      </c>
      <c r="AH822" t="s">
        <v>321</v>
      </c>
      <c r="AI822" t="s">
        <v>321</v>
      </c>
    </row>
    <row r="823" spans="1:35" ht="13.25" customHeight="1" x14ac:dyDescent="0.2">
      <c r="A823" s="22" t="s">
        <v>329</v>
      </c>
      <c r="B823" s="22" t="s">
        <v>328</v>
      </c>
      <c r="C823" s="22" t="s">
        <v>305</v>
      </c>
      <c r="D823" s="22" t="s">
        <v>306</v>
      </c>
      <c r="E823" s="22" t="s">
        <v>306</v>
      </c>
      <c r="F823" s="22" t="s">
        <v>307</v>
      </c>
      <c r="G823" s="22" t="s">
        <v>307</v>
      </c>
      <c r="J823" s="14" t="s">
        <v>279</v>
      </c>
      <c r="M823" t="s">
        <v>29</v>
      </c>
      <c r="N823" t="s">
        <v>38</v>
      </c>
      <c r="O823">
        <v>1</v>
      </c>
      <c r="P823">
        <v>1</v>
      </c>
      <c r="Q823" t="s">
        <v>308</v>
      </c>
      <c r="R823" s="24">
        <v>200000</v>
      </c>
      <c r="T823" t="s">
        <v>327</v>
      </c>
      <c r="U823" s="40">
        <f>R823</f>
        <v>200000</v>
      </c>
      <c r="V823" s="9" t="s">
        <v>39</v>
      </c>
      <c r="W823" t="s">
        <v>330</v>
      </c>
      <c r="X823">
        <v>3</v>
      </c>
      <c r="Z823" t="s">
        <v>276</v>
      </c>
      <c r="AA823" t="s">
        <v>319</v>
      </c>
      <c r="AB823" t="s">
        <v>320</v>
      </c>
      <c r="AC823">
        <v>0</v>
      </c>
      <c r="AD823" t="s">
        <v>322</v>
      </c>
      <c r="AE823" t="s">
        <v>310</v>
      </c>
      <c r="AF823" s="9" t="s">
        <v>787</v>
      </c>
      <c r="AG823" t="s">
        <v>323</v>
      </c>
      <c r="AH823" t="s">
        <v>324</v>
      </c>
      <c r="AI823" t="s">
        <v>784</v>
      </c>
    </row>
    <row r="824" spans="1:35" ht="13.25" customHeight="1" x14ac:dyDescent="0.2">
      <c r="A824" s="22" t="s">
        <v>329</v>
      </c>
      <c r="B824" s="22" t="s">
        <v>328</v>
      </c>
      <c r="C824" s="22" t="s">
        <v>305</v>
      </c>
      <c r="D824" s="22" t="s">
        <v>306</v>
      </c>
      <c r="E824" s="22" t="s">
        <v>306</v>
      </c>
      <c r="F824" s="22" t="s">
        <v>307</v>
      </c>
      <c r="G824" s="22" t="s">
        <v>307</v>
      </c>
      <c r="J824" t="s">
        <v>279</v>
      </c>
      <c r="M824" t="s">
        <v>443</v>
      </c>
      <c r="N824" t="s">
        <v>38</v>
      </c>
      <c r="O824">
        <v>14</v>
      </c>
      <c r="P824">
        <v>7</v>
      </c>
      <c r="Q824" t="s">
        <v>753</v>
      </c>
      <c r="R824" s="29" t="s">
        <v>582</v>
      </c>
      <c r="T824" s="25" t="s">
        <v>540</v>
      </c>
      <c r="U824" s="25"/>
      <c r="V824" s="25"/>
      <c r="W824" t="s">
        <v>330</v>
      </c>
      <c r="X824">
        <v>3</v>
      </c>
      <c r="Z824" t="s">
        <v>276</v>
      </c>
      <c r="AA824" t="s">
        <v>319</v>
      </c>
      <c r="AB824" t="s">
        <v>686</v>
      </c>
      <c r="AC824" t="s">
        <v>687</v>
      </c>
      <c r="AD824" t="s">
        <v>322</v>
      </c>
      <c r="AE824" t="s">
        <v>444</v>
      </c>
      <c r="AF824" s="9" t="s">
        <v>743</v>
      </c>
      <c r="AG824" t="s">
        <v>321</v>
      </c>
      <c r="AH824" t="s">
        <v>321</v>
      </c>
      <c r="AI824" t="s">
        <v>321</v>
      </c>
    </row>
    <row r="825" spans="1:35" ht="13.25" customHeight="1" x14ac:dyDescent="0.2">
      <c r="A825" s="22" t="s">
        <v>329</v>
      </c>
      <c r="B825" s="22" t="s">
        <v>328</v>
      </c>
      <c r="C825" s="22" t="s">
        <v>305</v>
      </c>
      <c r="D825" s="22" t="s">
        <v>306</v>
      </c>
      <c r="E825" s="22" t="s">
        <v>306</v>
      </c>
      <c r="F825" s="22" t="s">
        <v>307</v>
      </c>
      <c r="G825" s="22" t="s">
        <v>307</v>
      </c>
      <c r="J825" s="14" t="s">
        <v>279</v>
      </c>
      <c r="M825" t="s">
        <v>153</v>
      </c>
      <c r="N825" t="s">
        <v>38</v>
      </c>
      <c r="O825">
        <v>17</v>
      </c>
      <c r="P825">
        <v>10</v>
      </c>
      <c r="Q825" t="s">
        <v>736</v>
      </c>
      <c r="R825">
        <v>2000</v>
      </c>
      <c r="T825" t="s">
        <v>347</v>
      </c>
      <c r="U825" s="45">
        <f>R825</f>
        <v>2000</v>
      </c>
      <c r="V825" s="9" t="s">
        <v>785</v>
      </c>
      <c r="W825" t="s">
        <v>330</v>
      </c>
      <c r="X825">
        <v>3</v>
      </c>
      <c r="Z825" t="s">
        <v>276</v>
      </c>
      <c r="AA825" t="s">
        <v>319</v>
      </c>
      <c r="AB825" t="s">
        <v>345</v>
      </c>
      <c r="AC825" t="s">
        <v>672</v>
      </c>
      <c r="AD825" t="s">
        <v>322</v>
      </c>
      <c r="AE825" t="s">
        <v>343</v>
      </c>
      <c r="AF825" s="9" t="s">
        <v>790</v>
      </c>
      <c r="AG825" t="s">
        <v>321</v>
      </c>
      <c r="AH825" t="s">
        <v>321</v>
      </c>
      <c r="AI825" t="s">
        <v>321</v>
      </c>
    </row>
    <row r="826" spans="1:35" ht="13.25" customHeight="1" x14ac:dyDescent="0.2">
      <c r="A826" s="22" t="s">
        <v>329</v>
      </c>
      <c r="B826" s="22" t="s">
        <v>328</v>
      </c>
      <c r="C826" s="22" t="s">
        <v>305</v>
      </c>
      <c r="D826" s="22" t="s">
        <v>306</v>
      </c>
      <c r="E826" s="22" t="s">
        <v>306</v>
      </c>
      <c r="F826" s="22" t="s">
        <v>307</v>
      </c>
      <c r="G826" s="22" t="s">
        <v>307</v>
      </c>
      <c r="J826" s="14" t="s">
        <v>279</v>
      </c>
      <c r="M826" t="s">
        <v>775</v>
      </c>
      <c r="N826" t="s">
        <v>38</v>
      </c>
      <c r="O826">
        <v>17</v>
      </c>
      <c r="P826">
        <v>11</v>
      </c>
      <c r="Q826" t="s">
        <v>738</v>
      </c>
      <c r="R826" t="s">
        <v>124</v>
      </c>
      <c r="W826" t="s">
        <v>330</v>
      </c>
      <c r="X826">
        <v>3</v>
      </c>
      <c r="Z826" t="s">
        <v>276</v>
      </c>
      <c r="AA826" t="s">
        <v>319</v>
      </c>
      <c r="AB826" t="s">
        <v>345</v>
      </c>
      <c r="AC826" t="s">
        <v>664</v>
      </c>
      <c r="AD826" t="s">
        <v>322</v>
      </c>
      <c r="AE826" t="s">
        <v>354</v>
      </c>
      <c r="AF826" s="9" t="s">
        <v>790</v>
      </c>
      <c r="AG826" t="s">
        <v>321</v>
      </c>
      <c r="AH826" t="s">
        <v>321</v>
      </c>
      <c r="AI826" t="s">
        <v>321</v>
      </c>
    </row>
    <row r="827" spans="1:35" ht="13.25" customHeight="1" x14ac:dyDescent="0.2">
      <c r="A827" s="22" t="s">
        <v>329</v>
      </c>
      <c r="B827" s="22" t="s">
        <v>328</v>
      </c>
      <c r="C827" s="22" t="s">
        <v>305</v>
      </c>
      <c r="D827" s="22" t="s">
        <v>306</v>
      </c>
      <c r="E827" s="22" t="s">
        <v>306</v>
      </c>
      <c r="F827" s="22" t="s">
        <v>307</v>
      </c>
      <c r="G827" s="22" t="s">
        <v>307</v>
      </c>
      <c r="J827" s="14" t="s">
        <v>279</v>
      </c>
      <c r="M827" t="s">
        <v>146</v>
      </c>
      <c r="N827" t="s">
        <v>38</v>
      </c>
      <c r="O827">
        <v>17</v>
      </c>
      <c r="P827">
        <v>13</v>
      </c>
      <c r="Q827" t="s">
        <v>740</v>
      </c>
      <c r="R827">
        <v>1000</v>
      </c>
      <c r="U827" s="45">
        <f>R827</f>
        <v>1000</v>
      </c>
      <c r="V827" s="9" t="s">
        <v>785</v>
      </c>
      <c r="W827" t="s">
        <v>330</v>
      </c>
      <c r="X827">
        <v>3</v>
      </c>
      <c r="Z827" t="s">
        <v>276</v>
      </c>
      <c r="AA827" t="s">
        <v>319</v>
      </c>
      <c r="AB827" t="s">
        <v>345</v>
      </c>
      <c r="AC827" t="s">
        <v>364</v>
      </c>
      <c r="AD827" t="s">
        <v>322</v>
      </c>
      <c r="AE827" t="s">
        <v>362</v>
      </c>
      <c r="AF827" s="9" t="s">
        <v>790</v>
      </c>
      <c r="AG827" t="s">
        <v>321</v>
      </c>
      <c r="AH827" t="s">
        <v>321</v>
      </c>
      <c r="AI827" t="s">
        <v>321</v>
      </c>
    </row>
    <row r="828" spans="1:35" ht="13.25" customHeight="1" x14ac:dyDescent="0.2">
      <c r="A828" s="22" t="s">
        <v>329</v>
      </c>
      <c r="B828" s="22" t="s">
        <v>328</v>
      </c>
      <c r="C828" s="22" t="s">
        <v>305</v>
      </c>
      <c r="D828" s="22" t="s">
        <v>306</v>
      </c>
      <c r="E828" s="22" t="s">
        <v>306</v>
      </c>
      <c r="F828" s="22" t="s">
        <v>307</v>
      </c>
      <c r="G828" s="22" t="s">
        <v>307</v>
      </c>
      <c r="J828" s="14" t="s">
        <v>279</v>
      </c>
      <c r="M828" t="s">
        <v>451</v>
      </c>
      <c r="N828" t="s">
        <v>38</v>
      </c>
      <c r="O828">
        <v>17</v>
      </c>
      <c r="P828">
        <v>6</v>
      </c>
      <c r="Q828" t="s">
        <v>756</v>
      </c>
      <c r="R828" t="s">
        <v>124</v>
      </c>
      <c r="W828" t="s">
        <v>330</v>
      </c>
      <c r="X828">
        <v>3</v>
      </c>
      <c r="Z828" t="s">
        <v>276</v>
      </c>
      <c r="AA828" t="s">
        <v>319</v>
      </c>
      <c r="AB828" t="s">
        <v>345</v>
      </c>
      <c r="AC828" t="s">
        <v>452</v>
      </c>
      <c r="AD828" t="s">
        <v>322</v>
      </c>
      <c r="AE828" t="s">
        <v>453</v>
      </c>
      <c r="AF828" s="9" t="s">
        <v>790</v>
      </c>
      <c r="AG828" t="s">
        <v>321</v>
      </c>
      <c r="AH828" t="s">
        <v>321</v>
      </c>
      <c r="AI828" t="s">
        <v>321</v>
      </c>
    </row>
    <row r="829" spans="1:35" ht="13.25" customHeight="1" x14ac:dyDescent="0.2">
      <c r="A829" s="22" t="s">
        <v>329</v>
      </c>
      <c r="B829" s="22" t="s">
        <v>328</v>
      </c>
      <c r="C829" s="22" t="s">
        <v>305</v>
      </c>
      <c r="D829" s="22" t="s">
        <v>306</v>
      </c>
      <c r="E829" s="22" t="s">
        <v>306</v>
      </c>
      <c r="F829" s="22" t="s">
        <v>307</v>
      </c>
      <c r="G829" s="22" t="s">
        <v>307</v>
      </c>
      <c r="J829" s="14" t="s">
        <v>279</v>
      </c>
      <c r="M829" t="s">
        <v>454</v>
      </c>
      <c r="N829" t="s">
        <v>38</v>
      </c>
      <c r="O829">
        <v>17</v>
      </c>
      <c r="P829">
        <v>8</v>
      </c>
      <c r="Q829" t="s">
        <v>760</v>
      </c>
      <c r="R829" t="s">
        <v>124</v>
      </c>
      <c r="W829" t="s">
        <v>330</v>
      </c>
      <c r="X829">
        <v>3</v>
      </c>
      <c r="Z829" t="s">
        <v>276</v>
      </c>
      <c r="AA829" t="s">
        <v>319</v>
      </c>
      <c r="AB829" t="s">
        <v>345</v>
      </c>
      <c r="AC829" t="s">
        <v>455</v>
      </c>
      <c r="AD829" t="s">
        <v>322</v>
      </c>
      <c r="AE829" t="s">
        <v>457</v>
      </c>
      <c r="AF829" s="9" t="s">
        <v>790</v>
      </c>
      <c r="AG829" t="s">
        <v>321</v>
      </c>
      <c r="AH829" t="s">
        <v>321</v>
      </c>
      <c r="AI829" t="s">
        <v>321</v>
      </c>
    </row>
    <row r="830" spans="1:35" ht="13.25" customHeight="1" x14ac:dyDescent="0.2">
      <c r="A830" s="22" t="s">
        <v>329</v>
      </c>
      <c r="B830" s="22" t="s">
        <v>328</v>
      </c>
      <c r="C830" s="22" t="s">
        <v>305</v>
      </c>
      <c r="D830" s="22" t="s">
        <v>306</v>
      </c>
      <c r="E830" s="22" t="s">
        <v>306</v>
      </c>
      <c r="F830" s="22" t="s">
        <v>307</v>
      </c>
      <c r="G830" s="22" t="s">
        <v>307</v>
      </c>
      <c r="J830" t="s">
        <v>279</v>
      </c>
      <c r="M830" t="s">
        <v>434</v>
      </c>
      <c r="N830" t="s">
        <v>38</v>
      </c>
      <c r="O830">
        <v>2</v>
      </c>
      <c r="P830">
        <v>1</v>
      </c>
      <c r="Q830" t="s">
        <v>435</v>
      </c>
      <c r="R830" s="47" t="s">
        <v>338</v>
      </c>
      <c r="T830" s="25"/>
      <c r="U830" s="42"/>
      <c r="V830" s="25"/>
      <c r="W830" t="s">
        <v>330</v>
      </c>
      <c r="X830">
        <v>3</v>
      </c>
      <c r="Z830" t="s">
        <v>276</v>
      </c>
      <c r="AA830" t="s">
        <v>319</v>
      </c>
      <c r="AB830" t="s">
        <v>683</v>
      </c>
      <c r="AC830" t="s">
        <v>684</v>
      </c>
      <c r="AD830" t="s">
        <v>322</v>
      </c>
      <c r="AE830" t="s">
        <v>436</v>
      </c>
      <c r="AF830" s="9" t="s">
        <v>787</v>
      </c>
      <c r="AG830" t="s">
        <v>321</v>
      </c>
      <c r="AH830" t="s">
        <v>321</v>
      </c>
      <c r="AI830" t="s">
        <v>321</v>
      </c>
    </row>
    <row r="831" spans="1:35" ht="13.25" customHeight="1" x14ac:dyDescent="0.2">
      <c r="A831" s="22" t="s">
        <v>329</v>
      </c>
      <c r="B831" s="22" t="s">
        <v>328</v>
      </c>
      <c r="C831" s="22" t="s">
        <v>305</v>
      </c>
      <c r="D831" s="22" t="s">
        <v>306</v>
      </c>
      <c r="E831" s="22" t="s">
        <v>306</v>
      </c>
      <c r="F831" s="22" t="s">
        <v>307</v>
      </c>
      <c r="G831" s="22" t="s">
        <v>307</v>
      </c>
      <c r="J831" t="s">
        <v>279</v>
      </c>
      <c r="M831" t="s">
        <v>437</v>
      </c>
      <c r="N831" t="s">
        <v>38</v>
      </c>
      <c r="O831">
        <v>2</v>
      </c>
      <c r="P831">
        <v>2</v>
      </c>
      <c r="Q831" t="s">
        <v>438</v>
      </c>
      <c r="R831" s="47" t="s">
        <v>338</v>
      </c>
      <c r="T831" s="25"/>
      <c r="U831" s="42"/>
      <c r="V831" s="25"/>
      <c r="W831" t="s">
        <v>330</v>
      </c>
      <c r="X831">
        <v>3</v>
      </c>
      <c r="Z831" t="s">
        <v>276</v>
      </c>
      <c r="AA831" t="s">
        <v>319</v>
      </c>
      <c r="AB831" t="s">
        <v>683</v>
      </c>
      <c r="AC831" t="s">
        <v>685</v>
      </c>
      <c r="AD831" t="s">
        <v>322</v>
      </c>
      <c r="AE831" t="s">
        <v>439</v>
      </c>
      <c r="AF831" s="9" t="s">
        <v>787</v>
      </c>
      <c r="AG831" t="s">
        <v>321</v>
      </c>
      <c r="AH831" t="s">
        <v>321</v>
      </c>
      <c r="AI831" t="s">
        <v>321</v>
      </c>
    </row>
    <row r="832" spans="1:35" ht="13.25" customHeight="1" x14ac:dyDescent="0.2">
      <c r="A832" s="22" t="s">
        <v>329</v>
      </c>
      <c r="B832" s="22" t="s">
        <v>328</v>
      </c>
      <c r="C832" s="22" t="s">
        <v>305</v>
      </c>
      <c r="D832" s="22" t="s">
        <v>306</v>
      </c>
      <c r="E832" s="22" t="s">
        <v>306</v>
      </c>
      <c r="F832" s="22" t="s">
        <v>307</v>
      </c>
      <c r="G832" s="22" t="s">
        <v>307</v>
      </c>
      <c r="J832" t="s">
        <v>279</v>
      </c>
      <c r="M832" t="s">
        <v>440</v>
      </c>
      <c r="N832" t="s">
        <v>38</v>
      </c>
      <c r="O832">
        <v>5</v>
      </c>
      <c r="P832">
        <v>5</v>
      </c>
      <c r="Q832" s="53" t="s">
        <v>441</v>
      </c>
      <c r="R832" s="24">
        <v>102000000</v>
      </c>
      <c r="T832" s="25" t="s">
        <v>327</v>
      </c>
      <c r="U832" s="40">
        <f>R832</f>
        <v>102000000</v>
      </c>
      <c r="V832" s="9" t="s">
        <v>39</v>
      </c>
      <c r="W832" t="s">
        <v>330</v>
      </c>
      <c r="X832">
        <v>3</v>
      </c>
      <c r="Z832" t="s">
        <v>276</v>
      </c>
      <c r="AA832" t="s">
        <v>319</v>
      </c>
      <c r="AB832" t="s">
        <v>678</v>
      </c>
      <c r="AC832" t="s">
        <v>441</v>
      </c>
      <c r="AD832" t="s">
        <v>322</v>
      </c>
      <c r="AE832" t="s">
        <v>442</v>
      </c>
      <c r="AF832" s="9" t="s">
        <v>793</v>
      </c>
      <c r="AG832" t="s">
        <v>321</v>
      </c>
      <c r="AH832" t="s">
        <v>321</v>
      </c>
      <c r="AI832" t="s">
        <v>321</v>
      </c>
    </row>
    <row r="833" spans="1:35" ht="13.25" customHeight="1" x14ac:dyDescent="0.2">
      <c r="A833" s="22" t="s">
        <v>329</v>
      </c>
      <c r="B833" s="22" t="s">
        <v>328</v>
      </c>
      <c r="C833" s="22" t="s">
        <v>305</v>
      </c>
      <c r="D833" s="22" t="s">
        <v>306</v>
      </c>
      <c r="E833" s="22" t="s">
        <v>306</v>
      </c>
      <c r="F833" s="22" t="s">
        <v>307</v>
      </c>
      <c r="G833" s="22" t="s">
        <v>307</v>
      </c>
      <c r="J833" s="14" t="s">
        <v>279</v>
      </c>
      <c r="M833" t="s">
        <v>225</v>
      </c>
      <c r="N833" t="s">
        <v>222</v>
      </c>
      <c r="O833">
        <v>1</v>
      </c>
      <c r="P833">
        <v>1</v>
      </c>
      <c r="Q833" t="s">
        <v>396</v>
      </c>
      <c r="R833" s="24">
        <v>6</v>
      </c>
      <c r="T833" s="25" t="s">
        <v>398</v>
      </c>
      <c r="U833" s="32">
        <f>R833</f>
        <v>6</v>
      </c>
      <c r="V833" t="s">
        <v>783</v>
      </c>
      <c r="W833" t="s">
        <v>330</v>
      </c>
      <c r="X833">
        <v>3</v>
      </c>
      <c r="Z833" t="s">
        <v>276</v>
      </c>
      <c r="AA833" t="s">
        <v>395</v>
      </c>
      <c r="AB833" t="s">
        <v>226</v>
      </c>
      <c r="AC833" t="s">
        <v>396</v>
      </c>
      <c r="AD833" t="s">
        <v>322</v>
      </c>
      <c r="AE833" t="s">
        <v>392</v>
      </c>
      <c r="AF833" s="9" t="s">
        <v>734</v>
      </c>
      <c r="AG833" t="s">
        <v>321</v>
      </c>
      <c r="AH833" t="s">
        <v>321</v>
      </c>
      <c r="AI833" t="s">
        <v>321</v>
      </c>
    </row>
    <row r="834" spans="1:35" ht="13.25" customHeight="1" x14ac:dyDescent="0.2">
      <c r="A834" s="22" t="s">
        <v>329</v>
      </c>
      <c r="B834" s="22" t="s">
        <v>328</v>
      </c>
      <c r="C834" s="22" t="s">
        <v>305</v>
      </c>
      <c r="D834" s="22" t="s">
        <v>306</v>
      </c>
      <c r="E834" s="22" t="s">
        <v>306</v>
      </c>
      <c r="F834" s="22" t="s">
        <v>307</v>
      </c>
      <c r="G834" s="22" t="s">
        <v>307</v>
      </c>
      <c r="J834" t="s">
        <v>279</v>
      </c>
      <c r="M834" t="s">
        <v>474</v>
      </c>
      <c r="N834" t="s">
        <v>222</v>
      </c>
      <c r="O834">
        <v>1</v>
      </c>
      <c r="P834">
        <v>3</v>
      </c>
      <c r="Q834" t="s">
        <v>755</v>
      </c>
      <c r="R834" s="47" t="s">
        <v>338</v>
      </c>
      <c r="T834" s="25"/>
      <c r="U834" s="25"/>
      <c r="V834" s="25"/>
      <c r="W834" t="s">
        <v>330</v>
      </c>
      <c r="X834">
        <v>3</v>
      </c>
      <c r="Z834" t="s">
        <v>276</v>
      </c>
      <c r="AA834" t="s">
        <v>395</v>
      </c>
      <c r="AB834" t="s">
        <v>226</v>
      </c>
      <c r="AC834" t="s">
        <v>697</v>
      </c>
      <c r="AD834" t="s">
        <v>322</v>
      </c>
      <c r="AE834" t="s">
        <v>475</v>
      </c>
      <c r="AF834" s="9" t="s">
        <v>734</v>
      </c>
      <c r="AG834" t="s">
        <v>321</v>
      </c>
      <c r="AH834" t="s">
        <v>321</v>
      </c>
      <c r="AI834" t="s">
        <v>321</v>
      </c>
    </row>
    <row r="835" spans="1:35" ht="13.25" customHeight="1" x14ac:dyDescent="0.2">
      <c r="A835" s="22" t="s">
        <v>329</v>
      </c>
      <c r="B835" s="22" t="s">
        <v>328</v>
      </c>
      <c r="C835" s="22" t="s">
        <v>305</v>
      </c>
      <c r="D835" s="22" t="s">
        <v>306</v>
      </c>
      <c r="E835" s="22" t="s">
        <v>306</v>
      </c>
      <c r="F835" s="22" t="s">
        <v>307</v>
      </c>
      <c r="G835" s="22" t="s">
        <v>307</v>
      </c>
      <c r="J835" s="14" t="s">
        <v>279</v>
      </c>
      <c r="M835" t="s">
        <v>220</v>
      </c>
      <c r="N835" t="s">
        <v>222</v>
      </c>
      <c r="O835">
        <v>2</v>
      </c>
      <c r="P835">
        <v>1</v>
      </c>
      <c r="Q835" t="s">
        <v>403</v>
      </c>
      <c r="R835" s="24">
        <v>50037979</v>
      </c>
      <c r="T835" s="25" t="s">
        <v>398</v>
      </c>
      <c r="U835" s="32">
        <f>R835</f>
        <v>50037979</v>
      </c>
      <c r="V835" t="s">
        <v>783</v>
      </c>
      <c r="W835" t="s">
        <v>330</v>
      </c>
      <c r="X835">
        <v>3</v>
      </c>
      <c r="Z835" t="s">
        <v>276</v>
      </c>
      <c r="AA835" t="s">
        <v>395</v>
      </c>
      <c r="AB835" t="s">
        <v>402</v>
      </c>
      <c r="AC835" t="s">
        <v>403</v>
      </c>
      <c r="AD835" t="s">
        <v>322</v>
      </c>
      <c r="AE835" t="s">
        <v>400</v>
      </c>
      <c r="AF835" s="9" t="s">
        <v>734</v>
      </c>
      <c r="AG835" t="s">
        <v>321</v>
      </c>
      <c r="AH835" t="s">
        <v>321</v>
      </c>
      <c r="AI835" t="s">
        <v>321</v>
      </c>
    </row>
    <row r="836" spans="1:35" ht="13.25" customHeight="1" x14ac:dyDescent="0.2">
      <c r="A836" s="22" t="s">
        <v>329</v>
      </c>
      <c r="B836" s="22" t="s">
        <v>328</v>
      </c>
      <c r="C836" s="22" t="s">
        <v>305</v>
      </c>
      <c r="D836" s="22" t="s">
        <v>306</v>
      </c>
      <c r="E836" s="22" t="s">
        <v>306</v>
      </c>
      <c r="F836" s="22" t="s">
        <v>307</v>
      </c>
      <c r="G836" s="22" t="s">
        <v>307</v>
      </c>
      <c r="J836" t="s">
        <v>279</v>
      </c>
      <c r="M836" t="s">
        <v>472</v>
      </c>
      <c r="N836" t="s">
        <v>222</v>
      </c>
      <c r="O836">
        <v>2</v>
      </c>
      <c r="P836">
        <v>3</v>
      </c>
      <c r="Q836" t="s">
        <v>754</v>
      </c>
      <c r="R836" s="47" t="s">
        <v>338</v>
      </c>
      <c r="T836" s="25"/>
      <c r="U836" s="25"/>
      <c r="V836" s="25"/>
      <c r="W836" t="s">
        <v>330</v>
      </c>
      <c r="X836">
        <v>3</v>
      </c>
      <c r="Z836" t="s">
        <v>276</v>
      </c>
      <c r="AA836" t="s">
        <v>395</v>
      </c>
      <c r="AB836" t="s">
        <v>402</v>
      </c>
      <c r="AC836" t="s">
        <v>696</v>
      </c>
      <c r="AD836" t="s">
        <v>322</v>
      </c>
      <c r="AE836" t="s">
        <v>473</v>
      </c>
      <c r="AF836" s="9" t="s">
        <v>734</v>
      </c>
      <c r="AG836" t="s">
        <v>321</v>
      </c>
      <c r="AH836" t="s">
        <v>321</v>
      </c>
      <c r="AI836" t="s">
        <v>321</v>
      </c>
    </row>
    <row r="837" spans="1:35" ht="13.25" customHeight="1" x14ac:dyDescent="0.2">
      <c r="A837" s="22" t="s">
        <v>329</v>
      </c>
      <c r="B837" s="22" t="s">
        <v>328</v>
      </c>
      <c r="C837" s="22" t="s">
        <v>305</v>
      </c>
      <c r="D837" s="22" t="s">
        <v>306</v>
      </c>
      <c r="E837" s="22" t="s">
        <v>306</v>
      </c>
      <c r="F837" s="22" t="s">
        <v>307</v>
      </c>
      <c r="G837" s="22" t="s">
        <v>307</v>
      </c>
      <c r="J837" s="14" t="s">
        <v>279</v>
      </c>
      <c r="M837" t="s">
        <v>556</v>
      </c>
      <c r="N837" t="s">
        <v>222</v>
      </c>
      <c r="O837">
        <v>3</v>
      </c>
      <c r="P837">
        <v>1</v>
      </c>
      <c r="Q837" t="s">
        <v>758</v>
      </c>
      <c r="R837" s="24">
        <v>0</v>
      </c>
      <c r="T837" s="25" t="s">
        <v>578</v>
      </c>
      <c r="U837">
        <f>R837</f>
        <v>0</v>
      </c>
      <c r="V837" t="str">
        <f>T837</f>
        <v>number</v>
      </c>
      <c r="W837" t="s">
        <v>330</v>
      </c>
      <c r="X837">
        <v>3</v>
      </c>
      <c r="Z837" t="s">
        <v>276</v>
      </c>
      <c r="AA837" t="s">
        <v>395</v>
      </c>
      <c r="AB837" t="s">
        <v>675</v>
      </c>
      <c r="AC837" t="s">
        <v>717</v>
      </c>
      <c r="AD837" t="s">
        <v>322</v>
      </c>
      <c r="AE837" t="s">
        <v>557</v>
      </c>
      <c r="AF837" s="9" t="s">
        <v>749</v>
      </c>
      <c r="AG837" t="s">
        <v>321</v>
      </c>
      <c r="AH837" t="s">
        <v>321</v>
      </c>
      <c r="AI837" t="s">
        <v>321</v>
      </c>
    </row>
    <row r="838" spans="1:35" ht="13.25" customHeight="1" x14ac:dyDescent="0.2">
      <c r="A838" s="22" t="s">
        <v>329</v>
      </c>
      <c r="B838" s="22" t="s">
        <v>328</v>
      </c>
      <c r="C838" s="22" t="s">
        <v>305</v>
      </c>
      <c r="D838" s="22" t="s">
        <v>306</v>
      </c>
      <c r="E838" s="22" t="s">
        <v>306</v>
      </c>
      <c r="F838" s="22" t="s">
        <v>307</v>
      </c>
      <c r="G838" s="22" t="s">
        <v>307</v>
      </c>
      <c r="J838" t="s">
        <v>279</v>
      </c>
      <c r="M838" t="s">
        <v>558</v>
      </c>
      <c r="N838" t="s">
        <v>222</v>
      </c>
      <c r="O838">
        <v>3</v>
      </c>
      <c r="P838">
        <v>2</v>
      </c>
      <c r="Q838" t="s">
        <v>759</v>
      </c>
      <c r="R838" s="29" t="s">
        <v>584</v>
      </c>
      <c r="T838" s="25" t="s">
        <v>540</v>
      </c>
      <c r="U838" s="25"/>
      <c r="V838" s="25"/>
      <c r="W838" t="s">
        <v>330</v>
      </c>
      <c r="X838">
        <v>3</v>
      </c>
      <c r="Z838" t="s">
        <v>276</v>
      </c>
      <c r="AA838" t="s">
        <v>395</v>
      </c>
      <c r="AB838" t="s">
        <v>675</v>
      </c>
      <c r="AC838" t="s">
        <v>687</v>
      </c>
      <c r="AD838" t="s">
        <v>322</v>
      </c>
      <c r="AE838" t="s">
        <v>559</v>
      </c>
      <c r="AF838" s="9" t="s">
        <v>743</v>
      </c>
      <c r="AG838" t="s">
        <v>321</v>
      </c>
      <c r="AH838" t="s">
        <v>321</v>
      </c>
      <c r="AI838" t="s">
        <v>321</v>
      </c>
    </row>
    <row r="839" spans="1:35" ht="13.25" customHeight="1" x14ac:dyDescent="0.2">
      <c r="A839" s="22" t="s">
        <v>281</v>
      </c>
      <c r="B839" s="22" t="s">
        <v>280</v>
      </c>
      <c r="C839" s="22" t="s">
        <v>267</v>
      </c>
      <c r="D839" s="22" t="s">
        <v>268</v>
      </c>
      <c r="E839" s="22" t="s">
        <v>269</v>
      </c>
      <c r="F839" s="22" t="s">
        <v>270</v>
      </c>
      <c r="G839" s="22" t="s">
        <v>270</v>
      </c>
      <c r="J839" t="s">
        <v>68</v>
      </c>
      <c r="M839" t="s">
        <v>29</v>
      </c>
      <c r="N839" t="s">
        <v>38</v>
      </c>
      <c r="O839">
        <v>1</v>
      </c>
      <c r="P839">
        <v>1</v>
      </c>
      <c r="Q839" t="s">
        <v>308</v>
      </c>
      <c r="R839" s="28">
        <v>12.4</v>
      </c>
      <c r="T839" s="25" t="s">
        <v>39</v>
      </c>
      <c r="U839" s="42">
        <f>R839</f>
        <v>12.4</v>
      </c>
      <c r="V839" s="9" t="s">
        <v>39</v>
      </c>
      <c r="W839" t="s">
        <v>283</v>
      </c>
      <c r="X839">
        <v>103</v>
      </c>
      <c r="Z839" t="s">
        <v>276</v>
      </c>
      <c r="AA839" t="s">
        <v>319</v>
      </c>
      <c r="AB839" t="s">
        <v>320</v>
      </c>
      <c r="AC839">
        <v>0</v>
      </c>
      <c r="AD839" t="s">
        <v>277</v>
      </c>
      <c r="AE839" t="s">
        <v>332</v>
      </c>
      <c r="AF839" s="9" t="s">
        <v>787</v>
      </c>
      <c r="AG839" t="s">
        <v>323</v>
      </c>
      <c r="AH839" t="s">
        <v>324</v>
      </c>
      <c r="AI839" t="s">
        <v>784</v>
      </c>
    </row>
    <row r="840" spans="1:35" ht="13.25" customHeight="1" x14ac:dyDescent="0.2">
      <c r="A840" s="22" t="s">
        <v>281</v>
      </c>
      <c r="B840" s="22" t="s">
        <v>280</v>
      </c>
      <c r="C840" s="22" t="s">
        <v>267</v>
      </c>
      <c r="D840" s="22" t="s">
        <v>268</v>
      </c>
      <c r="E840" s="22" t="s">
        <v>269</v>
      </c>
      <c r="F840" s="22" t="s">
        <v>270</v>
      </c>
      <c r="G840" s="22" t="s">
        <v>270</v>
      </c>
      <c r="J840" t="s">
        <v>68</v>
      </c>
      <c r="M840" t="s">
        <v>153</v>
      </c>
      <c r="N840" t="s">
        <v>38</v>
      </c>
      <c r="O840">
        <v>17</v>
      </c>
      <c r="P840">
        <v>10</v>
      </c>
      <c r="Q840" t="s">
        <v>737</v>
      </c>
      <c r="R840" s="28">
        <v>86.8</v>
      </c>
      <c r="T840" s="25" t="s">
        <v>350</v>
      </c>
      <c r="U840" s="45">
        <f>R840*1000</f>
        <v>86800</v>
      </c>
      <c r="V840" s="9" t="s">
        <v>785</v>
      </c>
      <c r="W840" t="s">
        <v>283</v>
      </c>
      <c r="X840">
        <v>109</v>
      </c>
      <c r="Z840" t="s">
        <v>276</v>
      </c>
      <c r="AA840" t="s">
        <v>319</v>
      </c>
      <c r="AB840" t="s">
        <v>345</v>
      </c>
      <c r="AC840" t="s">
        <v>672</v>
      </c>
      <c r="AD840" t="s">
        <v>277</v>
      </c>
      <c r="AE840" t="s">
        <v>349</v>
      </c>
      <c r="AF840" s="9" t="s">
        <v>789</v>
      </c>
      <c r="AG840" t="s">
        <v>321</v>
      </c>
      <c r="AH840" t="s">
        <v>321</v>
      </c>
      <c r="AI840" t="s">
        <v>321</v>
      </c>
    </row>
    <row r="841" spans="1:35" ht="13.25" customHeight="1" x14ac:dyDescent="0.2">
      <c r="A841" s="22" t="s">
        <v>281</v>
      </c>
      <c r="B841" s="22" t="s">
        <v>280</v>
      </c>
      <c r="C841" s="22" t="s">
        <v>267</v>
      </c>
      <c r="D841" s="22" t="s">
        <v>268</v>
      </c>
      <c r="E841" s="22" t="s">
        <v>269</v>
      </c>
      <c r="F841" s="22" t="s">
        <v>270</v>
      </c>
      <c r="G841" s="22" t="s">
        <v>270</v>
      </c>
      <c r="J841" t="s">
        <v>68</v>
      </c>
      <c r="M841" t="s">
        <v>775</v>
      </c>
      <c r="N841" t="s">
        <v>38</v>
      </c>
      <c r="O841">
        <v>17</v>
      </c>
      <c r="P841">
        <v>11</v>
      </c>
      <c r="Q841" t="s">
        <v>739</v>
      </c>
      <c r="R841" s="28">
        <v>10.4</v>
      </c>
      <c r="T841" s="25" t="s">
        <v>350</v>
      </c>
      <c r="U841" s="45">
        <f>R841*1000</f>
        <v>10400</v>
      </c>
      <c r="V841" s="9" t="s">
        <v>785</v>
      </c>
      <c r="W841" t="s">
        <v>283</v>
      </c>
      <c r="X841">
        <v>108</v>
      </c>
      <c r="Z841" t="s">
        <v>276</v>
      </c>
      <c r="AA841" t="s">
        <v>319</v>
      </c>
      <c r="AB841" t="s">
        <v>345</v>
      </c>
      <c r="AC841" t="s">
        <v>664</v>
      </c>
      <c r="AD841" t="s">
        <v>277</v>
      </c>
      <c r="AE841" t="s">
        <v>357</v>
      </c>
      <c r="AF841" s="9" t="s">
        <v>789</v>
      </c>
      <c r="AG841" t="s">
        <v>321</v>
      </c>
      <c r="AH841" t="s">
        <v>321</v>
      </c>
      <c r="AI841" t="s">
        <v>321</v>
      </c>
    </row>
    <row r="842" spans="1:35" ht="13.25" customHeight="1" x14ac:dyDescent="0.2">
      <c r="A842" s="22" t="s">
        <v>281</v>
      </c>
      <c r="B842" s="22" t="s">
        <v>280</v>
      </c>
      <c r="C842" s="22" t="s">
        <v>267</v>
      </c>
      <c r="D842" s="22" t="s">
        <v>268</v>
      </c>
      <c r="E842" s="22" t="s">
        <v>269</v>
      </c>
      <c r="F842" s="22" t="s">
        <v>270</v>
      </c>
      <c r="G842" s="22" t="s">
        <v>270</v>
      </c>
      <c r="J842" t="s">
        <v>68</v>
      </c>
      <c r="M842" t="s">
        <v>146</v>
      </c>
      <c r="N842" t="s">
        <v>38</v>
      </c>
      <c r="O842">
        <v>17</v>
      </c>
      <c r="P842">
        <v>13</v>
      </c>
      <c r="Q842" t="s">
        <v>741</v>
      </c>
      <c r="R842" s="28">
        <v>291.8</v>
      </c>
      <c r="T842" s="25" t="s">
        <v>350</v>
      </c>
      <c r="U842" s="45">
        <f>R842*1000</f>
        <v>291800</v>
      </c>
      <c r="V842" s="9" t="s">
        <v>785</v>
      </c>
      <c r="W842" t="s">
        <v>283</v>
      </c>
      <c r="X842">
        <v>109</v>
      </c>
      <c r="Z842" t="s">
        <v>276</v>
      </c>
      <c r="AA842" t="s">
        <v>319</v>
      </c>
      <c r="AB842" t="s">
        <v>345</v>
      </c>
      <c r="AC842" t="s">
        <v>364</v>
      </c>
      <c r="AD842" t="s">
        <v>277</v>
      </c>
      <c r="AE842" t="s">
        <v>366</v>
      </c>
      <c r="AF842" s="9" t="s">
        <v>789</v>
      </c>
      <c r="AG842" t="s">
        <v>321</v>
      </c>
      <c r="AH842" t="s">
        <v>321</v>
      </c>
      <c r="AI842" t="s">
        <v>321</v>
      </c>
    </row>
    <row r="843" spans="1:35" ht="13.25" customHeight="1" x14ac:dyDescent="0.2">
      <c r="A843" s="22" t="s">
        <v>281</v>
      </c>
      <c r="B843" s="22" t="s">
        <v>280</v>
      </c>
      <c r="C843" s="22" t="s">
        <v>267</v>
      </c>
      <c r="D843" s="22" t="s">
        <v>268</v>
      </c>
      <c r="E843" s="22" t="s">
        <v>269</v>
      </c>
      <c r="F843" s="22" t="s">
        <v>270</v>
      </c>
      <c r="G843" s="22" t="s">
        <v>270</v>
      </c>
      <c r="J843" t="s">
        <v>36</v>
      </c>
      <c r="M843" t="s">
        <v>29</v>
      </c>
      <c r="N843" t="s">
        <v>38</v>
      </c>
      <c r="O843">
        <v>1</v>
      </c>
      <c r="P843">
        <v>1</v>
      </c>
      <c r="Q843" t="s">
        <v>308</v>
      </c>
      <c r="R843" s="28">
        <v>13</v>
      </c>
      <c r="T843" s="25" t="s">
        <v>39</v>
      </c>
      <c r="U843" s="42">
        <f>R843</f>
        <v>13</v>
      </c>
      <c r="V843" s="9" t="s">
        <v>39</v>
      </c>
      <c r="W843" t="s">
        <v>283</v>
      </c>
      <c r="X843">
        <v>103</v>
      </c>
      <c r="Z843" t="s">
        <v>276</v>
      </c>
      <c r="AA843" t="s">
        <v>319</v>
      </c>
      <c r="AB843" t="s">
        <v>320</v>
      </c>
      <c r="AC843">
        <v>0</v>
      </c>
      <c r="AD843" t="s">
        <v>277</v>
      </c>
      <c r="AE843" t="s">
        <v>332</v>
      </c>
      <c r="AF843" s="9" t="s">
        <v>787</v>
      </c>
      <c r="AG843" t="s">
        <v>323</v>
      </c>
      <c r="AH843" t="s">
        <v>324</v>
      </c>
      <c r="AI843" t="s">
        <v>784</v>
      </c>
    </row>
    <row r="844" spans="1:35" ht="13.25" customHeight="1" x14ac:dyDescent="0.2">
      <c r="A844" s="22" t="s">
        <v>281</v>
      </c>
      <c r="B844" s="22" t="s">
        <v>280</v>
      </c>
      <c r="C844" s="22" t="s">
        <v>267</v>
      </c>
      <c r="D844" s="22" t="s">
        <v>268</v>
      </c>
      <c r="E844" s="22" t="s">
        <v>269</v>
      </c>
      <c r="F844" s="22" t="s">
        <v>270</v>
      </c>
      <c r="G844" s="22" t="s">
        <v>270</v>
      </c>
      <c r="J844" t="s">
        <v>36</v>
      </c>
      <c r="M844" t="s">
        <v>153</v>
      </c>
      <c r="N844" t="s">
        <v>38</v>
      </c>
      <c r="O844">
        <v>17</v>
      </c>
      <c r="P844">
        <v>10</v>
      </c>
      <c r="Q844" t="s">
        <v>737</v>
      </c>
      <c r="R844" s="28">
        <v>81.900000000000006</v>
      </c>
      <c r="T844" s="25" t="s">
        <v>350</v>
      </c>
      <c r="U844" s="45">
        <f>R844*1000</f>
        <v>81900</v>
      </c>
      <c r="V844" s="9" t="s">
        <v>785</v>
      </c>
      <c r="W844" t="s">
        <v>283</v>
      </c>
      <c r="X844">
        <v>109</v>
      </c>
      <c r="Z844" t="s">
        <v>276</v>
      </c>
      <c r="AA844" t="s">
        <v>319</v>
      </c>
      <c r="AB844" t="s">
        <v>345</v>
      </c>
      <c r="AC844" t="s">
        <v>672</v>
      </c>
      <c r="AD844" t="s">
        <v>277</v>
      </c>
      <c r="AE844" t="s">
        <v>349</v>
      </c>
      <c r="AF844" s="9" t="s">
        <v>789</v>
      </c>
      <c r="AG844" t="s">
        <v>321</v>
      </c>
      <c r="AH844" t="s">
        <v>321</v>
      </c>
      <c r="AI844" t="s">
        <v>321</v>
      </c>
    </row>
    <row r="845" spans="1:35" ht="13.25" customHeight="1" x14ac:dyDescent="0.2">
      <c r="A845" s="22" t="s">
        <v>281</v>
      </c>
      <c r="B845" s="22" t="s">
        <v>280</v>
      </c>
      <c r="C845" s="22" t="s">
        <v>267</v>
      </c>
      <c r="D845" s="22" t="s">
        <v>268</v>
      </c>
      <c r="E845" s="22" t="s">
        <v>269</v>
      </c>
      <c r="F845" s="22" t="s">
        <v>270</v>
      </c>
      <c r="G845" s="22" t="s">
        <v>270</v>
      </c>
      <c r="J845" t="s">
        <v>36</v>
      </c>
      <c r="M845" t="s">
        <v>775</v>
      </c>
      <c r="N845" t="s">
        <v>38</v>
      </c>
      <c r="O845">
        <v>17</v>
      </c>
      <c r="P845">
        <v>11</v>
      </c>
      <c r="Q845" t="s">
        <v>739</v>
      </c>
      <c r="R845" s="28">
        <v>8.1</v>
      </c>
      <c r="T845" s="25" t="s">
        <v>350</v>
      </c>
      <c r="U845" s="45">
        <f>R845*1000</f>
        <v>8100</v>
      </c>
      <c r="V845" s="9" t="s">
        <v>785</v>
      </c>
      <c r="W845" t="s">
        <v>283</v>
      </c>
      <c r="X845">
        <v>108</v>
      </c>
      <c r="Z845" t="s">
        <v>276</v>
      </c>
      <c r="AA845" t="s">
        <v>319</v>
      </c>
      <c r="AB845" t="s">
        <v>345</v>
      </c>
      <c r="AC845" t="s">
        <v>664</v>
      </c>
      <c r="AD845" t="s">
        <v>277</v>
      </c>
      <c r="AE845" t="s">
        <v>357</v>
      </c>
      <c r="AF845" s="9" t="s">
        <v>789</v>
      </c>
      <c r="AG845" t="s">
        <v>321</v>
      </c>
      <c r="AH845" t="s">
        <v>321</v>
      </c>
      <c r="AI845" t="s">
        <v>321</v>
      </c>
    </row>
    <row r="846" spans="1:35" ht="13.25" customHeight="1" x14ac:dyDescent="0.2">
      <c r="A846" s="22" t="s">
        <v>281</v>
      </c>
      <c r="B846" s="22" t="s">
        <v>280</v>
      </c>
      <c r="C846" s="22" t="s">
        <v>267</v>
      </c>
      <c r="D846" s="22" t="s">
        <v>268</v>
      </c>
      <c r="E846" s="22" t="s">
        <v>269</v>
      </c>
      <c r="F846" s="22" t="s">
        <v>270</v>
      </c>
      <c r="G846" s="22" t="s">
        <v>270</v>
      </c>
      <c r="J846" t="s">
        <v>36</v>
      </c>
      <c r="M846" t="s">
        <v>146</v>
      </c>
      <c r="N846" t="s">
        <v>38</v>
      </c>
      <c r="O846">
        <v>17</v>
      </c>
      <c r="P846">
        <v>13</v>
      </c>
      <c r="Q846" t="s">
        <v>741</v>
      </c>
      <c r="R846" s="28">
        <v>170.7</v>
      </c>
      <c r="T846" s="25" t="s">
        <v>350</v>
      </c>
      <c r="U846" s="45">
        <f>R846*1000</f>
        <v>170700</v>
      </c>
      <c r="V846" s="9" t="s">
        <v>785</v>
      </c>
      <c r="W846" t="s">
        <v>283</v>
      </c>
      <c r="X846">
        <v>109</v>
      </c>
      <c r="Z846" t="s">
        <v>276</v>
      </c>
      <c r="AA846" t="s">
        <v>319</v>
      </c>
      <c r="AB846" t="s">
        <v>345</v>
      </c>
      <c r="AC846" t="s">
        <v>364</v>
      </c>
      <c r="AD846" t="s">
        <v>277</v>
      </c>
      <c r="AE846" t="s">
        <v>366</v>
      </c>
      <c r="AF846" s="9" t="s">
        <v>789</v>
      </c>
      <c r="AG846" t="s">
        <v>321</v>
      </c>
      <c r="AH846" t="s">
        <v>321</v>
      </c>
      <c r="AI846" t="s">
        <v>321</v>
      </c>
    </row>
    <row r="847" spans="1:35" ht="13.25" customHeight="1" x14ac:dyDescent="0.2">
      <c r="A847" s="22" t="s">
        <v>281</v>
      </c>
      <c r="B847" s="22" t="s">
        <v>280</v>
      </c>
      <c r="C847" s="22" t="s">
        <v>267</v>
      </c>
      <c r="D847" s="22" t="s">
        <v>268</v>
      </c>
      <c r="E847" s="22" t="s">
        <v>269</v>
      </c>
      <c r="F847" s="22" t="s">
        <v>270</v>
      </c>
      <c r="G847" s="22" t="s">
        <v>270</v>
      </c>
      <c r="J847" t="s">
        <v>279</v>
      </c>
      <c r="M847" t="s">
        <v>105</v>
      </c>
      <c r="N847" t="s">
        <v>107</v>
      </c>
      <c r="O847">
        <v>1</v>
      </c>
      <c r="P847">
        <v>1</v>
      </c>
      <c r="Q847" t="s">
        <v>669</v>
      </c>
      <c r="R847" s="28">
        <v>165.8</v>
      </c>
      <c r="T847" s="25" t="s">
        <v>282</v>
      </c>
      <c r="U847" s="29">
        <f>R847*1000*1000000</f>
        <v>165800000000</v>
      </c>
      <c r="V847" s="25" t="s">
        <v>274</v>
      </c>
      <c r="W847" t="s">
        <v>283</v>
      </c>
      <c r="X847">
        <v>105</v>
      </c>
      <c r="Z847" t="s">
        <v>276</v>
      </c>
      <c r="AA847" t="s">
        <v>566</v>
      </c>
      <c r="AB847" t="s">
        <v>658</v>
      </c>
      <c r="AC847" t="s">
        <v>669</v>
      </c>
      <c r="AD847" t="s">
        <v>277</v>
      </c>
      <c r="AE847" t="s">
        <v>278</v>
      </c>
      <c r="AF847" s="9" t="s">
        <v>733</v>
      </c>
      <c r="AG847" t="s">
        <v>321</v>
      </c>
      <c r="AH847" t="s">
        <v>321</v>
      </c>
      <c r="AI847" t="s">
        <v>321</v>
      </c>
    </row>
    <row r="848" spans="1:35" ht="13.25" customHeight="1" x14ac:dyDescent="0.2">
      <c r="A848" s="22" t="s">
        <v>281</v>
      </c>
      <c r="B848" s="22" t="s">
        <v>280</v>
      </c>
      <c r="C848" s="22" t="s">
        <v>267</v>
      </c>
      <c r="D848" s="22" t="s">
        <v>268</v>
      </c>
      <c r="E848" s="22" t="s">
        <v>269</v>
      </c>
      <c r="F848" s="22" t="s">
        <v>270</v>
      </c>
      <c r="G848" s="22" t="s">
        <v>270</v>
      </c>
      <c r="J848" t="s">
        <v>279</v>
      </c>
      <c r="M848" t="s">
        <v>29</v>
      </c>
      <c r="N848" t="s">
        <v>38</v>
      </c>
      <c r="O848">
        <v>1</v>
      </c>
      <c r="P848">
        <v>1</v>
      </c>
      <c r="Q848" t="s">
        <v>308</v>
      </c>
      <c r="R848" s="28">
        <v>11.3</v>
      </c>
      <c r="T848" s="25" t="s">
        <v>39</v>
      </c>
      <c r="U848" s="42">
        <f>R848</f>
        <v>11.3</v>
      </c>
      <c r="V848" s="9" t="s">
        <v>39</v>
      </c>
      <c r="W848" t="s">
        <v>283</v>
      </c>
      <c r="X848">
        <v>103</v>
      </c>
      <c r="Z848" t="s">
        <v>276</v>
      </c>
      <c r="AA848" t="s">
        <v>319</v>
      </c>
      <c r="AB848" t="s">
        <v>320</v>
      </c>
      <c r="AC848">
        <v>0</v>
      </c>
      <c r="AD848" t="s">
        <v>277</v>
      </c>
      <c r="AE848" t="s">
        <v>332</v>
      </c>
      <c r="AF848" s="9" t="s">
        <v>787</v>
      </c>
      <c r="AG848" t="s">
        <v>323</v>
      </c>
      <c r="AH848" t="s">
        <v>324</v>
      </c>
      <c r="AI848" t="s">
        <v>784</v>
      </c>
    </row>
    <row r="849" spans="1:35" ht="13.25" customHeight="1" x14ac:dyDescent="0.2">
      <c r="A849" s="22" t="s">
        <v>281</v>
      </c>
      <c r="B849" s="22" t="s">
        <v>280</v>
      </c>
      <c r="C849" s="22" t="s">
        <v>267</v>
      </c>
      <c r="D849" s="22" t="s">
        <v>268</v>
      </c>
      <c r="E849" s="22" t="s">
        <v>269</v>
      </c>
      <c r="F849" s="22" t="s">
        <v>270</v>
      </c>
      <c r="G849" s="22" t="s">
        <v>270</v>
      </c>
      <c r="J849" t="s">
        <v>279</v>
      </c>
      <c r="M849" t="s">
        <v>153</v>
      </c>
      <c r="N849" t="s">
        <v>38</v>
      </c>
      <c r="O849">
        <v>17</v>
      </c>
      <c r="P849">
        <v>10</v>
      </c>
      <c r="Q849" t="s">
        <v>737</v>
      </c>
      <c r="R849" s="28">
        <v>35</v>
      </c>
      <c r="T849" s="25" t="s">
        <v>350</v>
      </c>
      <c r="U849" s="45">
        <f>R849*1000</f>
        <v>35000</v>
      </c>
      <c r="V849" s="9" t="s">
        <v>785</v>
      </c>
      <c r="W849" t="s">
        <v>283</v>
      </c>
      <c r="X849">
        <v>109</v>
      </c>
      <c r="Z849" t="s">
        <v>276</v>
      </c>
      <c r="AA849" t="s">
        <v>319</v>
      </c>
      <c r="AB849" t="s">
        <v>345</v>
      </c>
      <c r="AC849" t="s">
        <v>672</v>
      </c>
      <c r="AD849" t="s">
        <v>277</v>
      </c>
      <c r="AE849" t="s">
        <v>349</v>
      </c>
      <c r="AF849" s="9" t="s">
        <v>789</v>
      </c>
      <c r="AG849" t="s">
        <v>321</v>
      </c>
      <c r="AH849" t="s">
        <v>321</v>
      </c>
      <c r="AI849" t="s">
        <v>321</v>
      </c>
    </row>
    <row r="850" spans="1:35" ht="13.25" customHeight="1" x14ac:dyDescent="0.2">
      <c r="A850" s="22" t="s">
        <v>281</v>
      </c>
      <c r="B850" s="22" t="s">
        <v>280</v>
      </c>
      <c r="C850" s="22" t="s">
        <v>267</v>
      </c>
      <c r="D850" s="22" t="s">
        <v>268</v>
      </c>
      <c r="E850" s="22" t="s">
        <v>269</v>
      </c>
      <c r="F850" s="22" t="s">
        <v>270</v>
      </c>
      <c r="G850" s="22" t="s">
        <v>270</v>
      </c>
      <c r="J850" t="s">
        <v>279</v>
      </c>
      <c r="M850" t="s">
        <v>775</v>
      </c>
      <c r="N850" t="s">
        <v>38</v>
      </c>
      <c r="O850">
        <v>17</v>
      </c>
      <c r="P850">
        <v>11</v>
      </c>
      <c r="Q850" t="s">
        <v>739</v>
      </c>
      <c r="R850" s="28">
        <v>3.7</v>
      </c>
      <c r="T850" s="25" t="s">
        <v>350</v>
      </c>
      <c r="U850" s="45">
        <f>R850*1000</f>
        <v>3700</v>
      </c>
      <c r="V850" s="9" t="s">
        <v>785</v>
      </c>
      <c r="W850" t="s">
        <v>283</v>
      </c>
      <c r="X850">
        <v>108</v>
      </c>
      <c r="Z850" t="s">
        <v>276</v>
      </c>
      <c r="AA850" t="s">
        <v>319</v>
      </c>
      <c r="AB850" t="s">
        <v>345</v>
      </c>
      <c r="AC850" t="s">
        <v>664</v>
      </c>
      <c r="AD850" t="s">
        <v>277</v>
      </c>
      <c r="AE850" t="s">
        <v>357</v>
      </c>
      <c r="AF850" s="9" t="s">
        <v>789</v>
      </c>
      <c r="AG850" t="s">
        <v>321</v>
      </c>
      <c r="AH850" t="s">
        <v>321</v>
      </c>
      <c r="AI850" t="s">
        <v>321</v>
      </c>
    </row>
    <row r="851" spans="1:35" ht="13.25" customHeight="1" x14ac:dyDescent="0.2">
      <c r="A851" s="22" t="s">
        <v>281</v>
      </c>
      <c r="B851" s="22" t="s">
        <v>280</v>
      </c>
      <c r="C851" s="22" t="s">
        <v>267</v>
      </c>
      <c r="D851" s="22" t="s">
        <v>268</v>
      </c>
      <c r="E851" s="22" t="s">
        <v>269</v>
      </c>
      <c r="F851" s="22" t="s">
        <v>270</v>
      </c>
      <c r="G851" s="22" t="s">
        <v>270</v>
      </c>
      <c r="J851" t="s">
        <v>279</v>
      </c>
      <c r="M851" t="s">
        <v>146</v>
      </c>
      <c r="N851" t="s">
        <v>38</v>
      </c>
      <c r="O851">
        <v>17</v>
      </c>
      <c r="P851">
        <v>13</v>
      </c>
      <c r="Q851" t="s">
        <v>741</v>
      </c>
      <c r="R851" s="28">
        <v>86.3</v>
      </c>
      <c r="T851" s="25" t="s">
        <v>350</v>
      </c>
      <c r="U851" s="45">
        <f>R851*1000</f>
        <v>86300</v>
      </c>
      <c r="V851" s="9" t="s">
        <v>785</v>
      </c>
      <c r="W851" t="s">
        <v>283</v>
      </c>
      <c r="X851">
        <v>109</v>
      </c>
      <c r="Z851" t="s">
        <v>276</v>
      </c>
      <c r="AA851" t="s">
        <v>319</v>
      </c>
      <c r="AB851" t="s">
        <v>345</v>
      </c>
      <c r="AC851" t="s">
        <v>364</v>
      </c>
      <c r="AD851" t="s">
        <v>277</v>
      </c>
      <c r="AE851" t="s">
        <v>366</v>
      </c>
      <c r="AF851" s="9" t="s">
        <v>789</v>
      </c>
      <c r="AG851" t="s">
        <v>321</v>
      </c>
      <c r="AH851" t="s">
        <v>321</v>
      </c>
      <c r="AI851" t="s">
        <v>321</v>
      </c>
    </row>
    <row r="852" spans="1:35" ht="13.25" customHeight="1" x14ac:dyDescent="0.2">
      <c r="A852" s="22" t="s">
        <v>281</v>
      </c>
      <c r="B852" s="22" t="s">
        <v>280</v>
      </c>
      <c r="C852" s="22" t="s">
        <v>267</v>
      </c>
      <c r="D852" s="22" t="s">
        <v>268</v>
      </c>
      <c r="E852" s="22" t="s">
        <v>269</v>
      </c>
      <c r="F852" s="22" t="s">
        <v>270</v>
      </c>
      <c r="G852" s="22" t="s">
        <v>270</v>
      </c>
      <c r="J852" t="s">
        <v>279</v>
      </c>
      <c r="M852" t="s">
        <v>599</v>
      </c>
      <c r="N852" t="s">
        <v>38</v>
      </c>
      <c r="O852">
        <v>6</v>
      </c>
      <c r="P852">
        <v>6</v>
      </c>
      <c r="Q852" t="s">
        <v>753</v>
      </c>
      <c r="R852" s="28"/>
      <c r="T852" s="25"/>
      <c r="U852" s="42"/>
      <c r="V852" s="25"/>
      <c r="W852" t="s">
        <v>283</v>
      </c>
      <c r="Y852" s="25" t="s">
        <v>616</v>
      </c>
      <c r="Z852" t="s">
        <v>276</v>
      </c>
      <c r="AA852" t="s">
        <v>319</v>
      </c>
      <c r="AB852" t="s">
        <v>723</v>
      </c>
      <c r="AC852">
        <v>0</v>
      </c>
      <c r="AD852" t="s">
        <v>277</v>
      </c>
      <c r="AE852" t="s">
        <v>601</v>
      </c>
      <c r="AF852" s="9" t="s">
        <v>743</v>
      </c>
      <c r="AG852" t="s">
        <v>321</v>
      </c>
      <c r="AH852" t="s">
        <v>321</v>
      </c>
      <c r="AI852" t="s">
        <v>724</v>
      </c>
    </row>
  </sheetData>
  <autoFilter ref="A1:AI852" xr:uid="{A3716297-15F1-4E9A-8F8D-B5765DB48708}">
    <sortState xmlns:xlrd2="http://schemas.microsoft.com/office/spreadsheetml/2017/richdata2" ref="A2:AI852">
      <sortCondition ref="A1:A852"/>
    </sortState>
  </autoFilter>
  <sortState xmlns:xlrd2="http://schemas.microsoft.com/office/spreadsheetml/2017/richdata2" ref="A2:AI856">
    <sortCondition ref="A2:A856"/>
    <sortCondition ref="J2:J856"/>
    <sortCondition ref="M2:M856"/>
    <sortCondition ref="Q2:Q856"/>
  </sortState>
  <hyperlinks>
    <hyperlink ref="W151" r:id="rId1" xr:uid="{ABB1F713-B55B-4B9A-971D-A2DDA95AA35D}"/>
    <hyperlink ref="W150" r:id="rId2" xr:uid="{0A552A98-9B6B-45B2-9B8D-8EAC714A7635}"/>
    <hyperlink ref="W149" r:id="rId3" xr:uid="{8B4FB23A-AE37-44F8-9138-23B428E2A5F1}"/>
    <hyperlink ref="W62" r:id="rId4" xr:uid="{0950330A-2345-4656-B215-2D4EF3A31FE3}"/>
    <hyperlink ref="Y58" r:id="rId5" xr:uid="{2FE0B383-E572-47EC-A81D-F64090D059AE}"/>
  </hyperlinks>
  <pageMargins left="0.7" right="0.7" top="0.75" bottom="0.75" header="0.3" footer="0.3"/>
  <pageSetup scale="31" fitToWidth="2" fitToHeight="7" orientation="landscape"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2943-EB96-B74F-8465-30C68525B13D}">
  <dimension ref="A1:B120"/>
  <sheetViews>
    <sheetView workbookViewId="0">
      <selection activeCell="A50" sqref="A50"/>
    </sheetView>
  </sheetViews>
  <sheetFormatPr baseColWidth="10" defaultRowHeight="13" x14ac:dyDescent="0.15"/>
  <cols>
    <col min="1" max="1" width="13.83203125" customWidth="1"/>
    <col min="2" max="2" width="80.6640625" bestFit="1" customWidth="1"/>
  </cols>
  <sheetData>
    <row r="1" spans="1:2" x14ac:dyDescent="0.15">
      <c r="A1" t="s">
        <v>862</v>
      </c>
      <c r="B1" t="s">
        <v>863</v>
      </c>
    </row>
    <row r="2" spans="1:2" x14ac:dyDescent="0.15">
      <c r="A2" t="s">
        <v>105</v>
      </c>
      <c r="B2" t="s">
        <v>669</v>
      </c>
    </row>
    <row r="3" spans="1:2" x14ac:dyDescent="0.15">
      <c r="A3" t="s">
        <v>109</v>
      </c>
      <c r="B3" t="s">
        <v>660</v>
      </c>
    </row>
    <row r="4" spans="1:2" x14ac:dyDescent="0.15">
      <c r="A4" t="s">
        <v>113</v>
      </c>
      <c r="B4" t="s">
        <v>662</v>
      </c>
    </row>
    <row r="5" spans="1:2" x14ac:dyDescent="0.15">
      <c r="A5" t="s">
        <v>111</v>
      </c>
      <c r="B5" t="s">
        <v>661</v>
      </c>
    </row>
    <row r="6" spans="1:2" x14ac:dyDescent="0.15">
      <c r="A6" t="s">
        <v>115</v>
      </c>
      <c r="B6" t="s">
        <v>116</v>
      </c>
    </row>
    <row r="7" spans="1:2" x14ac:dyDescent="0.15">
      <c r="A7" t="s">
        <v>117</v>
      </c>
      <c r="B7" t="s">
        <v>118</v>
      </c>
    </row>
    <row r="8" spans="1:2" x14ac:dyDescent="0.15">
      <c r="A8" t="s">
        <v>119</v>
      </c>
      <c r="B8" t="s">
        <v>120</v>
      </c>
    </row>
    <row r="9" spans="1:2" x14ac:dyDescent="0.15">
      <c r="A9" t="s">
        <v>164</v>
      </c>
      <c r="B9" t="s">
        <v>667</v>
      </c>
    </row>
    <row r="10" spans="1:2" x14ac:dyDescent="0.15">
      <c r="A10" t="s">
        <v>170</v>
      </c>
      <c r="B10" t="s">
        <v>171</v>
      </c>
    </row>
    <row r="11" spans="1:2" x14ac:dyDescent="0.15">
      <c r="A11" t="s">
        <v>173</v>
      </c>
      <c r="B11" t="s">
        <v>174</v>
      </c>
    </row>
    <row r="12" spans="1:2" x14ac:dyDescent="0.15">
      <c r="A12" t="s">
        <v>176</v>
      </c>
      <c r="B12" t="s">
        <v>177</v>
      </c>
    </row>
    <row r="13" spans="1:2" x14ac:dyDescent="0.15">
      <c r="A13" t="s">
        <v>179</v>
      </c>
      <c r="B13" t="s">
        <v>180</v>
      </c>
    </row>
    <row r="14" spans="1:2" x14ac:dyDescent="0.15">
      <c r="A14" t="s">
        <v>182</v>
      </c>
      <c r="B14" t="s">
        <v>668</v>
      </c>
    </row>
    <row r="15" spans="1:2" x14ac:dyDescent="0.15">
      <c r="A15" t="s">
        <v>187</v>
      </c>
      <c r="B15" t="s">
        <v>188</v>
      </c>
    </row>
    <row r="16" spans="1:2" x14ac:dyDescent="0.15">
      <c r="A16" t="s">
        <v>190</v>
      </c>
      <c r="B16" t="s">
        <v>191</v>
      </c>
    </row>
    <row r="17" spans="1:2" x14ac:dyDescent="0.15">
      <c r="A17" t="s">
        <v>193</v>
      </c>
      <c r="B17" t="s">
        <v>194</v>
      </c>
    </row>
    <row r="18" spans="1:2" x14ac:dyDescent="0.15">
      <c r="A18" t="s">
        <v>196</v>
      </c>
      <c r="B18" t="s">
        <v>197</v>
      </c>
    </row>
    <row r="19" spans="1:2" x14ac:dyDescent="0.15">
      <c r="A19" t="s">
        <v>199</v>
      </c>
      <c r="B19" t="s">
        <v>200</v>
      </c>
    </row>
    <row r="20" spans="1:2" x14ac:dyDescent="0.15">
      <c r="A20" t="s">
        <v>202</v>
      </c>
      <c r="B20" t="s">
        <v>203</v>
      </c>
    </row>
    <row r="21" spans="1:2" x14ac:dyDescent="0.15">
      <c r="A21" t="s">
        <v>618</v>
      </c>
      <c r="B21" t="s">
        <v>728</v>
      </c>
    </row>
    <row r="22" spans="1:2" x14ac:dyDescent="0.15">
      <c r="A22" t="s">
        <v>592</v>
      </c>
      <c r="B22" t="s">
        <v>721</v>
      </c>
    </row>
    <row r="23" spans="1:2" x14ac:dyDescent="0.15">
      <c r="A23" t="s">
        <v>595</v>
      </c>
      <c r="B23" t="s">
        <v>722</v>
      </c>
    </row>
    <row r="24" spans="1:2" x14ac:dyDescent="0.15">
      <c r="A24" t="s">
        <v>445</v>
      </c>
      <c r="B24" t="s">
        <v>689</v>
      </c>
    </row>
    <row r="25" spans="1:2" x14ac:dyDescent="0.15">
      <c r="A25" t="s">
        <v>448</v>
      </c>
      <c r="B25" t="s">
        <v>690</v>
      </c>
    </row>
    <row r="26" spans="1:2" x14ac:dyDescent="0.15">
      <c r="A26" t="s">
        <v>539</v>
      </c>
      <c r="B26" t="s">
        <v>687</v>
      </c>
    </row>
    <row r="27" spans="1:2" x14ac:dyDescent="0.15">
      <c r="A27" t="s">
        <v>542</v>
      </c>
      <c r="B27" t="s">
        <v>715</v>
      </c>
    </row>
    <row r="28" spans="1:2" x14ac:dyDescent="0.15">
      <c r="A28" t="s">
        <v>498</v>
      </c>
      <c r="B28" t="s">
        <v>568</v>
      </c>
    </row>
    <row r="29" spans="1:2" x14ac:dyDescent="0.15">
      <c r="A29" t="s">
        <v>504</v>
      </c>
      <c r="B29" t="s">
        <v>569</v>
      </c>
    </row>
    <row r="30" spans="1:2" x14ac:dyDescent="0.15">
      <c r="A30" t="s">
        <v>508</v>
      </c>
      <c r="B30" t="s">
        <v>570</v>
      </c>
    </row>
    <row r="31" spans="1:2" x14ac:dyDescent="0.15">
      <c r="A31" t="s">
        <v>553</v>
      </c>
      <c r="B31" t="s">
        <v>716</v>
      </c>
    </row>
    <row r="32" spans="1:2" x14ac:dyDescent="0.15">
      <c r="A32" t="s">
        <v>494</v>
      </c>
      <c r="B32" t="s">
        <v>707</v>
      </c>
    </row>
    <row r="33" spans="1:2" x14ac:dyDescent="0.15">
      <c r="A33" t="s">
        <v>496</v>
      </c>
      <c r="B33" t="s">
        <v>708</v>
      </c>
    </row>
    <row r="34" spans="1:2" x14ac:dyDescent="0.15">
      <c r="A34" t="s">
        <v>517</v>
      </c>
      <c r="B34" t="s">
        <v>709</v>
      </c>
    </row>
    <row r="35" spans="1:2" x14ac:dyDescent="0.15">
      <c r="A35" t="s">
        <v>522</v>
      </c>
      <c r="B35" t="s">
        <v>710</v>
      </c>
    </row>
    <row r="36" spans="1:2" x14ac:dyDescent="0.15">
      <c r="A36" t="s">
        <v>524</v>
      </c>
      <c r="B36" t="s">
        <v>711</v>
      </c>
    </row>
    <row r="37" spans="1:2" x14ac:dyDescent="0.15">
      <c r="A37" t="s">
        <v>527</v>
      </c>
      <c r="B37" t="s">
        <v>712</v>
      </c>
    </row>
    <row r="38" spans="1:2" x14ac:dyDescent="0.15">
      <c r="A38" t="s">
        <v>476</v>
      </c>
      <c r="B38" t="s">
        <v>699</v>
      </c>
    </row>
    <row r="39" spans="1:2" x14ac:dyDescent="0.15">
      <c r="A39" t="s">
        <v>479</v>
      </c>
      <c r="B39" t="s">
        <v>700</v>
      </c>
    </row>
    <row r="40" spans="1:2" x14ac:dyDescent="0.15">
      <c r="A40" t="s">
        <v>481</v>
      </c>
      <c r="B40" t="s">
        <v>701</v>
      </c>
    </row>
    <row r="41" spans="1:2" x14ac:dyDescent="0.15">
      <c r="A41" t="s">
        <v>483</v>
      </c>
      <c r="B41" t="s">
        <v>702</v>
      </c>
    </row>
    <row r="42" spans="1:2" x14ac:dyDescent="0.15">
      <c r="A42" t="s">
        <v>486</v>
      </c>
      <c r="B42" t="s">
        <v>703</v>
      </c>
    </row>
    <row r="43" spans="1:2" x14ac:dyDescent="0.15">
      <c r="A43" t="s">
        <v>489</v>
      </c>
      <c r="B43" t="s">
        <v>704</v>
      </c>
    </row>
    <row r="44" spans="1:2" x14ac:dyDescent="0.15">
      <c r="A44" t="s">
        <v>492</v>
      </c>
      <c r="B44" t="s">
        <v>705</v>
      </c>
    </row>
    <row r="45" spans="1:2" x14ac:dyDescent="0.15">
      <c r="A45" t="s">
        <v>531</v>
      </c>
      <c r="B45" t="s">
        <v>713</v>
      </c>
    </row>
    <row r="46" spans="1:2" x14ac:dyDescent="0.15">
      <c r="A46" t="s">
        <v>29</v>
      </c>
    </row>
    <row r="47" spans="1:2" x14ac:dyDescent="0.15">
      <c r="A47" t="s">
        <v>434</v>
      </c>
      <c r="B47" t="s">
        <v>684</v>
      </c>
    </row>
    <row r="48" spans="1:2" x14ac:dyDescent="0.15">
      <c r="A48" t="s">
        <v>437</v>
      </c>
      <c r="B48" t="s">
        <v>685</v>
      </c>
    </row>
    <row r="49" spans="1:2" x14ac:dyDescent="0.15">
      <c r="A49" t="s">
        <v>774</v>
      </c>
    </row>
    <row r="50" spans="1:2" x14ac:dyDescent="0.15">
      <c r="A50" t="s">
        <v>70</v>
      </c>
      <c r="B50" t="s">
        <v>375</v>
      </c>
    </row>
    <row r="51" spans="1:2" x14ac:dyDescent="0.15">
      <c r="A51" t="s">
        <v>74</v>
      </c>
      <c r="B51" t="s">
        <v>796</v>
      </c>
    </row>
    <row r="52" spans="1:2" x14ac:dyDescent="0.15">
      <c r="A52" t="s">
        <v>84</v>
      </c>
      <c r="B52" t="s">
        <v>797</v>
      </c>
    </row>
    <row r="53" spans="1:2" x14ac:dyDescent="0.15">
      <c r="A53" t="s">
        <v>86</v>
      </c>
      <c r="B53" t="s">
        <v>653</v>
      </c>
    </row>
    <row r="54" spans="1:2" x14ac:dyDescent="0.15">
      <c r="A54" t="s">
        <v>88</v>
      </c>
      <c r="B54" t="s">
        <v>654</v>
      </c>
    </row>
    <row r="55" spans="1:2" x14ac:dyDescent="0.15">
      <c r="A55" t="s">
        <v>90</v>
      </c>
      <c r="B55" t="s">
        <v>374</v>
      </c>
    </row>
    <row r="56" spans="1:2" x14ac:dyDescent="0.15">
      <c r="A56" t="s">
        <v>412</v>
      </c>
      <c r="B56" t="s">
        <v>679</v>
      </c>
    </row>
    <row r="57" spans="1:2" x14ac:dyDescent="0.15">
      <c r="A57" t="s">
        <v>414</v>
      </c>
      <c r="B57" t="s">
        <v>680</v>
      </c>
    </row>
    <row r="58" spans="1:2" x14ac:dyDescent="0.15">
      <c r="A58" t="s">
        <v>416</v>
      </c>
      <c r="B58" t="s">
        <v>681</v>
      </c>
    </row>
    <row r="59" spans="1:2" x14ac:dyDescent="0.15">
      <c r="A59" t="s">
        <v>409</v>
      </c>
      <c r="B59" t="s">
        <v>410</v>
      </c>
    </row>
    <row r="60" spans="1:2" x14ac:dyDescent="0.15">
      <c r="A60" t="s">
        <v>440</v>
      </c>
      <c r="B60" t="s">
        <v>441</v>
      </c>
    </row>
    <row r="61" spans="1:2" x14ac:dyDescent="0.15">
      <c r="A61" t="s">
        <v>622</v>
      </c>
      <c r="B61">
        <v>0</v>
      </c>
    </row>
    <row r="62" spans="1:2" x14ac:dyDescent="0.15">
      <c r="A62" t="s">
        <v>599</v>
      </c>
      <c r="B62">
        <v>0</v>
      </c>
    </row>
    <row r="63" spans="1:2" x14ac:dyDescent="0.15">
      <c r="A63" t="s">
        <v>407</v>
      </c>
    </row>
    <row r="64" spans="1:2" x14ac:dyDescent="0.15">
      <c r="A64" t="s">
        <v>42</v>
      </c>
      <c r="B64" t="s">
        <v>43</v>
      </c>
    </row>
    <row r="65" spans="1:2" x14ac:dyDescent="0.15">
      <c r="A65" t="s">
        <v>44</v>
      </c>
      <c r="B65" t="s">
        <v>45</v>
      </c>
    </row>
    <row r="66" spans="1:2" x14ac:dyDescent="0.15">
      <c r="A66" t="s">
        <v>418</v>
      </c>
      <c r="B66" t="s">
        <v>679</v>
      </c>
    </row>
    <row r="67" spans="1:2" x14ac:dyDescent="0.15">
      <c r="A67" t="s">
        <v>420</v>
      </c>
      <c r="B67" t="s">
        <v>680</v>
      </c>
    </row>
    <row r="68" spans="1:2" x14ac:dyDescent="0.15">
      <c r="A68" t="s">
        <v>422</v>
      </c>
      <c r="B68" t="s">
        <v>681</v>
      </c>
    </row>
    <row r="69" spans="1:2" x14ac:dyDescent="0.15">
      <c r="A69" t="s">
        <v>48</v>
      </c>
      <c r="B69" t="s">
        <v>633</v>
      </c>
    </row>
    <row r="70" spans="1:2" x14ac:dyDescent="0.15">
      <c r="A70" t="s">
        <v>50</v>
      </c>
      <c r="B70" t="s">
        <v>636</v>
      </c>
    </row>
    <row r="71" spans="1:2" x14ac:dyDescent="0.15">
      <c r="A71" t="s">
        <v>52</v>
      </c>
      <c r="B71" t="s">
        <v>638</v>
      </c>
    </row>
    <row r="72" spans="1:2" x14ac:dyDescent="0.15">
      <c r="A72" t="s">
        <v>54</v>
      </c>
      <c r="B72" t="s">
        <v>640</v>
      </c>
    </row>
    <row r="73" spans="1:2" x14ac:dyDescent="0.15">
      <c r="A73" t="s">
        <v>56</v>
      </c>
      <c r="B73" t="s">
        <v>642</v>
      </c>
    </row>
    <row r="74" spans="1:2" x14ac:dyDescent="0.15">
      <c r="A74" t="s">
        <v>58</v>
      </c>
      <c r="B74" t="s">
        <v>644</v>
      </c>
    </row>
    <row r="75" spans="1:2" x14ac:dyDescent="0.15">
      <c r="A75" t="s">
        <v>60</v>
      </c>
      <c r="B75" t="s">
        <v>646</v>
      </c>
    </row>
    <row r="76" spans="1:2" x14ac:dyDescent="0.15">
      <c r="A76" t="s">
        <v>62</v>
      </c>
      <c r="B76" t="s">
        <v>648</v>
      </c>
    </row>
    <row r="77" spans="1:2" x14ac:dyDescent="0.15">
      <c r="A77" t="s">
        <v>64</v>
      </c>
      <c r="B77" t="s">
        <v>650</v>
      </c>
    </row>
    <row r="78" spans="1:2" x14ac:dyDescent="0.15">
      <c r="A78" t="s">
        <v>46</v>
      </c>
      <c r="B78" t="s">
        <v>632</v>
      </c>
    </row>
    <row r="79" spans="1:2" x14ac:dyDescent="0.15">
      <c r="A79" t="s">
        <v>66</v>
      </c>
    </row>
    <row r="80" spans="1:2" x14ac:dyDescent="0.15">
      <c r="A80" t="s">
        <v>404</v>
      </c>
      <c r="B80" t="s">
        <v>561</v>
      </c>
    </row>
    <row r="81" spans="1:2" x14ac:dyDescent="0.15">
      <c r="A81" t="s">
        <v>512</v>
      </c>
      <c r="B81" t="s">
        <v>564</v>
      </c>
    </row>
    <row r="82" spans="1:2" x14ac:dyDescent="0.15">
      <c r="A82" t="s">
        <v>424</v>
      </c>
      <c r="B82" t="s">
        <v>425</v>
      </c>
    </row>
    <row r="83" spans="1:2" x14ac:dyDescent="0.15">
      <c r="A83" t="s">
        <v>427</v>
      </c>
      <c r="B83" t="s">
        <v>428</v>
      </c>
    </row>
    <row r="84" spans="1:2" x14ac:dyDescent="0.15">
      <c r="A84" t="s">
        <v>431</v>
      </c>
      <c r="B84" t="s">
        <v>432</v>
      </c>
    </row>
    <row r="85" spans="1:2" x14ac:dyDescent="0.15">
      <c r="A85" t="s">
        <v>443</v>
      </c>
      <c r="B85" t="s">
        <v>687</v>
      </c>
    </row>
    <row r="86" spans="1:2" x14ac:dyDescent="0.15">
      <c r="A86" t="s">
        <v>155</v>
      </c>
      <c r="B86" t="s">
        <v>665</v>
      </c>
    </row>
    <row r="87" spans="1:2" x14ac:dyDescent="0.15">
      <c r="A87" t="s">
        <v>157</v>
      </c>
      <c r="B87" t="s">
        <v>666</v>
      </c>
    </row>
    <row r="88" spans="1:2" x14ac:dyDescent="0.15">
      <c r="A88" t="s">
        <v>451</v>
      </c>
      <c r="B88" t="s">
        <v>452</v>
      </c>
    </row>
    <row r="89" spans="1:2" x14ac:dyDescent="0.15">
      <c r="A89" t="s">
        <v>454</v>
      </c>
      <c r="B89" t="s">
        <v>455</v>
      </c>
    </row>
    <row r="90" spans="1:2" x14ac:dyDescent="0.15">
      <c r="A90" t="s">
        <v>153</v>
      </c>
      <c r="B90" t="s">
        <v>672</v>
      </c>
    </row>
    <row r="91" spans="1:2" x14ac:dyDescent="0.15">
      <c r="A91" t="s">
        <v>775</v>
      </c>
      <c r="B91" t="s">
        <v>664</v>
      </c>
    </row>
    <row r="92" spans="1:2" x14ac:dyDescent="0.15">
      <c r="A92" t="s">
        <v>146</v>
      </c>
      <c r="B92" t="s">
        <v>364</v>
      </c>
    </row>
    <row r="93" spans="1:2" x14ac:dyDescent="0.15">
      <c r="A93" t="s">
        <v>147</v>
      </c>
      <c r="B93" t="s">
        <v>663</v>
      </c>
    </row>
    <row r="94" spans="1:2" x14ac:dyDescent="0.15">
      <c r="A94" t="s">
        <v>469</v>
      </c>
      <c r="B94" t="s">
        <v>695</v>
      </c>
    </row>
    <row r="95" spans="1:2" x14ac:dyDescent="0.15">
      <c r="A95" t="s">
        <v>458</v>
      </c>
      <c r="B95" t="s">
        <v>691</v>
      </c>
    </row>
    <row r="96" spans="1:2" x14ac:dyDescent="0.15">
      <c r="A96" t="s">
        <v>464</v>
      </c>
      <c r="B96" t="s">
        <v>693</v>
      </c>
    </row>
    <row r="97" spans="1:2" x14ac:dyDescent="0.15">
      <c r="A97" t="s">
        <v>461</v>
      </c>
      <c r="B97" t="s">
        <v>692</v>
      </c>
    </row>
    <row r="98" spans="1:2" x14ac:dyDescent="0.15">
      <c r="A98" t="s">
        <v>782</v>
      </c>
      <c r="B98" t="s">
        <v>694</v>
      </c>
    </row>
    <row r="99" spans="1:2" x14ac:dyDescent="0.15">
      <c r="A99" t="s">
        <v>205</v>
      </c>
      <c r="B99" t="e">
        <v>#N/A</v>
      </c>
    </row>
    <row r="100" spans="1:2" x14ac:dyDescent="0.15">
      <c r="A100" t="s">
        <v>127</v>
      </c>
      <c r="B100" t="e">
        <v>#N/A</v>
      </c>
    </row>
    <row r="101" spans="1:2" x14ac:dyDescent="0.15">
      <c r="A101" t="s">
        <v>131</v>
      </c>
      <c r="B101" t="e">
        <v>#N/A</v>
      </c>
    </row>
    <row r="102" spans="1:2" x14ac:dyDescent="0.15">
      <c r="A102" t="s">
        <v>125</v>
      </c>
      <c r="B102" t="e">
        <v>#N/A</v>
      </c>
    </row>
    <row r="103" spans="1:2" x14ac:dyDescent="0.15">
      <c r="A103" t="s">
        <v>129</v>
      </c>
      <c r="B103" t="e">
        <v>#N/A</v>
      </c>
    </row>
    <row r="104" spans="1:2" x14ac:dyDescent="0.15">
      <c r="A104" t="s">
        <v>133</v>
      </c>
      <c r="B104" t="e">
        <v>#N/A</v>
      </c>
    </row>
    <row r="105" spans="1:2" x14ac:dyDescent="0.15">
      <c r="A105" t="s">
        <v>121</v>
      </c>
      <c r="B105" t="e">
        <v>#N/A</v>
      </c>
    </row>
    <row r="106" spans="1:2" x14ac:dyDescent="0.15">
      <c r="A106" t="s">
        <v>625</v>
      </c>
      <c r="B106">
        <v>0</v>
      </c>
    </row>
    <row r="107" spans="1:2" x14ac:dyDescent="0.15">
      <c r="A107" t="s">
        <v>627</v>
      </c>
      <c r="B107">
        <v>0</v>
      </c>
    </row>
    <row r="108" spans="1:2" x14ac:dyDescent="0.15">
      <c r="A108" t="s">
        <v>230</v>
      </c>
      <c r="B108" t="s">
        <v>676</v>
      </c>
    </row>
    <row r="109" spans="1:2" x14ac:dyDescent="0.15">
      <c r="A109" t="s">
        <v>225</v>
      </c>
      <c r="B109" t="s">
        <v>396</v>
      </c>
    </row>
    <row r="110" spans="1:2" x14ac:dyDescent="0.15">
      <c r="A110" t="s">
        <v>606</v>
      </c>
      <c r="B110" t="s">
        <v>726</v>
      </c>
    </row>
    <row r="111" spans="1:2" x14ac:dyDescent="0.15">
      <c r="A111" t="s">
        <v>474</v>
      </c>
      <c r="B111" t="s">
        <v>697</v>
      </c>
    </row>
    <row r="112" spans="1:2" x14ac:dyDescent="0.15">
      <c r="A112" t="s">
        <v>248</v>
      </c>
      <c r="B112" t="e">
        <v>#N/A</v>
      </c>
    </row>
    <row r="113" spans="1:2" x14ac:dyDescent="0.15">
      <c r="A113" t="s">
        <v>220</v>
      </c>
      <c r="B113" t="s">
        <v>403</v>
      </c>
    </row>
    <row r="114" spans="1:2" x14ac:dyDescent="0.15">
      <c r="A114" t="s">
        <v>602</v>
      </c>
      <c r="B114" t="s">
        <v>725</v>
      </c>
    </row>
    <row r="115" spans="1:2" x14ac:dyDescent="0.15">
      <c r="A115" t="s">
        <v>472</v>
      </c>
      <c r="B115" t="s">
        <v>696</v>
      </c>
    </row>
    <row r="116" spans="1:2" x14ac:dyDescent="0.15">
      <c r="A116" t="s">
        <v>609</v>
      </c>
      <c r="B116" t="s">
        <v>727</v>
      </c>
    </row>
    <row r="117" spans="1:2" x14ac:dyDescent="0.15">
      <c r="A117" t="s">
        <v>611</v>
      </c>
      <c r="B117" t="s">
        <v>727</v>
      </c>
    </row>
    <row r="118" spans="1:2" x14ac:dyDescent="0.15">
      <c r="A118" t="s">
        <v>556</v>
      </c>
      <c r="B118" t="s">
        <v>717</v>
      </c>
    </row>
    <row r="119" spans="1:2" x14ac:dyDescent="0.15">
      <c r="A119" t="s">
        <v>558</v>
      </c>
      <c r="B119" t="s">
        <v>687</v>
      </c>
    </row>
    <row r="120" spans="1:2" x14ac:dyDescent="0.15">
      <c r="A120" t="s">
        <v>228</v>
      </c>
      <c r="B120" t="e">
        <v>#N/A</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3409-A055-994C-A297-51243F3BD597}">
  <dimension ref="A1:C89"/>
  <sheetViews>
    <sheetView workbookViewId="0">
      <selection activeCell="A71" sqref="A71:XFD73"/>
    </sheetView>
  </sheetViews>
  <sheetFormatPr baseColWidth="10" defaultRowHeight="13" x14ac:dyDescent="0.15"/>
  <cols>
    <col min="1" max="3" width="25.83203125" customWidth="1"/>
  </cols>
  <sheetData>
    <row r="1" spans="1:3" ht="14" x14ac:dyDescent="0.15">
      <c r="A1" s="3" t="s">
        <v>24</v>
      </c>
      <c r="B1" s="3" t="s">
        <v>25</v>
      </c>
      <c r="C1" s="3" t="s">
        <v>19</v>
      </c>
    </row>
    <row r="2" spans="1:3" x14ac:dyDescent="0.15">
      <c r="A2" t="s">
        <v>293</v>
      </c>
      <c r="B2" t="s">
        <v>294</v>
      </c>
      <c r="C2" s="9" t="s">
        <v>733</v>
      </c>
    </row>
    <row r="3" spans="1:3" x14ac:dyDescent="0.15">
      <c r="A3" t="s">
        <v>293</v>
      </c>
      <c r="B3" t="s">
        <v>336</v>
      </c>
      <c r="C3" s="9" t="s">
        <v>787</v>
      </c>
    </row>
    <row r="4" spans="1:3" x14ac:dyDescent="0.15">
      <c r="A4" t="s">
        <v>293</v>
      </c>
      <c r="B4" t="s">
        <v>352</v>
      </c>
      <c r="C4" s="9" t="s">
        <v>789</v>
      </c>
    </row>
    <row r="5" spans="1:3" x14ac:dyDescent="0.15">
      <c r="A5" t="s">
        <v>293</v>
      </c>
      <c r="B5" t="s">
        <v>360</v>
      </c>
      <c r="C5" s="9" t="s">
        <v>789</v>
      </c>
    </row>
    <row r="6" spans="1:3" x14ac:dyDescent="0.15">
      <c r="A6" t="s">
        <v>293</v>
      </c>
      <c r="B6" t="s">
        <v>367</v>
      </c>
      <c r="C6" s="9" t="s">
        <v>789</v>
      </c>
    </row>
    <row r="7" spans="1:3" x14ac:dyDescent="0.15">
      <c r="A7" t="s">
        <v>293</v>
      </c>
      <c r="B7" t="s">
        <v>389</v>
      </c>
      <c r="C7" s="9" t="s">
        <v>734</v>
      </c>
    </row>
    <row r="8" spans="1:3" x14ac:dyDescent="0.15">
      <c r="A8" t="s">
        <v>293</v>
      </c>
      <c r="B8" t="s">
        <v>390</v>
      </c>
      <c r="C8" s="9" t="s">
        <v>734</v>
      </c>
    </row>
    <row r="9" spans="1:3" x14ac:dyDescent="0.15">
      <c r="A9" t="s">
        <v>293</v>
      </c>
      <c r="B9" t="s">
        <v>617</v>
      </c>
      <c r="C9" s="9" t="s">
        <v>733</v>
      </c>
    </row>
    <row r="10" spans="1:3" x14ac:dyDescent="0.15">
      <c r="A10" t="s">
        <v>293</v>
      </c>
      <c r="B10" t="s">
        <v>619</v>
      </c>
      <c r="C10" s="9" t="s">
        <v>733</v>
      </c>
    </row>
    <row r="11" spans="1:3" x14ac:dyDescent="0.15">
      <c r="A11" t="s">
        <v>293</v>
      </c>
      <c r="B11" t="s">
        <v>620</v>
      </c>
      <c r="C11" s="9" t="s">
        <v>733</v>
      </c>
    </row>
    <row r="12" spans="1:3" x14ac:dyDescent="0.15">
      <c r="A12" t="s">
        <v>293</v>
      </c>
      <c r="B12" t="s">
        <v>621</v>
      </c>
      <c r="C12" s="9" t="s">
        <v>787</v>
      </c>
    </row>
    <row r="13" spans="1:3" x14ac:dyDescent="0.15">
      <c r="A13" t="s">
        <v>293</v>
      </c>
      <c r="B13" t="s">
        <v>624</v>
      </c>
      <c r="C13" s="9" t="s">
        <v>743</v>
      </c>
    </row>
    <row r="14" spans="1:3" x14ac:dyDescent="0.15">
      <c r="A14" t="s">
        <v>293</v>
      </c>
      <c r="B14" t="s">
        <v>626</v>
      </c>
      <c r="C14" s="9" t="s">
        <v>751</v>
      </c>
    </row>
    <row r="15" spans="1:3" x14ac:dyDescent="0.15">
      <c r="A15" t="s">
        <v>293</v>
      </c>
      <c r="B15" t="s">
        <v>628</v>
      </c>
      <c r="C15" s="9" t="s">
        <v>752</v>
      </c>
    </row>
    <row r="16" spans="1:3" x14ac:dyDescent="0.15">
      <c r="A16" t="s">
        <v>293</v>
      </c>
      <c r="B16" t="s">
        <v>630</v>
      </c>
      <c r="C16" s="9" t="s">
        <v>734</v>
      </c>
    </row>
    <row r="17" spans="1:3" x14ac:dyDescent="0.15">
      <c r="A17" t="s">
        <v>732</v>
      </c>
      <c r="B17" t="s">
        <v>670</v>
      </c>
      <c r="C17" s="9" t="s">
        <v>786</v>
      </c>
    </row>
    <row r="18" spans="1:3" x14ac:dyDescent="0.15">
      <c r="A18" t="s">
        <v>732</v>
      </c>
      <c r="B18" t="s">
        <v>671</v>
      </c>
      <c r="C18" s="9" t="s">
        <v>789</v>
      </c>
    </row>
    <row r="19" spans="1:3" x14ac:dyDescent="0.15">
      <c r="A19" t="s">
        <v>732</v>
      </c>
      <c r="B19" t="s">
        <v>673</v>
      </c>
      <c r="C19" s="9" t="s">
        <v>789</v>
      </c>
    </row>
    <row r="20" spans="1:3" x14ac:dyDescent="0.15">
      <c r="A20" t="s">
        <v>732</v>
      </c>
      <c r="B20" t="s">
        <v>674</v>
      </c>
      <c r="C20" s="9" t="s">
        <v>789</v>
      </c>
    </row>
    <row r="21" spans="1:3" x14ac:dyDescent="0.15">
      <c r="A21" t="s">
        <v>277</v>
      </c>
      <c r="B21" t="s">
        <v>278</v>
      </c>
      <c r="C21" s="9" t="s">
        <v>733</v>
      </c>
    </row>
    <row r="22" spans="1:3" x14ac:dyDescent="0.15">
      <c r="A22" t="s">
        <v>277</v>
      </c>
      <c r="B22" t="s">
        <v>332</v>
      </c>
      <c r="C22" s="9" t="s">
        <v>787</v>
      </c>
    </row>
    <row r="23" spans="1:3" x14ac:dyDescent="0.15">
      <c r="A23" t="s">
        <v>277</v>
      </c>
      <c r="B23" t="s">
        <v>339</v>
      </c>
      <c r="C23" s="9" t="s">
        <v>789</v>
      </c>
    </row>
    <row r="24" spans="1:3" x14ac:dyDescent="0.15">
      <c r="A24" t="s">
        <v>277</v>
      </c>
      <c r="B24" t="s">
        <v>349</v>
      </c>
      <c r="C24" s="9" t="s">
        <v>789</v>
      </c>
    </row>
    <row r="25" spans="1:3" x14ac:dyDescent="0.15">
      <c r="A25" t="s">
        <v>277</v>
      </c>
      <c r="B25" t="s">
        <v>357</v>
      </c>
      <c r="C25" s="9" t="s">
        <v>789</v>
      </c>
    </row>
    <row r="26" spans="1:3" x14ac:dyDescent="0.15">
      <c r="A26" t="s">
        <v>277</v>
      </c>
      <c r="B26" t="s">
        <v>366</v>
      </c>
      <c r="C26" s="9" t="s">
        <v>789</v>
      </c>
    </row>
    <row r="27" spans="1:3" x14ac:dyDescent="0.15">
      <c r="A27" t="s">
        <v>277</v>
      </c>
      <c r="B27" t="s">
        <v>368</v>
      </c>
      <c r="C27" s="9" t="s">
        <v>789</v>
      </c>
    </row>
    <row r="28" spans="1:3" x14ac:dyDescent="0.15">
      <c r="A28" t="s">
        <v>277</v>
      </c>
      <c r="B28" t="s">
        <v>590</v>
      </c>
      <c r="C28" s="9" t="s">
        <v>789</v>
      </c>
    </row>
    <row r="29" spans="1:3" x14ac:dyDescent="0.15">
      <c r="A29" t="s">
        <v>277</v>
      </c>
      <c r="B29" t="s">
        <v>591</v>
      </c>
      <c r="C29" s="9" t="s">
        <v>789</v>
      </c>
    </row>
    <row r="30" spans="1:3" x14ac:dyDescent="0.15">
      <c r="A30" t="s">
        <v>277</v>
      </c>
      <c r="B30" t="s">
        <v>594</v>
      </c>
      <c r="C30" s="9" t="s">
        <v>733</v>
      </c>
    </row>
    <row r="31" spans="1:3" x14ac:dyDescent="0.15">
      <c r="A31" t="s">
        <v>277</v>
      </c>
      <c r="B31" t="s">
        <v>597</v>
      </c>
      <c r="C31" s="9" t="s">
        <v>733</v>
      </c>
    </row>
    <row r="32" spans="1:3" x14ac:dyDescent="0.15">
      <c r="A32" t="s">
        <v>277</v>
      </c>
      <c r="B32" t="s">
        <v>598</v>
      </c>
      <c r="C32" s="9" t="s">
        <v>787</v>
      </c>
    </row>
    <row r="33" spans="1:3" x14ac:dyDescent="0.15">
      <c r="A33" t="s">
        <v>277</v>
      </c>
      <c r="B33" t="s">
        <v>601</v>
      </c>
      <c r="C33" s="9" t="s">
        <v>743</v>
      </c>
    </row>
    <row r="34" spans="1:3" x14ac:dyDescent="0.15">
      <c r="A34" t="s">
        <v>277</v>
      </c>
      <c r="B34" t="s">
        <v>605</v>
      </c>
      <c r="C34" s="9" t="s">
        <v>734</v>
      </c>
    </row>
    <row r="35" spans="1:3" x14ac:dyDescent="0.15">
      <c r="A35" t="s">
        <v>277</v>
      </c>
      <c r="B35" t="s">
        <v>608</v>
      </c>
      <c r="C35" s="9" t="s">
        <v>734</v>
      </c>
    </row>
    <row r="36" spans="1:3" x14ac:dyDescent="0.15">
      <c r="A36" t="s">
        <v>277</v>
      </c>
      <c r="B36" t="s">
        <v>610</v>
      </c>
      <c r="C36" s="9" t="s">
        <v>734</v>
      </c>
    </row>
    <row r="37" spans="1:3" x14ac:dyDescent="0.15">
      <c r="A37" t="s">
        <v>277</v>
      </c>
      <c r="B37" t="s">
        <v>612</v>
      </c>
      <c r="C37" s="9" t="s">
        <v>734</v>
      </c>
    </row>
    <row r="38" spans="1:3" x14ac:dyDescent="0.15">
      <c r="A38" t="s">
        <v>277</v>
      </c>
      <c r="B38" t="s">
        <v>613</v>
      </c>
      <c r="C38" s="9" t="s">
        <v>749</v>
      </c>
    </row>
    <row r="39" spans="1:3" x14ac:dyDescent="0.15">
      <c r="A39" t="s">
        <v>277</v>
      </c>
      <c r="B39" t="s">
        <v>614</v>
      </c>
      <c r="C39" s="9" t="s">
        <v>749</v>
      </c>
    </row>
    <row r="40" spans="1:3" x14ac:dyDescent="0.15">
      <c r="A40" t="s">
        <v>277</v>
      </c>
      <c r="B40" t="s">
        <v>615</v>
      </c>
      <c r="C40" s="9" t="s">
        <v>749</v>
      </c>
    </row>
    <row r="41" spans="1:3" x14ac:dyDescent="0.15">
      <c r="A41" t="s">
        <v>322</v>
      </c>
      <c r="B41" s="36" t="s">
        <v>310</v>
      </c>
      <c r="C41" s="9" t="s">
        <v>787</v>
      </c>
    </row>
    <row r="42" spans="1:3" x14ac:dyDescent="0.15">
      <c r="A42" t="s">
        <v>322</v>
      </c>
      <c r="B42" s="36" t="s">
        <v>343</v>
      </c>
      <c r="C42" s="9" t="s">
        <v>790</v>
      </c>
    </row>
    <row r="43" spans="1:3" x14ac:dyDescent="0.15">
      <c r="A43" t="s">
        <v>322</v>
      </c>
      <c r="B43" s="36" t="s">
        <v>354</v>
      </c>
      <c r="C43" s="9" t="s">
        <v>790</v>
      </c>
    </row>
    <row r="44" spans="1:3" x14ac:dyDescent="0.15">
      <c r="A44" t="s">
        <v>322</v>
      </c>
      <c r="B44" s="36" t="s">
        <v>362</v>
      </c>
      <c r="C44" s="9" t="s">
        <v>790</v>
      </c>
    </row>
    <row r="45" spans="1:3" x14ac:dyDescent="0.15">
      <c r="A45" t="s">
        <v>322</v>
      </c>
      <c r="B45" s="36" t="s">
        <v>392</v>
      </c>
      <c r="C45" s="9" t="s">
        <v>734</v>
      </c>
    </row>
    <row r="46" spans="1:3" x14ac:dyDescent="0.15">
      <c r="A46" t="s">
        <v>322</v>
      </c>
      <c r="B46" s="36" t="s">
        <v>400</v>
      </c>
      <c r="C46" s="9" t="s">
        <v>734</v>
      </c>
    </row>
    <row r="47" spans="1:3" x14ac:dyDescent="0.15">
      <c r="A47" t="s">
        <v>322</v>
      </c>
      <c r="B47" s="36" t="s">
        <v>436</v>
      </c>
      <c r="C47" s="9" t="s">
        <v>787</v>
      </c>
    </row>
    <row r="48" spans="1:3" x14ac:dyDescent="0.15">
      <c r="A48" t="s">
        <v>322</v>
      </c>
      <c r="B48" s="36" t="s">
        <v>439</v>
      </c>
      <c r="C48" s="9" t="s">
        <v>787</v>
      </c>
    </row>
    <row r="49" spans="1:3" x14ac:dyDescent="0.15">
      <c r="A49" t="s">
        <v>322</v>
      </c>
      <c r="B49" s="36" t="s">
        <v>442</v>
      </c>
      <c r="C49" s="9" t="s">
        <v>793</v>
      </c>
    </row>
    <row r="50" spans="1:3" x14ac:dyDescent="0.15">
      <c r="A50" t="s">
        <v>322</v>
      </c>
      <c r="B50" s="36" t="s">
        <v>444</v>
      </c>
      <c r="C50" s="9" t="s">
        <v>743</v>
      </c>
    </row>
    <row r="51" spans="1:3" x14ac:dyDescent="0.15">
      <c r="A51" t="s">
        <v>322</v>
      </c>
      <c r="B51" s="36" t="s">
        <v>447</v>
      </c>
      <c r="C51" s="9" t="s">
        <v>744</v>
      </c>
    </row>
    <row r="52" spans="1:3" x14ac:dyDescent="0.15">
      <c r="A52" t="s">
        <v>322</v>
      </c>
      <c r="B52" s="36" t="s">
        <v>450</v>
      </c>
      <c r="C52" s="9" t="s">
        <v>744</v>
      </c>
    </row>
    <row r="53" spans="1:3" x14ac:dyDescent="0.15">
      <c r="A53" t="s">
        <v>322</v>
      </c>
      <c r="B53" s="36" t="s">
        <v>453</v>
      </c>
      <c r="C53" s="9" t="s">
        <v>790</v>
      </c>
    </row>
    <row r="54" spans="1:3" x14ac:dyDescent="0.15">
      <c r="A54" t="s">
        <v>322</v>
      </c>
      <c r="B54" s="36" t="s">
        <v>457</v>
      </c>
      <c r="C54" s="9" t="s">
        <v>790</v>
      </c>
    </row>
    <row r="55" spans="1:3" x14ac:dyDescent="0.15">
      <c r="A55" t="s">
        <v>322</v>
      </c>
      <c r="B55" s="36" t="s">
        <v>460</v>
      </c>
      <c r="C55" s="9" t="s">
        <v>790</v>
      </c>
    </row>
    <row r="56" spans="1:3" x14ac:dyDescent="0.15">
      <c r="A56" t="s">
        <v>322</v>
      </c>
      <c r="B56" s="36" t="s">
        <v>463</v>
      </c>
      <c r="C56" s="9" t="s">
        <v>790</v>
      </c>
    </row>
    <row r="57" spans="1:3" x14ac:dyDescent="0.15">
      <c r="A57" t="s">
        <v>322</v>
      </c>
      <c r="B57" s="36" t="s">
        <v>466</v>
      </c>
      <c r="C57" s="9" t="s">
        <v>790</v>
      </c>
    </row>
    <row r="58" spans="1:3" x14ac:dyDescent="0.15">
      <c r="A58" t="s">
        <v>322</v>
      </c>
      <c r="B58" s="36" t="s">
        <v>468</v>
      </c>
      <c r="C58" s="9" t="s">
        <v>790</v>
      </c>
    </row>
    <row r="59" spans="1:3" x14ac:dyDescent="0.15">
      <c r="A59" t="s">
        <v>322</v>
      </c>
      <c r="B59" s="36" t="s">
        <v>471</v>
      </c>
      <c r="C59" s="9" t="s">
        <v>790</v>
      </c>
    </row>
    <row r="60" spans="1:3" x14ac:dyDescent="0.15">
      <c r="A60" t="s">
        <v>322</v>
      </c>
      <c r="B60" s="36" t="s">
        <v>473</v>
      </c>
      <c r="C60" s="9" t="s">
        <v>734</v>
      </c>
    </row>
    <row r="61" spans="1:3" x14ac:dyDescent="0.15">
      <c r="A61" t="s">
        <v>322</v>
      </c>
      <c r="B61" s="36" t="s">
        <v>475</v>
      </c>
      <c r="C61" s="9" t="s">
        <v>734</v>
      </c>
    </row>
    <row r="62" spans="1:3" x14ac:dyDescent="0.15">
      <c r="A62" t="s">
        <v>322</v>
      </c>
      <c r="B62" s="36" t="s">
        <v>478</v>
      </c>
      <c r="C62" s="9" t="s">
        <v>745</v>
      </c>
    </row>
    <row r="63" spans="1:3" x14ac:dyDescent="0.15">
      <c r="A63" t="s">
        <v>322</v>
      </c>
      <c r="B63" s="36" t="s">
        <v>480</v>
      </c>
      <c r="C63" s="9" t="s">
        <v>745</v>
      </c>
    </row>
    <row r="64" spans="1:3" x14ac:dyDescent="0.15">
      <c r="A64" t="s">
        <v>322</v>
      </c>
      <c r="B64" s="36" t="s">
        <v>482</v>
      </c>
      <c r="C64" s="9" t="s">
        <v>745</v>
      </c>
    </row>
    <row r="65" spans="1:3" x14ac:dyDescent="0.15">
      <c r="A65" t="s">
        <v>322</v>
      </c>
      <c r="B65" s="36" t="s">
        <v>485</v>
      </c>
      <c r="C65" s="9" t="s">
        <v>746</v>
      </c>
    </row>
    <row r="66" spans="1:3" x14ac:dyDescent="0.15">
      <c r="A66" t="s">
        <v>322</v>
      </c>
      <c r="B66" s="36" t="s">
        <v>488</v>
      </c>
      <c r="C66" s="9" t="s">
        <v>746</v>
      </c>
    </row>
    <row r="67" spans="1:3" x14ac:dyDescent="0.15">
      <c r="A67" t="s">
        <v>322</v>
      </c>
      <c r="B67" s="36" t="s">
        <v>491</v>
      </c>
      <c r="C67" s="9" t="s">
        <v>744</v>
      </c>
    </row>
    <row r="68" spans="1:3" x14ac:dyDescent="0.15">
      <c r="A68" t="s">
        <v>322</v>
      </c>
      <c r="B68" s="36" t="s">
        <v>493</v>
      </c>
      <c r="C68" s="9" t="s">
        <v>744</v>
      </c>
    </row>
    <row r="69" spans="1:3" x14ac:dyDescent="0.15">
      <c r="A69" t="s">
        <v>322</v>
      </c>
      <c r="B69" s="36" t="s">
        <v>495</v>
      </c>
      <c r="C69" s="9" t="s">
        <v>538</v>
      </c>
    </row>
    <row r="70" spans="1:3" x14ac:dyDescent="0.15">
      <c r="A70" t="s">
        <v>322</v>
      </c>
      <c r="B70" s="36" t="s">
        <v>497</v>
      </c>
      <c r="C70" s="9" t="s">
        <v>538</v>
      </c>
    </row>
    <row r="71" spans="1:3" x14ac:dyDescent="0.15">
      <c r="A71" t="s">
        <v>322</v>
      </c>
      <c r="B71" s="36" t="s">
        <v>503</v>
      </c>
      <c r="C71" s="9" t="e">
        <v>#N/A</v>
      </c>
    </row>
    <row r="72" spans="1:3" x14ac:dyDescent="0.15">
      <c r="A72" t="s">
        <v>322</v>
      </c>
      <c r="B72" s="36" t="s">
        <v>507</v>
      </c>
      <c r="C72" s="9" t="e">
        <v>#N/A</v>
      </c>
    </row>
    <row r="73" spans="1:3" x14ac:dyDescent="0.15">
      <c r="A73" t="s">
        <v>322</v>
      </c>
      <c r="B73" s="36" t="s">
        <v>510</v>
      </c>
      <c r="C73" s="9" t="e">
        <v>#N/A</v>
      </c>
    </row>
    <row r="74" spans="1:3" x14ac:dyDescent="0.15">
      <c r="A74" t="s">
        <v>322</v>
      </c>
      <c r="B74" t="s">
        <v>521</v>
      </c>
      <c r="C74" s="9" t="s">
        <v>747</v>
      </c>
    </row>
    <row r="75" spans="1:3" x14ac:dyDescent="0.15">
      <c r="A75" t="s">
        <v>322</v>
      </c>
      <c r="B75" t="s">
        <v>523</v>
      </c>
      <c r="C75" s="9" t="s">
        <v>747</v>
      </c>
    </row>
    <row r="76" spans="1:3" x14ac:dyDescent="0.15">
      <c r="A76" t="s">
        <v>322</v>
      </c>
      <c r="B76" t="s">
        <v>526</v>
      </c>
      <c r="C76" s="9" t="s">
        <v>748</v>
      </c>
    </row>
    <row r="77" spans="1:3" x14ac:dyDescent="0.15">
      <c r="A77" t="s">
        <v>322</v>
      </c>
      <c r="B77" t="s">
        <v>528</v>
      </c>
      <c r="C77" s="9" t="s">
        <v>748</v>
      </c>
    </row>
    <row r="78" spans="1:3" x14ac:dyDescent="0.15">
      <c r="A78" t="s">
        <v>322</v>
      </c>
      <c r="B78" t="s">
        <v>533</v>
      </c>
      <c r="C78" s="9" t="s">
        <v>743</v>
      </c>
    </row>
    <row r="79" spans="1:3" x14ac:dyDescent="0.15">
      <c r="A79" t="s">
        <v>322</v>
      </c>
      <c r="B79" t="s">
        <v>541</v>
      </c>
      <c r="C79" s="9" t="s">
        <v>744</v>
      </c>
    </row>
    <row r="80" spans="1:3" x14ac:dyDescent="0.15">
      <c r="A80" t="s">
        <v>322</v>
      </c>
      <c r="B80" t="s">
        <v>545</v>
      </c>
      <c r="C80" s="9" t="s">
        <v>749</v>
      </c>
    </row>
    <row r="81" spans="1:3" x14ac:dyDescent="0.15">
      <c r="A81" t="s">
        <v>322</v>
      </c>
      <c r="B81" t="s">
        <v>548</v>
      </c>
      <c r="C81" s="9" t="s">
        <v>750</v>
      </c>
    </row>
    <row r="82" spans="1:3" x14ac:dyDescent="0.15">
      <c r="A82" t="s">
        <v>322</v>
      </c>
      <c r="B82" t="s">
        <v>550</v>
      </c>
      <c r="C82" s="9" t="s">
        <v>750</v>
      </c>
    </row>
    <row r="83" spans="1:3" x14ac:dyDescent="0.15">
      <c r="A83" t="s">
        <v>322</v>
      </c>
      <c r="B83" t="s">
        <v>552</v>
      </c>
      <c r="C83" s="9" t="s">
        <v>750</v>
      </c>
    </row>
    <row r="84" spans="1:3" x14ac:dyDescent="0.15">
      <c r="A84" t="s">
        <v>322</v>
      </c>
      <c r="B84" t="s">
        <v>555</v>
      </c>
      <c r="C84" s="9" t="s">
        <v>750</v>
      </c>
    </row>
    <row r="85" spans="1:3" x14ac:dyDescent="0.15">
      <c r="A85" t="s">
        <v>322</v>
      </c>
      <c r="B85" t="s">
        <v>557</v>
      </c>
      <c r="C85" s="9" t="s">
        <v>749</v>
      </c>
    </row>
    <row r="86" spans="1:3" x14ac:dyDescent="0.15">
      <c r="A86" t="s">
        <v>322</v>
      </c>
      <c r="B86" s="36" t="s">
        <v>559</v>
      </c>
      <c r="C86" s="9" t="s">
        <v>743</v>
      </c>
    </row>
    <row r="87" spans="1:3" x14ac:dyDescent="0.15">
      <c r="A87" s="6" t="s">
        <v>731</v>
      </c>
      <c r="B87" s="5" t="s">
        <v>659</v>
      </c>
      <c r="C87" s="9" t="s">
        <v>733</v>
      </c>
    </row>
    <row r="88" spans="1:3" x14ac:dyDescent="0.15">
      <c r="A88" s="6" t="s">
        <v>731</v>
      </c>
      <c r="B88" s="5" t="s">
        <v>224</v>
      </c>
      <c r="C88" s="9" t="s">
        <v>734</v>
      </c>
    </row>
    <row r="89" spans="1:3" x14ac:dyDescent="0.15">
      <c r="A89" s="6" t="s">
        <v>731</v>
      </c>
      <c r="B89" s="5" t="s">
        <v>227</v>
      </c>
      <c r="C89" s="9" t="s">
        <v>734</v>
      </c>
    </row>
  </sheetData>
  <sortState xmlns:xlrd2="http://schemas.microsoft.com/office/spreadsheetml/2017/richdata2" ref="A2:C849">
    <sortCondition ref="A1:A84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733A-52D5-D94F-BFDC-00DC608A1CBF}">
  <dimension ref="A1:C17"/>
  <sheetViews>
    <sheetView workbookViewId="0">
      <selection activeCell="A2" sqref="A2:XFD3"/>
    </sheetView>
  </sheetViews>
  <sheetFormatPr baseColWidth="10" defaultRowHeight="13" x14ac:dyDescent="0.15"/>
  <cols>
    <col min="1" max="3" width="25.83203125" customWidth="1"/>
  </cols>
  <sheetData>
    <row r="1" spans="1:3" ht="14" x14ac:dyDescent="0.15">
      <c r="A1" s="3" t="s">
        <v>26</v>
      </c>
      <c r="B1" s="4" t="s">
        <v>27</v>
      </c>
      <c r="C1" s="4" t="s">
        <v>28</v>
      </c>
    </row>
    <row r="2" spans="1:3" x14ac:dyDescent="0.15">
      <c r="A2" s="5" t="s">
        <v>323</v>
      </c>
      <c r="B2" s="5" t="s">
        <v>324</v>
      </c>
      <c r="C2" s="5" t="s">
        <v>784</v>
      </c>
    </row>
    <row r="3" spans="1:3" x14ac:dyDescent="0.15">
      <c r="A3" t="s">
        <v>562</v>
      </c>
      <c r="B3" t="s">
        <v>563</v>
      </c>
      <c r="C3" t="s">
        <v>791</v>
      </c>
    </row>
    <row r="4" spans="1:3" x14ac:dyDescent="0.15">
      <c r="A4" t="s">
        <v>562</v>
      </c>
      <c r="B4" t="s">
        <v>565</v>
      </c>
      <c r="C4" t="s">
        <v>791</v>
      </c>
    </row>
    <row r="5" spans="1:3" x14ac:dyDescent="0.15">
      <c r="A5" s="5" t="s">
        <v>382</v>
      </c>
      <c r="B5" s="5" t="s">
        <v>383</v>
      </c>
      <c r="C5" s="5" t="s">
        <v>384</v>
      </c>
    </row>
    <row r="6" spans="1:3" x14ac:dyDescent="0.15">
      <c r="A6" s="5" t="s">
        <v>382</v>
      </c>
      <c r="B6" s="5" t="s">
        <v>386</v>
      </c>
      <c r="C6" s="5" t="s">
        <v>387</v>
      </c>
    </row>
    <row r="7" spans="1:3" x14ac:dyDescent="0.15">
      <c r="A7" t="s">
        <v>382</v>
      </c>
      <c r="B7" t="s">
        <v>321</v>
      </c>
      <c r="C7" t="s">
        <v>792</v>
      </c>
    </row>
    <row r="8" spans="1:3" x14ac:dyDescent="0.15">
      <c r="A8" s="5" t="s">
        <v>634</v>
      </c>
      <c r="B8" s="5" t="s">
        <v>635</v>
      </c>
      <c r="C8" s="5" t="s">
        <v>633</v>
      </c>
    </row>
    <row r="9" spans="1:3" x14ac:dyDescent="0.15">
      <c r="A9" s="5" t="s">
        <v>634</v>
      </c>
      <c r="B9" s="5" t="s">
        <v>637</v>
      </c>
      <c r="C9" s="5" t="s">
        <v>636</v>
      </c>
    </row>
    <row r="10" spans="1:3" x14ac:dyDescent="0.15">
      <c r="A10" s="5" t="s">
        <v>634</v>
      </c>
      <c r="B10" s="5" t="s">
        <v>639</v>
      </c>
      <c r="C10" s="5" t="s">
        <v>638</v>
      </c>
    </row>
    <row r="11" spans="1:3" x14ac:dyDescent="0.15">
      <c r="A11" s="5" t="s">
        <v>634</v>
      </c>
      <c r="B11" s="5" t="s">
        <v>641</v>
      </c>
      <c r="C11" s="5" t="s">
        <v>640</v>
      </c>
    </row>
    <row r="12" spans="1:3" x14ac:dyDescent="0.15">
      <c r="A12" s="5" t="s">
        <v>634</v>
      </c>
      <c r="B12" s="5" t="s">
        <v>643</v>
      </c>
      <c r="C12" s="5" t="s">
        <v>642</v>
      </c>
    </row>
    <row r="13" spans="1:3" x14ac:dyDescent="0.15">
      <c r="A13" s="5" t="s">
        <v>634</v>
      </c>
      <c r="B13" s="5" t="s">
        <v>645</v>
      </c>
      <c r="C13" s="5" t="s">
        <v>644</v>
      </c>
    </row>
    <row r="14" spans="1:3" x14ac:dyDescent="0.15">
      <c r="A14" s="5" t="s">
        <v>634</v>
      </c>
      <c r="B14" s="5" t="s">
        <v>647</v>
      </c>
      <c r="C14" s="5" t="s">
        <v>646</v>
      </c>
    </row>
    <row r="15" spans="1:3" x14ac:dyDescent="0.15">
      <c r="A15" s="5" t="s">
        <v>634</v>
      </c>
      <c r="B15" s="5" t="s">
        <v>649</v>
      </c>
      <c r="C15" s="5" t="s">
        <v>648</v>
      </c>
    </row>
    <row r="16" spans="1:3" x14ac:dyDescent="0.15">
      <c r="A16" s="5" t="s">
        <v>634</v>
      </c>
      <c r="B16" s="5" t="s">
        <v>651</v>
      </c>
      <c r="C16" s="5" t="s">
        <v>650</v>
      </c>
    </row>
    <row r="17" spans="1:3" x14ac:dyDescent="0.15">
      <c r="A17" s="5" t="s">
        <v>656</v>
      </c>
      <c r="B17" s="5" t="s">
        <v>321</v>
      </c>
      <c r="C17" s="5" t="s">
        <v>657</v>
      </c>
    </row>
  </sheetData>
  <sortState xmlns:xlrd2="http://schemas.microsoft.com/office/spreadsheetml/2017/richdata2" ref="A2:C849">
    <sortCondition ref="A1:A84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B577-F4A4-6849-B795-45B694E0D28C}">
  <dimension ref="A1:X197"/>
  <sheetViews>
    <sheetView workbookViewId="0">
      <pane ySplit="1" topLeftCell="A2" activePane="bottomLeft" state="frozen"/>
      <selection pane="bottomLeft" activeCell="A117" sqref="A117"/>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1</v>
      </c>
      <c r="K2" s="6">
        <v>1</v>
      </c>
      <c r="L2" s="6" t="s">
        <v>37</v>
      </c>
      <c r="M2" s="61">
        <v>90723</v>
      </c>
      <c r="N2" s="5"/>
      <c r="O2" s="6" t="s">
        <v>39</v>
      </c>
      <c r="P2" s="5" t="s">
        <v>29</v>
      </c>
      <c r="Q2" s="70">
        <f t="shared" ref="Q2:Q33" si="0">M2</f>
        <v>90723</v>
      </c>
      <c r="R2" s="6" t="s">
        <v>39</v>
      </c>
      <c r="S2" s="6" t="s">
        <v>731</v>
      </c>
      <c r="T2" s="5"/>
      <c r="U2" s="9"/>
      <c r="V2" s="5" t="s">
        <v>323</v>
      </c>
      <c r="W2" s="5" t="s">
        <v>324</v>
      </c>
      <c r="X2" s="6" t="s">
        <v>41</v>
      </c>
    </row>
    <row r="3" spans="1:24" x14ac:dyDescent="0.15">
      <c r="A3" s="6" t="s">
        <v>31</v>
      </c>
      <c r="B3" s="6" t="s">
        <v>30</v>
      </c>
      <c r="C3" s="6" t="s">
        <v>32</v>
      </c>
      <c r="D3" s="5"/>
      <c r="E3" s="5"/>
      <c r="F3" s="6" t="s">
        <v>36</v>
      </c>
      <c r="G3" s="5"/>
      <c r="H3" s="5"/>
      <c r="I3" s="6" t="s">
        <v>40</v>
      </c>
      <c r="J3" s="6">
        <v>1</v>
      </c>
      <c r="K3" s="5"/>
      <c r="L3" s="6" t="s">
        <v>43</v>
      </c>
      <c r="M3" s="61">
        <v>3000523</v>
      </c>
      <c r="N3" s="5"/>
      <c r="O3" s="6" t="s">
        <v>39</v>
      </c>
      <c r="P3" s="5" t="s">
        <v>42</v>
      </c>
      <c r="Q3" s="70">
        <f t="shared" si="0"/>
        <v>3000523</v>
      </c>
      <c r="R3" s="6" t="s">
        <v>39</v>
      </c>
      <c r="S3" s="6" t="s">
        <v>731</v>
      </c>
      <c r="T3" s="5"/>
      <c r="U3" s="6"/>
      <c r="V3" s="5" t="s">
        <v>382</v>
      </c>
      <c r="W3" s="5" t="s">
        <v>383</v>
      </c>
      <c r="X3" s="6" t="s">
        <v>41</v>
      </c>
    </row>
    <row r="4" spans="1:24" x14ac:dyDescent="0.15">
      <c r="A4" s="6" t="s">
        <v>31</v>
      </c>
      <c r="B4" s="6" t="s">
        <v>30</v>
      </c>
      <c r="C4" s="6" t="s">
        <v>32</v>
      </c>
      <c r="D4" s="5"/>
      <c r="E4" s="5"/>
      <c r="F4" s="6" t="s">
        <v>36</v>
      </c>
      <c r="G4" s="5"/>
      <c r="H4" s="5"/>
      <c r="I4" s="6" t="s">
        <v>40</v>
      </c>
      <c r="J4" s="6">
        <v>1</v>
      </c>
      <c r="K4" s="6">
        <v>1</v>
      </c>
      <c r="L4" s="6" t="s">
        <v>45</v>
      </c>
      <c r="M4" s="61">
        <v>183329</v>
      </c>
      <c r="N4" s="5"/>
      <c r="O4" s="6" t="s">
        <v>39</v>
      </c>
      <c r="P4" s="5" t="s">
        <v>44</v>
      </c>
      <c r="Q4" s="70">
        <f t="shared" si="0"/>
        <v>183329</v>
      </c>
      <c r="R4" s="6" t="s">
        <v>39</v>
      </c>
      <c r="S4" s="6" t="s">
        <v>731</v>
      </c>
      <c r="T4" s="5"/>
      <c r="U4" s="6"/>
      <c r="V4" s="5" t="s">
        <v>382</v>
      </c>
      <c r="W4" s="5" t="s">
        <v>386</v>
      </c>
      <c r="X4" s="6" t="s">
        <v>41</v>
      </c>
    </row>
    <row r="5" spans="1:24" x14ac:dyDescent="0.15">
      <c r="A5" s="6" t="s">
        <v>31</v>
      </c>
      <c r="B5" s="6" t="s">
        <v>30</v>
      </c>
      <c r="C5" s="6" t="s">
        <v>32</v>
      </c>
      <c r="D5" s="5"/>
      <c r="E5" s="5"/>
      <c r="F5" s="6" t="s">
        <v>36</v>
      </c>
      <c r="G5" s="5"/>
      <c r="H5" s="5"/>
      <c r="I5" s="6" t="s">
        <v>40</v>
      </c>
      <c r="J5" s="6">
        <v>1</v>
      </c>
      <c r="K5" s="6">
        <v>2</v>
      </c>
      <c r="L5" s="6" t="s">
        <v>47</v>
      </c>
      <c r="M5" s="61">
        <v>11000000</v>
      </c>
      <c r="N5" s="5"/>
      <c r="O5" s="6" t="s">
        <v>39</v>
      </c>
      <c r="P5" s="5" t="s">
        <v>46</v>
      </c>
      <c r="Q5" s="70">
        <f t="shared" si="0"/>
        <v>11000000</v>
      </c>
      <c r="R5" s="6" t="s">
        <v>39</v>
      </c>
      <c r="S5" s="6" t="s">
        <v>731</v>
      </c>
      <c r="T5" s="5"/>
      <c r="U5" s="6"/>
      <c r="V5" s="5" t="s">
        <v>321</v>
      </c>
      <c r="W5" s="5" t="s">
        <v>321</v>
      </c>
      <c r="X5" s="6" t="s">
        <v>41</v>
      </c>
    </row>
    <row r="6" spans="1:24" x14ac:dyDescent="0.15">
      <c r="A6" s="6" t="s">
        <v>31</v>
      </c>
      <c r="B6" s="6" t="s">
        <v>30</v>
      </c>
      <c r="C6" s="6" t="s">
        <v>32</v>
      </c>
      <c r="D6" s="5"/>
      <c r="E6" s="5"/>
      <c r="F6" s="6" t="s">
        <v>36</v>
      </c>
      <c r="G6" s="5"/>
      <c r="H6" s="5"/>
      <c r="I6" s="6" t="s">
        <v>40</v>
      </c>
      <c r="J6" s="6">
        <v>1</v>
      </c>
      <c r="K6" s="5"/>
      <c r="L6" s="6" t="s">
        <v>49</v>
      </c>
      <c r="M6" s="61">
        <v>550000</v>
      </c>
      <c r="N6" s="5"/>
      <c r="O6" s="6" t="s">
        <v>39</v>
      </c>
      <c r="P6" s="5" t="s">
        <v>48</v>
      </c>
      <c r="Q6" s="70">
        <f t="shared" si="0"/>
        <v>550000</v>
      </c>
      <c r="R6" s="6" t="s">
        <v>39</v>
      </c>
      <c r="S6" s="6" t="s">
        <v>731</v>
      </c>
      <c r="T6" s="5"/>
      <c r="U6" s="6"/>
      <c r="V6" s="5" t="s">
        <v>634</v>
      </c>
      <c r="W6" s="5" t="s">
        <v>635</v>
      </c>
      <c r="X6" s="6" t="s">
        <v>41</v>
      </c>
    </row>
    <row r="7" spans="1:24" x14ac:dyDescent="0.15">
      <c r="A7" s="6" t="s">
        <v>31</v>
      </c>
      <c r="B7" s="6" t="s">
        <v>30</v>
      </c>
      <c r="C7" s="6" t="s">
        <v>32</v>
      </c>
      <c r="D7" s="5"/>
      <c r="E7" s="5"/>
      <c r="F7" s="6" t="s">
        <v>36</v>
      </c>
      <c r="G7" s="5"/>
      <c r="H7" s="5"/>
      <c r="I7" s="6" t="s">
        <v>40</v>
      </c>
      <c r="J7" s="6">
        <v>1</v>
      </c>
      <c r="K7" s="6">
        <v>2</v>
      </c>
      <c r="L7" s="6" t="s">
        <v>51</v>
      </c>
      <c r="M7" s="61">
        <v>100000</v>
      </c>
      <c r="N7" s="5"/>
      <c r="O7" s="6" t="s">
        <v>39</v>
      </c>
      <c r="P7" s="5" t="s">
        <v>50</v>
      </c>
      <c r="Q7" s="70">
        <f t="shared" si="0"/>
        <v>100000</v>
      </c>
      <c r="R7" s="6" t="s">
        <v>39</v>
      </c>
      <c r="S7" s="6" t="s">
        <v>731</v>
      </c>
      <c r="T7" s="5"/>
      <c r="U7" s="6"/>
      <c r="V7" s="5" t="s">
        <v>634</v>
      </c>
      <c r="W7" s="5" t="s">
        <v>637</v>
      </c>
      <c r="X7" s="6" t="s">
        <v>41</v>
      </c>
    </row>
    <row r="8" spans="1:24" x14ac:dyDescent="0.15">
      <c r="A8" s="6" t="s">
        <v>31</v>
      </c>
      <c r="B8" s="6" t="s">
        <v>30</v>
      </c>
      <c r="C8" s="6" t="s">
        <v>32</v>
      </c>
      <c r="D8" s="5"/>
      <c r="E8" s="5"/>
      <c r="F8" s="6" t="s">
        <v>36</v>
      </c>
      <c r="G8" s="5"/>
      <c r="H8" s="5"/>
      <c r="I8" s="6" t="s">
        <v>40</v>
      </c>
      <c r="J8" s="6">
        <v>1</v>
      </c>
      <c r="K8" s="6">
        <v>2</v>
      </c>
      <c r="L8" s="6" t="s">
        <v>53</v>
      </c>
      <c r="M8" s="61">
        <v>700</v>
      </c>
      <c r="N8" s="5"/>
      <c r="O8" s="6" t="s">
        <v>39</v>
      </c>
      <c r="P8" s="5" t="s">
        <v>52</v>
      </c>
      <c r="Q8" s="70">
        <f t="shared" si="0"/>
        <v>700</v>
      </c>
      <c r="R8" s="6" t="s">
        <v>39</v>
      </c>
      <c r="S8" s="6" t="s">
        <v>731</v>
      </c>
      <c r="T8" s="5"/>
      <c r="U8" s="6"/>
      <c r="V8" s="5" t="s">
        <v>634</v>
      </c>
      <c r="W8" s="5" t="s">
        <v>639</v>
      </c>
      <c r="X8" s="6" t="s">
        <v>41</v>
      </c>
    </row>
    <row r="9" spans="1:24" x14ac:dyDescent="0.15">
      <c r="A9" s="6" t="s">
        <v>31</v>
      </c>
      <c r="B9" s="6" t="s">
        <v>30</v>
      </c>
      <c r="C9" s="6" t="s">
        <v>32</v>
      </c>
      <c r="D9" s="5"/>
      <c r="E9" s="5"/>
      <c r="F9" s="6" t="s">
        <v>36</v>
      </c>
      <c r="G9" s="5"/>
      <c r="H9" s="5"/>
      <c r="I9" s="6" t="s">
        <v>40</v>
      </c>
      <c r="J9" s="6">
        <v>1</v>
      </c>
      <c r="K9" s="6">
        <v>1</v>
      </c>
      <c r="L9" s="6" t="s">
        <v>55</v>
      </c>
      <c r="M9" s="61">
        <v>378230</v>
      </c>
      <c r="N9" s="5"/>
      <c r="O9" s="6" t="s">
        <v>39</v>
      </c>
      <c r="P9" s="5" t="s">
        <v>54</v>
      </c>
      <c r="Q9" s="70">
        <f t="shared" si="0"/>
        <v>378230</v>
      </c>
      <c r="R9" s="6" t="s">
        <v>39</v>
      </c>
      <c r="S9" s="6" t="s">
        <v>731</v>
      </c>
      <c r="T9" s="5"/>
      <c r="U9" s="6"/>
      <c r="V9" s="5" t="s">
        <v>634</v>
      </c>
      <c r="W9" s="5" t="s">
        <v>641</v>
      </c>
      <c r="X9" s="6" t="s">
        <v>41</v>
      </c>
    </row>
    <row r="10" spans="1:24" x14ac:dyDescent="0.15">
      <c r="A10" s="6" t="s">
        <v>31</v>
      </c>
      <c r="B10" s="6" t="s">
        <v>30</v>
      </c>
      <c r="C10" s="6" t="s">
        <v>32</v>
      </c>
      <c r="D10" s="5"/>
      <c r="E10" s="5"/>
      <c r="F10" s="6" t="s">
        <v>36</v>
      </c>
      <c r="G10" s="5"/>
      <c r="H10" s="5"/>
      <c r="I10" s="6" t="s">
        <v>40</v>
      </c>
      <c r="J10" s="6">
        <v>1</v>
      </c>
      <c r="K10" s="6">
        <v>2</v>
      </c>
      <c r="L10" s="6" t="s">
        <v>57</v>
      </c>
      <c r="M10" s="61">
        <v>330000</v>
      </c>
      <c r="N10" s="5"/>
      <c r="O10" s="6" t="s">
        <v>39</v>
      </c>
      <c r="P10" s="5" t="s">
        <v>56</v>
      </c>
      <c r="Q10" s="70">
        <f t="shared" si="0"/>
        <v>330000</v>
      </c>
      <c r="R10" s="6" t="s">
        <v>39</v>
      </c>
      <c r="S10" s="6" t="s">
        <v>731</v>
      </c>
      <c r="T10" s="5"/>
      <c r="U10" s="6"/>
      <c r="V10" s="5" t="s">
        <v>634</v>
      </c>
      <c r="W10" s="5" t="s">
        <v>643</v>
      </c>
      <c r="X10" s="6" t="s">
        <v>41</v>
      </c>
    </row>
    <row r="11" spans="1:24" x14ac:dyDescent="0.15">
      <c r="A11" s="6" t="s">
        <v>31</v>
      </c>
      <c r="B11" s="6" t="s">
        <v>30</v>
      </c>
      <c r="C11" s="6" t="s">
        <v>32</v>
      </c>
      <c r="D11" s="5"/>
      <c r="E11" s="5"/>
      <c r="F11" s="6" t="s">
        <v>36</v>
      </c>
      <c r="G11" s="5"/>
      <c r="H11" s="5"/>
      <c r="I11" s="6" t="s">
        <v>40</v>
      </c>
      <c r="J11" s="6">
        <v>1</v>
      </c>
      <c r="K11" s="6">
        <v>2</v>
      </c>
      <c r="L11" s="6" t="s">
        <v>59</v>
      </c>
      <c r="M11" s="61">
        <v>100000</v>
      </c>
      <c r="N11" s="5"/>
      <c r="O11" s="6" t="s">
        <v>39</v>
      </c>
      <c r="P11" s="5" t="s">
        <v>58</v>
      </c>
      <c r="Q11" s="70">
        <f t="shared" si="0"/>
        <v>100000</v>
      </c>
      <c r="R11" s="6" t="s">
        <v>39</v>
      </c>
      <c r="S11" s="6" t="s">
        <v>731</v>
      </c>
      <c r="T11" s="5"/>
      <c r="U11" s="6"/>
      <c r="V11" s="5" t="s">
        <v>634</v>
      </c>
      <c r="W11" s="5" t="s">
        <v>645</v>
      </c>
      <c r="X11" s="6" t="s">
        <v>41</v>
      </c>
    </row>
    <row r="12" spans="1:24" x14ac:dyDescent="0.15">
      <c r="A12" s="6" t="s">
        <v>31</v>
      </c>
      <c r="B12" s="6" t="s">
        <v>30</v>
      </c>
      <c r="C12" s="6" t="s">
        <v>32</v>
      </c>
      <c r="D12" s="5"/>
      <c r="E12" s="5"/>
      <c r="F12" s="6" t="s">
        <v>36</v>
      </c>
      <c r="G12" s="5"/>
      <c r="H12" s="5"/>
      <c r="I12" s="6" t="s">
        <v>40</v>
      </c>
      <c r="J12" s="6">
        <v>1</v>
      </c>
      <c r="K12" s="6">
        <v>3</v>
      </c>
      <c r="L12" s="6" t="s">
        <v>61</v>
      </c>
      <c r="M12" s="61">
        <v>4784000</v>
      </c>
      <c r="N12" s="5"/>
      <c r="O12" s="6" t="s">
        <v>39</v>
      </c>
      <c r="P12" s="5" t="s">
        <v>60</v>
      </c>
      <c r="Q12" s="70">
        <f t="shared" si="0"/>
        <v>4784000</v>
      </c>
      <c r="R12" s="6" t="s">
        <v>39</v>
      </c>
      <c r="S12" s="6" t="s">
        <v>731</v>
      </c>
      <c r="T12" s="5"/>
      <c r="U12" s="6"/>
      <c r="V12" s="5" t="s">
        <v>634</v>
      </c>
      <c r="W12" s="5" t="s">
        <v>647</v>
      </c>
      <c r="X12" s="6" t="s">
        <v>41</v>
      </c>
    </row>
    <row r="13" spans="1:24" x14ac:dyDescent="0.15">
      <c r="A13" s="6" t="s">
        <v>31</v>
      </c>
      <c r="B13" s="6" t="s">
        <v>30</v>
      </c>
      <c r="C13" s="6" t="s">
        <v>32</v>
      </c>
      <c r="D13" s="5"/>
      <c r="E13" s="5"/>
      <c r="F13" s="6" t="s">
        <v>36</v>
      </c>
      <c r="G13" s="5"/>
      <c r="H13" s="5"/>
      <c r="I13" s="6" t="s">
        <v>40</v>
      </c>
      <c r="J13" s="6">
        <v>1</v>
      </c>
      <c r="K13" s="5"/>
      <c r="L13" s="6" t="s">
        <v>63</v>
      </c>
      <c r="M13" s="61">
        <v>95000</v>
      </c>
      <c r="N13" s="5"/>
      <c r="O13" s="6" t="s">
        <v>39</v>
      </c>
      <c r="P13" s="5" t="s">
        <v>62</v>
      </c>
      <c r="Q13" s="70">
        <f t="shared" si="0"/>
        <v>95000</v>
      </c>
      <c r="R13" s="6" t="s">
        <v>39</v>
      </c>
      <c r="S13" s="6" t="s">
        <v>731</v>
      </c>
      <c r="T13" s="5"/>
      <c r="U13" s="6"/>
      <c r="V13" s="5" t="s">
        <v>634</v>
      </c>
      <c r="W13" s="5" t="s">
        <v>649</v>
      </c>
      <c r="X13" s="6" t="s">
        <v>41</v>
      </c>
    </row>
    <row r="14" spans="1:24" x14ac:dyDescent="0.15">
      <c r="A14" s="6" t="s">
        <v>31</v>
      </c>
      <c r="B14" s="6" t="s">
        <v>30</v>
      </c>
      <c r="C14" s="6" t="s">
        <v>32</v>
      </c>
      <c r="D14" s="5"/>
      <c r="E14" s="5"/>
      <c r="F14" s="6" t="s">
        <v>36</v>
      </c>
      <c r="G14" s="5"/>
      <c r="H14" s="5"/>
      <c r="I14" s="6" t="s">
        <v>40</v>
      </c>
      <c r="J14" s="6">
        <v>1</v>
      </c>
      <c r="K14" s="5"/>
      <c r="L14" s="6" t="s">
        <v>65</v>
      </c>
      <c r="M14" s="61">
        <v>1690</v>
      </c>
      <c r="N14" s="5"/>
      <c r="O14" s="6" t="s">
        <v>39</v>
      </c>
      <c r="P14" s="5" t="s">
        <v>64</v>
      </c>
      <c r="Q14" s="70">
        <f t="shared" si="0"/>
        <v>1690</v>
      </c>
      <c r="R14" s="6" t="s">
        <v>39</v>
      </c>
      <c r="S14" s="6" t="s">
        <v>731</v>
      </c>
      <c r="T14" s="5"/>
      <c r="U14" s="6"/>
      <c r="V14" s="5" t="s">
        <v>634</v>
      </c>
      <c r="W14" s="5" t="s">
        <v>651</v>
      </c>
      <c r="X14" s="6" t="s">
        <v>41</v>
      </c>
    </row>
    <row r="15" spans="1:24" x14ac:dyDescent="0.15">
      <c r="A15" s="6" t="s">
        <v>31</v>
      </c>
      <c r="B15" s="6" t="s">
        <v>30</v>
      </c>
      <c r="C15" s="6" t="s">
        <v>32</v>
      </c>
      <c r="D15" s="5"/>
      <c r="E15" s="5"/>
      <c r="F15" s="6" t="s">
        <v>36</v>
      </c>
      <c r="G15" s="5"/>
      <c r="H15" s="5"/>
      <c r="I15" s="6" t="s">
        <v>40</v>
      </c>
      <c r="J15" s="6">
        <v>1</v>
      </c>
      <c r="K15" s="6">
        <v>4</v>
      </c>
      <c r="L15" s="6" t="s">
        <v>67</v>
      </c>
      <c r="M15" s="61">
        <v>17614000</v>
      </c>
      <c r="N15" s="5"/>
      <c r="O15" s="6" t="s">
        <v>39</v>
      </c>
      <c r="P15" s="5" t="s">
        <v>66</v>
      </c>
      <c r="Q15" s="70">
        <f t="shared" si="0"/>
        <v>17614000</v>
      </c>
      <c r="R15" s="6" t="s">
        <v>39</v>
      </c>
      <c r="S15" s="6" t="s">
        <v>731</v>
      </c>
      <c r="T15" s="5"/>
      <c r="U15" s="6"/>
      <c r="V15" s="5" t="s">
        <v>321</v>
      </c>
      <c r="W15" s="5" t="s">
        <v>321</v>
      </c>
      <c r="X15" s="6" t="s">
        <v>41</v>
      </c>
    </row>
    <row r="16" spans="1:24" x14ac:dyDescent="0.15">
      <c r="A16" s="11" t="s">
        <v>31</v>
      </c>
      <c r="B16" s="11" t="s">
        <v>30</v>
      </c>
      <c r="C16" s="11" t="s">
        <v>32</v>
      </c>
      <c r="D16" s="10"/>
      <c r="E16" s="10"/>
      <c r="F16" s="11" t="s">
        <v>68</v>
      </c>
      <c r="G16" s="10"/>
      <c r="H16" s="10"/>
      <c r="I16" s="11" t="s">
        <v>40</v>
      </c>
      <c r="J16" s="11">
        <v>1</v>
      </c>
      <c r="K16" s="11">
        <v>1</v>
      </c>
      <c r="L16" s="11" t="s">
        <v>37</v>
      </c>
      <c r="M16" s="62">
        <v>97639</v>
      </c>
      <c r="N16" s="10"/>
      <c r="O16" s="11" t="s">
        <v>39</v>
      </c>
      <c r="P16" s="10" t="s">
        <v>29</v>
      </c>
      <c r="Q16" s="71">
        <f t="shared" si="0"/>
        <v>97639</v>
      </c>
      <c r="R16" s="11" t="s">
        <v>39</v>
      </c>
      <c r="S16" s="11" t="s">
        <v>731</v>
      </c>
      <c r="T16" s="10"/>
      <c r="U16" s="11"/>
      <c r="V16" s="10" t="s">
        <v>323</v>
      </c>
      <c r="W16" s="10" t="s">
        <v>324</v>
      </c>
      <c r="X16" s="11" t="s">
        <v>41</v>
      </c>
    </row>
    <row r="17" spans="1:24" x14ac:dyDescent="0.15">
      <c r="A17" s="11" t="s">
        <v>31</v>
      </c>
      <c r="B17" s="11" t="s">
        <v>30</v>
      </c>
      <c r="C17" s="11" t="s">
        <v>32</v>
      </c>
      <c r="D17" s="10"/>
      <c r="E17" s="10"/>
      <c r="F17" s="11" t="s">
        <v>68</v>
      </c>
      <c r="G17" s="10"/>
      <c r="H17" s="10"/>
      <c r="I17" s="11" t="s">
        <v>40</v>
      </c>
      <c r="J17" s="11">
        <v>1</v>
      </c>
      <c r="K17" s="10"/>
      <c r="L17" s="11" t="s">
        <v>43</v>
      </c>
      <c r="M17" s="62">
        <v>2691879</v>
      </c>
      <c r="N17" s="10"/>
      <c r="O17" s="11" t="s">
        <v>39</v>
      </c>
      <c r="P17" s="10" t="s">
        <v>42</v>
      </c>
      <c r="Q17" s="71">
        <f t="shared" si="0"/>
        <v>2691879</v>
      </c>
      <c r="R17" s="11" t="s">
        <v>39</v>
      </c>
      <c r="S17" s="11" t="s">
        <v>731</v>
      </c>
      <c r="T17" s="10"/>
      <c r="U17" s="11"/>
      <c r="V17" s="10" t="s">
        <v>382</v>
      </c>
      <c r="W17" s="10" t="s">
        <v>383</v>
      </c>
      <c r="X17" s="11" t="s">
        <v>41</v>
      </c>
    </row>
    <row r="18" spans="1:24" x14ac:dyDescent="0.15">
      <c r="A18" s="11" t="s">
        <v>31</v>
      </c>
      <c r="B18" s="11" t="s">
        <v>30</v>
      </c>
      <c r="C18" s="11" t="s">
        <v>32</v>
      </c>
      <c r="D18" s="10"/>
      <c r="E18" s="10"/>
      <c r="F18" s="11" t="s">
        <v>68</v>
      </c>
      <c r="G18" s="10"/>
      <c r="H18" s="10"/>
      <c r="I18" s="11" t="s">
        <v>40</v>
      </c>
      <c r="J18" s="11">
        <v>1</v>
      </c>
      <c r="K18" s="11">
        <v>1</v>
      </c>
      <c r="L18" s="11" t="s">
        <v>45</v>
      </c>
      <c r="M18" s="62">
        <v>139108</v>
      </c>
      <c r="N18" s="10"/>
      <c r="O18" s="11" t="s">
        <v>39</v>
      </c>
      <c r="P18" s="10" t="s">
        <v>44</v>
      </c>
      <c r="Q18" s="71">
        <f t="shared" si="0"/>
        <v>139108</v>
      </c>
      <c r="R18" s="11" t="s">
        <v>39</v>
      </c>
      <c r="S18" s="11" t="s">
        <v>731</v>
      </c>
      <c r="T18" s="10"/>
      <c r="U18" s="11"/>
      <c r="V18" s="10" t="s">
        <v>382</v>
      </c>
      <c r="W18" s="10" t="s">
        <v>386</v>
      </c>
      <c r="X18" s="11" t="s">
        <v>41</v>
      </c>
    </row>
    <row r="19" spans="1:24" x14ac:dyDescent="0.15">
      <c r="A19" s="11" t="s">
        <v>31</v>
      </c>
      <c r="B19" s="11" t="s">
        <v>30</v>
      </c>
      <c r="C19" s="11" t="s">
        <v>32</v>
      </c>
      <c r="D19" s="10"/>
      <c r="E19" s="10"/>
      <c r="F19" s="11" t="s">
        <v>68</v>
      </c>
      <c r="G19" s="10"/>
      <c r="H19" s="10"/>
      <c r="I19" s="11" t="s">
        <v>40</v>
      </c>
      <c r="J19" s="11">
        <v>1</v>
      </c>
      <c r="K19" s="11">
        <v>2</v>
      </c>
      <c r="L19" s="11" t="s">
        <v>47</v>
      </c>
      <c r="M19" s="62">
        <v>13000000</v>
      </c>
      <c r="N19" s="10"/>
      <c r="O19" s="11" t="s">
        <v>39</v>
      </c>
      <c r="P19" s="10" t="s">
        <v>46</v>
      </c>
      <c r="Q19" s="71">
        <f t="shared" si="0"/>
        <v>13000000</v>
      </c>
      <c r="R19" s="11" t="s">
        <v>39</v>
      </c>
      <c r="S19" s="11" t="s">
        <v>731</v>
      </c>
      <c r="T19" s="10"/>
      <c r="U19" s="11"/>
      <c r="V19" s="10" t="s">
        <v>321</v>
      </c>
      <c r="W19" s="10" t="s">
        <v>321</v>
      </c>
      <c r="X19" s="11" t="s">
        <v>41</v>
      </c>
    </row>
    <row r="20" spans="1:24" x14ac:dyDescent="0.15">
      <c r="A20" s="11" t="s">
        <v>31</v>
      </c>
      <c r="B20" s="11" t="s">
        <v>30</v>
      </c>
      <c r="C20" s="11" t="s">
        <v>32</v>
      </c>
      <c r="D20" s="10"/>
      <c r="E20" s="10"/>
      <c r="F20" s="11" t="s">
        <v>68</v>
      </c>
      <c r="G20" s="10"/>
      <c r="H20" s="10"/>
      <c r="I20" s="11" t="s">
        <v>40</v>
      </c>
      <c r="J20" s="11">
        <v>1</v>
      </c>
      <c r="K20" s="10"/>
      <c r="L20" s="11" t="s">
        <v>49</v>
      </c>
      <c r="M20" s="62">
        <v>540000</v>
      </c>
      <c r="N20" s="10"/>
      <c r="O20" s="11" t="s">
        <v>39</v>
      </c>
      <c r="P20" s="10" t="s">
        <v>48</v>
      </c>
      <c r="Q20" s="71">
        <f t="shared" si="0"/>
        <v>540000</v>
      </c>
      <c r="R20" s="11" t="s">
        <v>39</v>
      </c>
      <c r="S20" s="11" t="s">
        <v>731</v>
      </c>
      <c r="T20" s="10"/>
      <c r="U20" s="11"/>
      <c r="V20" s="10" t="s">
        <v>634</v>
      </c>
      <c r="W20" s="10" t="s">
        <v>635</v>
      </c>
      <c r="X20" s="11" t="s">
        <v>41</v>
      </c>
    </row>
    <row r="21" spans="1:24" x14ac:dyDescent="0.15">
      <c r="A21" s="11" t="s">
        <v>31</v>
      </c>
      <c r="B21" s="11" t="s">
        <v>30</v>
      </c>
      <c r="C21" s="11" t="s">
        <v>32</v>
      </c>
      <c r="D21" s="10"/>
      <c r="E21" s="10"/>
      <c r="F21" s="11" t="s">
        <v>68</v>
      </c>
      <c r="G21" s="10"/>
      <c r="H21" s="10"/>
      <c r="I21" s="11" t="s">
        <v>40</v>
      </c>
      <c r="J21" s="11">
        <v>1</v>
      </c>
      <c r="K21" s="11">
        <v>2</v>
      </c>
      <c r="L21" s="11" t="s">
        <v>51</v>
      </c>
      <c r="M21" s="62">
        <v>100000</v>
      </c>
      <c r="N21" s="10"/>
      <c r="O21" s="11" t="s">
        <v>39</v>
      </c>
      <c r="P21" s="10" t="s">
        <v>50</v>
      </c>
      <c r="Q21" s="71">
        <f t="shared" si="0"/>
        <v>100000</v>
      </c>
      <c r="R21" s="11" t="s">
        <v>39</v>
      </c>
      <c r="S21" s="11" t="s">
        <v>731</v>
      </c>
      <c r="T21" s="10"/>
      <c r="U21" s="11"/>
      <c r="V21" s="10" t="s">
        <v>634</v>
      </c>
      <c r="W21" s="10" t="s">
        <v>637</v>
      </c>
      <c r="X21" s="11" t="s">
        <v>41</v>
      </c>
    </row>
    <row r="22" spans="1:24" x14ac:dyDescent="0.15">
      <c r="A22" s="11" t="s">
        <v>31</v>
      </c>
      <c r="B22" s="11" t="s">
        <v>30</v>
      </c>
      <c r="C22" s="11" t="s">
        <v>32</v>
      </c>
      <c r="D22" s="10"/>
      <c r="E22" s="10"/>
      <c r="F22" s="11" t="s">
        <v>68</v>
      </c>
      <c r="G22" s="10"/>
      <c r="H22" s="10"/>
      <c r="I22" s="11" t="s">
        <v>40</v>
      </c>
      <c r="J22" s="11">
        <v>1</v>
      </c>
      <c r="K22" s="11">
        <v>2</v>
      </c>
      <c r="L22" s="11" t="s">
        <v>53</v>
      </c>
      <c r="M22" s="62">
        <v>700</v>
      </c>
      <c r="N22" s="10"/>
      <c r="O22" s="11" t="s">
        <v>39</v>
      </c>
      <c r="P22" s="10" t="s">
        <v>52</v>
      </c>
      <c r="Q22" s="71">
        <f t="shared" si="0"/>
        <v>700</v>
      </c>
      <c r="R22" s="11" t="s">
        <v>39</v>
      </c>
      <c r="S22" s="11" t="s">
        <v>731</v>
      </c>
      <c r="T22" s="10"/>
      <c r="U22" s="11"/>
      <c r="V22" s="10" t="s">
        <v>634</v>
      </c>
      <c r="W22" s="10" t="s">
        <v>639</v>
      </c>
      <c r="X22" s="11" t="s">
        <v>41</v>
      </c>
    </row>
    <row r="23" spans="1:24" x14ac:dyDescent="0.15">
      <c r="A23" s="11" t="s">
        <v>31</v>
      </c>
      <c r="B23" s="11" t="s">
        <v>30</v>
      </c>
      <c r="C23" s="11" t="s">
        <v>32</v>
      </c>
      <c r="D23" s="10"/>
      <c r="E23" s="10"/>
      <c r="F23" s="11" t="s">
        <v>68</v>
      </c>
      <c r="G23" s="10"/>
      <c r="H23" s="10"/>
      <c r="I23" s="11" t="s">
        <v>40</v>
      </c>
      <c r="J23" s="11">
        <v>1</v>
      </c>
      <c r="K23" s="11">
        <v>1</v>
      </c>
      <c r="L23" s="11" t="s">
        <v>55</v>
      </c>
      <c r="M23" s="62">
        <v>337122</v>
      </c>
      <c r="N23" s="10"/>
      <c r="O23" s="11" t="s">
        <v>39</v>
      </c>
      <c r="P23" s="10" t="s">
        <v>54</v>
      </c>
      <c r="Q23" s="71">
        <f t="shared" si="0"/>
        <v>337122</v>
      </c>
      <c r="R23" s="11" t="s">
        <v>39</v>
      </c>
      <c r="S23" s="11" t="s">
        <v>731</v>
      </c>
      <c r="T23" s="10"/>
      <c r="U23" s="11"/>
      <c r="V23" s="10" t="s">
        <v>634</v>
      </c>
      <c r="W23" s="10" t="s">
        <v>641</v>
      </c>
      <c r="X23" s="11" t="s">
        <v>41</v>
      </c>
    </row>
    <row r="24" spans="1:24" x14ac:dyDescent="0.15">
      <c r="A24" s="11" t="s">
        <v>31</v>
      </c>
      <c r="B24" s="11" t="s">
        <v>30</v>
      </c>
      <c r="C24" s="11" t="s">
        <v>32</v>
      </c>
      <c r="D24" s="10"/>
      <c r="E24" s="10"/>
      <c r="F24" s="11" t="s">
        <v>68</v>
      </c>
      <c r="G24" s="10"/>
      <c r="H24" s="10"/>
      <c r="I24" s="11" t="s">
        <v>40</v>
      </c>
      <c r="J24" s="11">
        <v>1</v>
      </c>
      <c r="K24" s="11">
        <v>2</v>
      </c>
      <c r="L24" s="11" t="s">
        <v>57</v>
      </c>
      <c r="M24" s="62">
        <v>330000</v>
      </c>
      <c r="N24" s="10"/>
      <c r="O24" s="11" t="s">
        <v>39</v>
      </c>
      <c r="P24" s="10" t="s">
        <v>56</v>
      </c>
      <c r="Q24" s="71">
        <f t="shared" si="0"/>
        <v>330000</v>
      </c>
      <c r="R24" s="11" t="s">
        <v>39</v>
      </c>
      <c r="S24" s="11" t="s">
        <v>731</v>
      </c>
      <c r="T24" s="10"/>
      <c r="U24" s="11"/>
      <c r="V24" s="10" t="s">
        <v>634</v>
      </c>
      <c r="W24" s="10" t="s">
        <v>643</v>
      </c>
      <c r="X24" s="11" t="s">
        <v>41</v>
      </c>
    </row>
    <row r="25" spans="1:24" x14ac:dyDescent="0.15">
      <c r="A25" s="11" t="s">
        <v>31</v>
      </c>
      <c r="B25" s="11" t="s">
        <v>30</v>
      </c>
      <c r="C25" s="11" t="s">
        <v>32</v>
      </c>
      <c r="D25" s="10"/>
      <c r="E25" s="10"/>
      <c r="F25" s="11" t="s">
        <v>68</v>
      </c>
      <c r="G25" s="10"/>
      <c r="H25" s="10"/>
      <c r="I25" s="11" t="s">
        <v>40</v>
      </c>
      <c r="J25" s="11">
        <v>1</v>
      </c>
      <c r="K25" s="11">
        <v>2</v>
      </c>
      <c r="L25" s="11" t="s">
        <v>59</v>
      </c>
      <c r="M25" s="62">
        <v>80000</v>
      </c>
      <c r="N25" s="10"/>
      <c r="O25" s="11" t="s">
        <v>39</v>
      </c>
      <c r="P25" s="10" t="s">
        <v>58</v>
      </c>
      <c r="Q25" s="71">
        <f t="shared" si="0"/>
        <v>80000</v>
      </c>
      <c r="R25" s="11" t="s">
        <v>39</v>
      </c>
      <c r="S25" s="11" t="s">
        <v>731</v>
      </c>
      <c r="T25" s="10"/>
      <c r="U25" s="11"/>
      <c r="V25" s="10" t="s">
        <v>634</v>
      </c>
      <c r="W25" s="10" t="s">
        <v>645</v>
      </c>
      <c r="X25" s="11" t="s">
        <v>41</v>
      </c>
    </row>
    <row r="26" spans="1:24" x14ac:dyDescent="0.15">
      <c r="A26" s="11" t="s">
        <v>31</v>
      </c>
      <c r="B26" s="11" t="s">
        <v>30</v>
      </c>
      <c r="C26" s="11" t="s">
        <v>32</v>
      </c>
      <c r="D26" s="10"/>
      <c r="E26" s="10"/>
      <c r="F26" s="11" t="s">
        <v>68</v>
      </c>
      <c r="G26" s="10"/>
      <c r="H26" s="10"/>
      <c r="I26" s="11" t="s">
        <v>40</v>
      </c>
      <c r="J26" s="11">
        <v>1</v>
      </c>
      <c r="K26" s="11">
        <v>3</v>
      </c>
      <c r="L26" s="11" t="s">
        <v>61</v>
      </c>
      <c r="M26" s="62">
        <v>4274000</v>
      </c>
      <c r="N26" s="10"/>
      <c r="O26" s="11" t="s">
        <v>39</v>
      </c>
      <c r="P26" s="10" t="s">
        <v>60</v>
      </c>
      <c r="Q26" s="71">
        <f t="shared" si="0"/>
        <v>4274000</v>
      </c>
      <c r="R26" s="11" t="s">
        <v>39</v>
      </c>
      <c r="S26" s="11" t="s">
        <v>731</v>
      </c>
      <c r="T26" s="10"/>
      <c r="U26" s="11"/>
      <c r="V26" s="10" t="s">
        <v>634</v>
      </c>
      <c r="W26" s="10" t="s">
        <v>647</v>
      </c>
      <c r="X26" s="11" t="s">
        <v>41</v>
      </c>
    </row>
    <row r="27" spans="1:24" x14ac:dyDescent="0.15">
      <c r="A27" s="11" t="s">
        <v>31</v>
      </c>
      <c r="B27" s="11" t="s">
        <v>30</v>
      </c>
      <c r="C27" s="11" t="s">
        <v>32</v>
      </c>
      <c r="D27" s="10"/>
      <c r="E27" s="10"/>
      <c r="F27" s="11" t="s">
        <v>68</v>
      </c>
      <c r="G27" s="10"/>
      <c r="H27" s="10"/>
      <c r="I27" s="11" t="s">
        <v>40</v>
      </c>
      <c r="J27" s="11">
        <v>1</v>
      </c>
      <c r="K27" s="10"/>
      <c r="L27" s="11" t="s">
        <v>63</v>
      </c>
      <c r="M27" s="62">
        <v>106000</v>
      </c>
      <c r="N27" s="10"/>
      <c r="O27" s="11" t="s">
        <v>39</v>
      </c>
      <c r="P27" s="10" t="s">
        <v>62</v>
      </c>
      <c r="Q27" s="71">
        <f t="shared" si="0"/>
        <v>106000</v>
      </c>
      <c r="R27" s="11" t="s">
        <v>39</v>
      </c>
      <c r="S27" s="11" t="s">
        <v>731</v>
      </c>
      <c r="T27" s="10"/>
      <c r="U27" s="11"/>
      <c r="V27" s="10" t="s">
        <v>634</v>
      </c>
      <c r="W27" s="10" t="s">
        <v>649</v>
      </c>
      <c r="X27" s="11" t="s">
        <v>41</v>
      </c>
    </row>
    <row r="28" spans="1:24" x14ac:dyDescent="0.15">
      <c r="A28" s="11" t="s">
        <v>31</v>
      </c>
      <c r="B28" s="11" t="s">
        <v>30</v>
      </c>
      <c r="C28" s="11" t="s">
        <v>32</v>
      </c>
      <c r="D28" s="10"/>
      <c r="E28" s="10"/>
      <c r="F28" s="11" t="s">
        <v>68</v>
      </c>
      <c r="G28" s="10"/>
      <c r="H28" s="10"/>
      <c r="I28" s="11" t="s">
        <v>40</v>
      </c>
      <c r="J28" s="11">
        <v>1</v>
      </c>
      <c r="K28" s="10"/>
      <c r="L28" s="11" t="s">
        <v>65</v>
      </c>
      <c r="M28" s="62">
        <v>700</v>
      </c>
      <c r="N28" s="10"/>
      <c r="O28" s="11" t="s">
        <v>39</v>
      </c>
      <c r="P28" s="10" t="s">
        <v>64</v>
      </c>
      <c r="Q28" s="71">
        <f t="shared" si="0"/>
        <v>700</v>
      </c>
      <c r="R28" s="11" t="s">
        <v>39</v>
      </c>
      <c r="S28" s="11" t="s">
        <v>731</v>
      </c>
      <c r="T28" s="10"/>
      <c r="U28" s="11"/>
      <c r="V28" s="10" t="s">
        <v>634</v>
      </c>
      <c r="W28" s="10" t="s">
        <v>651</v>
      </c>
      <c r="X28" s="11" t="s">
        <v>41</v>
      </c>
    </row>
    <row r="29" spans="1:24" x14ac:dyDescent="0.15">
      <c r="A29" s="11" t="s">
        <v>31</v>
      </c>
      <c r="B29" s="11" t="s">
        <v>30</v>
      </c>
      <c r="C29" s="11" t="s">
        <v>32</v>
      </c>
      <c r="D29" s="10"/>
      <c r="E29" s="10"/>
      <c r="F29" s="11" t="s">
        <v>68</v>
      </c>
      <c r="G29" s="10"/>
      <c r="H29" s="10"/>
      <c r="I29" s="11" t="s">
        <v>40</v>
      </c>
      <c r="J29" s="11">
        <v>1</v>
      </c>
      <c r="K29" s="11">
        <v>4</v>
      </c>
      <c r="L29" s="11" t="s">
        <v>67</v>
      </c>
      <c r="M29" s="62">
        <v>19005000</v>
      </c>
      <c r="N29" s="10"/>
      <c r="O29" s="11" t="s">
        <v>39</v>
      </c>
      <c r="P29" s="10" t="s">
        <v>66</v>
      </c>
      <c r="Q29" s="71">
        <f t="shared" si="0"/>
        <v>19005000</v>
      </c>
      <c r="R29" s="11" t="s">
        <v>39</v>
      </c>
      <c r="S29" s="11" t="s">
        <v>731</v>
      </c>
      <c r="T29" s="10"/>
      <c r="U29" s="11"/>
      <c r="V29" s="10" t="s">
        <v>321</v>
      </c>
      <c r="W29" s="10" t="s">
        <v>321</v>
      </c>
      <c r="X29" s="11" t="s">
        <v>41</v>
      </c>
    </row>
    <row r="30" spans="1:24" x14ac:dyDescent="0.15">
      <c r="A30" s="15" t="s">
        <v>31</v>
      </c>
      <c r="B30" s="15" t="s">
        <v>30</v>
      </c>
      <c r="C30" s="15" t="s">
        <v>32</v>
      </c>
      <c r="D30" s="14"/>
      <c r="E30" s="14"/>
      <c r="F30" s="15" t="s">
        <v>69</v>
      </c>
      <c r="G30" s="14"/>
      <c r="H30" s="14"/>
      <c r="I30" s="15" t="s">
        <v>40</v>
      </c>
      <c r="J30" s="15">
        <v>1</v>
      </c>
      <c r="K30" s="15">
        <v>1</v>
      </c>
      <c r="L30" s="15" t="s">
        <v>37</v>
      </c>
      <c r="M30" s="63">
        <v>94651</v>
      </c>
      <c r="N30" s="14"/>
      <c r="O30" s="15" t="s">
        <v>39</v>
      </c>
      <c r="P30" s="14" t="s">
        <v>29</v>
      </c>
      <c r="Q30" s="72">
        <f t="shared" si="0"/>
        <v>94651</v>
      </c>
      <c r="R30" s="15" t="s">
        <v>39</v>
      </c>
      <c r="S30" s="15" t="s">
        <v>731</v>
      </c>
      <c r="T30" s="14"/>
      <c r="U30" s="15"/>
      <c r="V30" s="14" t="s">
        <v>323</v>
      </c>
      <c r="W30" s="14" t="s">
        <v>324</v>
      </c>
      <c r="X30" s="15" t="s">
        <v>41</v>
      </c>
    </row>
    <row r="31" spans="1:24" x14ac:dyDescent="0.15">
      <c r="A31" s="15" t="s">
        <v>31</v>
      </c>
      <c r="B31" s="15" t="s">
        <v>30</v>
      </c>
      <c r="C31" s="15" t="s">
        <v>32</v>
      </c>
      <c r="D31" s="14"/>
      <c r="E31" s="14"/>
      <c r="F31" s="15" t="s">
        <v>69</v>
      </c>
      <c r="G31" s="14"/>
      <c r="H31" s="14"/>
      <c r="I31" s="15" t="s">
        <v>40</v>
      </c>
      <c r="J31" s="15">
        <v>1</v>
      </c>
      <c r="K31" s="14"/>
      <c r="L31" s="15" t="s">
        <v>43</v>
      </c>
      <c r="M31" s="63">
        <v>2139343</v>
      </c>
      <c r="N31" s="14"/>
      <c r="O31" s="15" t="s">
        <v>39</v>
      </c>
      <c r="P31" s="14" t="s">
        <v>42</v>
      </c>
      <c r="Q31" s="72">
        <f t="shared" si="0"/>
        <v>2139343</v>
      </c>
      <c r="R31" s="15" t="s">
        <v>39</v>
      </c>
      <c r="S31" s="15" t="s">
        <v>731</v>
      </c>
      <c r="T31" s="14"/>
      <c r="U31" s="15"/>
      <c r="V31" s="14" t="s">
        <v>382</v>
      </c>
      <c r="W31" s="14" t="s">
        <v>383</v>
      </c>
      <c r="X31" s="15" t="s">
        <v>41</v>
      </c>
    </row>
    <row r="32" spans="1:24" x14ac:dyDescent="0.15">
      <c r="A32" s="15" t="s">
        <v>31</v>
      </c>
      <c r="B32" s="15" t="s">
        <v>30</v>
      </c>
      <c r="C32" s="15" t="s">
        <v>32</v>
      </c>
      <c r="D32" s="14"/>
      <c r="E32" s="14"/>
      <c r="F32" s="15" t="s">
        <v>69</v>
      </c>
      <c r="G32" s="14"/>
      <c r="H32" s="14"/>
      <c r="I32" s="15" t="s">
        <v>40</v>
      </c>
      <c r="J32" s="15">
        <v>1</v>
      </c>
      <c r="K32" s="15">
        <v>1</v>
      </c>
      <c r="L32" s="15" t="s">
        <v>45</v>
      </c>
      <c r="M32" s="63">
        <v>115955</v>
      </c>
      <c r="N32" s="14"/>
      <c r="O32" s="15" t="s">
        <v>39</v>
      </c>
      <c r="P32" s="14" t="s">
        <v>44</v>
      </c>
      <c r="Q32" s="72">
        <f t="shared" si="0"/>
        <v>115955</v>
      </c>
      <c r="R32" s="15" t="s">
        <v>39</v>
      </c>
      <c r="S32" s="15" t="s">
        <v>731</v>
      </c>
      <c r="T32" s="14"/>
      <c r="U32" s="15"/>
      <c r="V32" s="14" t="s">
        <v>382</v>
      </c>
      <c r="W32" s="14" t="s">
        <v>386</v>
      </c>
      <c r="X32" s="15" t="s">
        <v>41</v>
      </c>
    </row>
    <row r="33" spans="1:24" x14ac:dyDescent="0.15">
      <c r="A33" s="15" t="s">
        <v>31</v>
      </c>
      <c r="B33" s="15" t="s">
        <v>30</v>
      </c>
      <c r="C33" s="15" t="s">
        <v>32</v>
      </c>
      <c r="D33" s="14"/>
      <c r="E33" s="14"/>
      <c r="F33" s="15" t="s">
        <v>69</v>
      </c>
      <c r="G33" s="14"/>
      <c r="H33" s="14"/>
      <c r="I33" s="15" t="s">
        <v>40</v>
      </c>
      <c r="J33" s="15">
        <v>1</v>
      </c>
      <c r="K33" s="15">
        <v>2</v>
      </c>
      <c r="L33" s="15" t="s">
        <v>47</v>
      </c>
      <c r="M33" s="63">
        <v>9000000</v>
      </c>
      <c r="N33" s="14"/>
      <c r="O33" s="15" t="s">
        <v>39</v>
      </c>
      <c r="P33" s="14" t="s">
        <v>46</v>
      </c>
      <c r="Q33" s="72">
        <f t="shared" si="0"/>
        <v>9000000</v>
      </c>
      <c r="R33" s="15" t="s">
        <v>39</v>
      </c>
      <c r="S33" s="15" t="s">
        <v>731</v>
      </c>
      <c r="T33" s="14"/>
      <c r="U33" s="15"/>
      <c r="V33" s="14" t="s">
        <v>321</v>
      </c>
      <c r="W33" s="14" t="s">
        <v>321</v>
      </c>
      <c r="X33" s="15" t="s">
        <v>41</v>
      </c>
    </row>
    <row r="34" spans="1:24" x14ac:dyDescent="0.15">
      <c r="A34" s="15" t="s">
        <v>31</v>
      </c>
      <c r="B34" s="15" t="s">
        <v>30</v>
      </c>
      <c r="C34" s="15" t="s">
        <v>32</v>
      </c>
      <c r="D34" s="14"/>
      <c r="E34" s="14"/>
      <c r="F34" s="15" t="s">
        <v>69</v>
      </c>
      <c r="G34" s="14"/>
      <c r="H34" s="14"/>
      <c r="I34" s="15" t="s">
        <v>40</v>
      </c>
      <c r="J34" s="15">
        <v>1</v>
      </c>
      <c r="K34" s="14"/>
      <c r="L34" s="15" t="s">
        <v>49</v>
      </c>
      <c r="M34" s="63">
        <v>440000</v>
      </c>
      <c r="N34" s="14"/>
      <c r="O34" s="15" t="s">
        <v>39</v>
      </c>
      <c r="P34" s="14" t="s">
        <v>48</v>
      </c>
      <c r="Q34" s="72">
        <f t="shared" ref="Q34:Q65" si="1">M34</f>
        <v>440000</v>
      </c>
      <c r="R34" s="15" t="s">
        <v>39</v>
      </c>
      <c r="S34" s="15" t="s">
        <v>731</v>
      </c>
      <c r="T34" s="14"/>
      <c r="U34" s="15"/>
      <c r="V34" s="14" t="s">
        <v>634</v>
      </c>
      <c r="W34" s="14" t="s">
        <v>635</v>
      </c>
      <c r="X34" s="15" t="s">
        <v>41</v>
      </c>
    </row>
    <row r="35" spans="1:24" x14ac:dyDescent="0.15">
      <c r="A35" s="15" t="s">
        <v>31</v>
      </c>
      <c r="B35" s="15" t="s">
        <v>30</v>
      </c>
      <c r="C35" s="15" t="s">
        <v>32</v>
      </c>
      <c r="D35" s="14"/>
      <c r="E35" s="14"/>
      <c r="F35" s="15" t="s">
        <v>69</v>
      </c>
      <c r="G35" s="14"/>
      <c r="H35" s="14"/>
      <c r="I35" s="15" t="s">
        <v>40</v>
      </c>
      <c r="J35" s="15">
        <v>1</v>
      </c>
      <c r="K35" s="15">
        <v>2</v>
      </c>
      <c r="L35" s="15" t="s">
        <v>51</v>
      </c>
      <c r="M35" s="63">
        <v>100000</v>
      </c>
      <c r="N35" s="14"/>
      <c r="O35" s="15" t="s">
        <v>39</v>
      </c>
      <c r="P35" s="14" t="s">
        <v>50</v>
      </c>
      <c r="Q35" s="72">
        <f t="shared" si="1"/>
        <v>100000</v>
      </c>
      <c r="R35" s="15" t="s">
        <v>39</v>
      </c>
      <c r="S35" s="15" t="s">
        <v>731</v>
      </c>
      <c r="T35" s="14"/>
      <c r="U35" s="15"/>
      <c r="V35" s="14" t="s">
        <v>634</v>
      </c>
      <c r="W35" s="14" t="s">
        <v>637</v>
      </c>
      <c r="X35" s="15" t="s">
        <v>41</v>
      </c>
    </row>
    <row r="36" spans="1:24" x14ac:dyDescent="0.15">
      <c r="A36" s="15" t="s">
        <v>31</v>
      </c>
      <c r="B36" s="15" t="s">
        <v>30</v>
      </c>
      <c r="C36" s="15" t="s">
        <v>32</v>
      </c>
      <c r="D36" s="14"/>
      <c r="E36" s="14"/>
      <c r="F36" s="15" t="s">
        <v>69</v>
      </c>
      <c r="G36" s="14"/>
      <c r="H36" s="14"/>
      <c r="I36" s="15" t="s">
        <v>40</v>
      </c>
      <c r="J36" s="15">
        <v>1</v>
      </c>
      <c r="K36" s="15">
        <v>2</v>
      </c>
      <c r="L36" s="15" t="s">
        <v>53</v>
      </c>
      <c r="M36" s="63">
        <v>800</v>
      </c>
      <c r="N36" s="14"/>
      <c r="O36" s="15" t="s">
        <v>39</v>
      </c>
      <c r="P36" s="14" t="s">
        <v>52</v>
      </c>
      <c r="Q36" s="72">
        <f t="shared" si="1"/>
        <v>800</v>
      </c>
      <c r="R36" s="15" t="s">
        <v>39</v>
      </c>
      <c r="S36" s="15" t="s">
        <v>731</v>
      </c>
      <c r="T36" s="14"/>
      <c r="U36" s="15"/>
      <c r="V36" s="14" t="s">
        <v>634</v>
      </c>
      <c r="W36" s="14" t="s">
        <v>639</v>
      </c>
      <c r="X36" s="15" t="s">
        <v>41</v>
      </c>
    </row>
    <row r="37" spans="1:24" x14ac:dyDescent="0.15">
      <c r="A37" s="15" t="s">
        <v>31</v>
      </c>
      <c r="B37" s="15" t="s">
        <v>30</v>
      </c>
      <c r="C37" s="15" t="s">
        <v>32</v>
      </c>
      <c r="D37" s="14"/>
      <c r="E37" s="14"/>
      <c r="F37" s="15" t="s">
        <v>69</v>
      </c>
      <c r="G37" s="14"/>
      <c r="H37" s="14"/>
      <c r="I37" s="15" t="s">
        <v>40</v>
      </c>
      <c r="J37" s="15">
        <v>1</v>
      </c>
      <c r="K37" s="15">
        <v>1</v>
      </c>
      <c r="L37" s="15" t="s">
        <v>55</v>
      </c>
      <c r="M37" s="63">
        <v>327483</v>
      </c>
      <c r="N37" s="14"/>
      <c r="O37" s="15" t="s">
        <v>39</v>
      </c>
      <c r="P37" s="14" t="s">
        <v>54</v>
      </c>
      <c r="Q37" s="72">
        <f t="shared" si="1"/>
        <v>327483</v>
      </c>
      <c r="R37" s="15" t="s">
        <v>39</v>
      </c>
      <c r="S37" s="15" t="s">
        <v>731</v>
      </c>
      <c r="T37" s="14"/>
      <c r="U37" s="15"/>
      <c r="V37" s="14" t="s">
        <v>634</v>
      </c>
      <c r="W37" s="14" t="s">
        <v>641</v>
      </c>
      <c r="X37" s="15" t="s">
        <v>41</v>
      </c>
    </row>
    <row r="38" spans="1:24" x14ac:dyDescent="0.15">
      <c r="A38" s="15" t="s">
        <v>31</v>
      </c>
      <c r="B38" s="15" t="s">
        <v>30</v>
      </c>
      <c r="C38" s="15" t="s">
        <v>32</v>
      </c>
      <c r="D38" s="14"/>
      <c r="E38" s="14"/>
      <c r="F38" s="15" t="s">
        <v>69</v>
      </c>
      <c r="G38" s="14"/>
      <c r="H38" s="14"/>
      <c r="I38" s="15" t="s">
        <v>40</v>
      </c>
      <c r="J38" s="15">
        <v>1</v>
      </c>
      <c r="K38" s="15">
        <v>2</v>
      </c>
      <c r="L38" s="15" t="s">
        <v>57</v>
      </c>
      <c r="M38" s="63">
        <v>280000</v>
      </c>
      <c r="N38" s="14"/>
      <c r="O38" s="15" t="s">
        <v>39</v>
      </c>
      <c r="P38" s="14" t="s">
        <v>56</v>
      </c>
      <c r="Q38" s="72">
        <f t="shared" si="1"/>
        <v>280000</v>
      </c>
      <c r="R38" s="15" t="s">
        <v>39</v>
      </c>
      <c r="S38" s="15" t="s">
        <v>731</v>
      </c>
      <c r="T38" s="14"/>
      <c r="U38" s="15"/>
      <c r="V38" s="14" t="s">
        <v>634</v>
      </c>
      <c r="W38" s="14" t="s">
        <v>643</v>
      </c>
      <c r="X38" s="15" t="s">
        <v>41</v>
      </c>
    </row>
    <row r="39" spans="1:24" x14ac:dyDescent="0.15">
      <c r="A39" s="15" t="s">
        <v>31</v>
      </c>
      <c r="B39" s="15" t="s">
        <v>30</v>
      </c>
      <c r="C39" s="15" t="s">
        <v>32</v>
      </c>
      <c r="D39" s="14"/>
      <c r="E39" s="14"/>
      <c r="F39" s="15" t="s">
        <v>69</v>
      </c>
      <c r="G39" s="14"/>
      <c r="H39" s="14"/>
      <c r="I39" s="15" t="s">
        <v>40</v>
      </c>
      <c r="J39" s="15">
        <v>1</v>
      </c>
      <c r="K39" s="15">
        <v>2</v>
      </c>
      <c r="L39" s="15" t="s">
        <v>59</v>
      </c>
      <c r="M39" s="63">
        <v>120000</v>
      </c>
      <c r="N39" s="14"/>
      <c r="O39" s="15" t="s">
        <v>39</v>
      </c>
      <c r="P39" s="14" t="s">
        <v>58</v>
      </c>
      <c r="Q39" s="72">
        <f t="shared" si="1"/>
        <v>120000</v>
      </c>
      <c r="R39" s="15" t="s">
        <v>39</v>
      </c>
      <c r="S39" s="15" t="s">
        <v>731</v>
      </c>
      <c r="T39" s="14"/>
      <c r="U39" s="15"/>
      <c r="V39" s="14" t="s">
        <v>634</v>
      </c>
      <c r="W39" s="14" t="s">
        <v>645</v>
      </c>
      <c r="X39" s="15" t="s">
        <v>41</v>
      </c>
    </row>
    <row r="40" spans="1:24" x14ac:dyDescent="0.15">
      <c r="A40" s="15" t="s">
        <v>31</v>
      </c>
      <c r="B40" s="15" t="s">
        <v>30</v>
      </c>
      <c r="C40" s="15" t="s">
        <v>32</v>
      </c>
      <c r="D40" s="14"/>
      <c r="E40" s="14"/>
      <c r="F40" s="15" t="s">
        <v>69</v>
      </c>
      <c r="G40" s="14"/>
      <c r="H40" s="14"/>
      <c r="I40" s="15" t="s">
        <v>40</v>
      </c>
      <c r="J40" s="15">
        <v>1</v>
      </c>
      <c r="K40" s="15">
        <v>3</v>
      </c>
      <c r="L40" s="15" t="s">
        <v>61</v>
      </c>
      <c r="M40" s="63">
        <v>6467000</v>
      </c>
      <c r="N40" s="14"/>
      <c r="O40" s="15" t="s">
        <v>39</v>
      </c>
      <c r="P40" s="14" t="s">
        <v>60</v>
      </c>
      <c r="Q40" s="72">
        <f t="shared" si="1"/>
        <v>6467000</v>
      </c>
      <c r="R40" s="15" t="s">
        <v>39</v>
      </c>
      <c r="S40" s="15" t="s">
        <v>731</v>
      </c>
      <c r="T40" s="14"/>
      <c r="U40" s="15"/>
      <c r="V40" s="14" t="s">
        <v>634</v>
      </c>
      <c r="W40" s="14" t="s">
        <v>647</v>
      </c>
      <c r="X40" s="15" t="s">
        <v>41</v>
      </c>
    </row>
    <row r="41" spans="1:24" x14ac:dyDescent="0.15">
      <c r="A41" s="15" t="s">
        <v>31</v>
      </c>
      <c r="B41" s="15" t="s">
        <v>30</v>
      </c>
      <c r="C41" s="15" t="s">
        <v>32</v>
      </c>
      <c r="D41" s="14"/>
      <c r="E41" s="14"/>
      <c r="F41" s="15" t="s">
        <v>69</v>
      </c>
      <c r="G41" s="14"/>
      <c r="H41" s="14"/>
      <c r="I41" s="15" t="s">
        <v>40</v>
      </c>
      <c r="J41" s="15">
        <v>1</v>
      </c>
      <c r="K41" s="14"/>
      <c r="L41" s="15" t="s">
        <v>63</v>
      </c>
      <c r="M41" s="63">
        <v>174000</v>
      </c>
      <c r="N41" s="14"/>
      <c r="O41" s="15" t="s">
        <v>39</v>
      </c>
      <c r="P41" s="14" t="s">
        <v>62</v>
      </c>
      <c r="Q41" s="72">
        <f t="shared" si="1"/>
        <v>174000</v>
      </c>
      <c r="R41" s="15" t="s">
        <v>39</v>
      </c>
      <c r="S41" s="15" t="s">
        <v>731</v>
      </c>
      <c r="T41" s="14"/>
      <c r="U41" s="15"/>
      <c r="V41" s="14" t="s">
        <v>634</v>
      </c>
      <c r="W41" s="14" t="s">
        <v>649</v>
      </c>
      <c r="X41" s="15" t="s">
        <v>41</v>
      </c>
    </row>
    <row r="42" spans="1:24" x14ac:dyDescent="0.15">
      <c r="A42" s="15" t="s">
        <v>31</v>
      </c>
      <c r="B42" s="15" t="s">
        <v>30</v>
      </c>
      <c r="C42" s="15" t="s">
        <v>32</v>
      </c>
      <c r="D42" s="14"/>
      <c r="E42" s="14"/>
      <c r="F42" s="15" t="s">
        <v>69</v>
      </c>
      <c r="G42" s="14"/>
      <c r="H42" s="14"/>
      <c r="I42" s="15" t="s">
        <v>40</v>
      </c>
      <c r="J42" s="15">
        <v>1</v>
      </c>
      <c r="K42" s="14"/>
      <c r="L42" s="15" t="s">
        <v>65</v>
      </c>
      <c r="M42" s="63">
        <v>4000</v>
      </c>
      <c r="N42" s="14"/>
      <c r="O42" s="15" t="s">
        <v>39</v>
      </c>
      <c r="P42" s="14" t="s">
        <v>64</v>
      </c>
      <c r="Q42" s="72">
        <f t="shared" si="1"/>
        <v>4000</v>
      </c>
      <c r="R42" s="15" t="s">
        <v>39</v>
      </c>
      <c r="S42" s="15" t="s">
        <v>731</v>
      </c>
      <c r="T42" s="14"/>
      <c r="U42" s="15"/>
      <c r="V42" s="14" t="s">
        <v>634</v>
      </c>
      <c r="W42" s="14" t="s">
        <v>651</v>
      </c>
      <c r="X42" s="15" t="s">
        <v>41</v>
      </c>
    </row>
    <row r="43" spans="1:24" x14ac:dyDescent="0.15">
      <c r="A43" s="15" t="s">
        <v>31</v>
      </c>
      <c r="B43" s="15" t="s">
        <v>30</v>
      </c>
      <c r="C43" s="15" t="s">
        <v>32</v>
      </c>
      <c r="D43" s="14"/>
      <c r="E43" s="14"/>
      <c r="F43" s="15" t="s">
        <v>69</v>
      </c>
      <c r="G43" s="14"/>
      <c r="H43" s="14"/>
      <c r="I43" s="15" t="s">
        <v>40</v>
      </c>
      <c r="J43" s="15">
        <v>1</v>
      </c>
      <c r="K43" s="15">
        <v>4</v>
      </c>
      <c r="L43" s="15" t="s">
        <v>802</v>
      </c>
      <c r="M43" s="63">
        <v>17124000</v>
      </c>
      <c r="N43" s="14"/>
      <c r="O43" s="15" t="s">
        <v>39</v>
      </c>
      <c r="P43" s="14" t="s">
        <v>66</v>
      </c>
      <c r="Q43" s="72">
        <f t="shared" si="1"/>
        <v>17124000</v>
      </c>
      <c r="R43" s="15" t="s">
        <v>39</v>
      </c>
      <c r="S43" s="15" t="s">
        <v>731</v>
      </c>
      <c r="T43" s="14"/>
      <c r="U43" s="15"/>
      <c r="V43" s="14" t="s">
        <v>321</v>
      </c>
      <c r="W43" s="14" t="s">
        <v>321</v>
      </c>
      <c r="X43" s="15" t="s">
        <v>41</v>
      </c>
    </row>
    <row r="44" spans="1:24" x14ac:dyDescent="0.15">
      <c r="A44" s="6" t="s">
        <v>31</v>
      </c>
      <c r="B44" s="6" t="s">
        <v>30</v>
      </c>
      <c r="C44" s="6" t="s">
        <v>32</v>
      </c>
      <c r="D44" s="6" t="s">
        <v>71</v>
      </c>
      <c r="E44" s="6"/>
      <c r="F44" s="6" t="s">
        <v>36</v>
      </c>
      <c r="G44" s="5"/>
      <c r="H44" s="5"/>
      <c r="I44" s="6" t="s">
        <v>40</v>
      </c>
      <c r="J44" s="6">
        <v>4</v>
      </c>
      <c r="K44" s="5"/>
      <c r="L44" s="6" t="s">
        <v>72</v>
      </c>
      <c r="M44" s="61">
        <v>73151</v>
      </c>
      <c r="N44" s="5"/>
      <c r="O44" s="6" t="s">
        <v>39</v>
      </c>
      <c r="P44" s="5" t="s">
        <v>70</v>
      </c>
      <c r="Q44" s="61">
        <f t="shared" si="1"/>
        <v>73151</v>
      </c>
      <c r="R44" s="6" t="s">
        <v>39</v>
      </c>
      <c r="S44" s="6" t="s">
        <v>731</v>
      </c>
      <c r="T44" s="5"/>
      <c r="U44" s="6"/>
      <c r="V44" s="5" t="s">
        <v>321</v>
      </c>
      <c r="W44" s="5" t="s">
        <v>321</v>
      </c>
      <c r="X44" s="6" t="s">
        <v>41</v>
      </c>
    </row>
    <row r="45" spans="1:24" x14ac:dyDescent="0.15">
      <c r="A45" s="6" t="s">
        <v>31</v>
      </c>
      <c r="B45" s="6" t="s">
        <v>30</v>
      </c>
      <c r="C45" s="6" t="s">
        <v>32</v>
      </c>
      <c r="D45" s="6" t="s">
        <v>71</v>
      </c>
      <c r="E45" s="6"/>
      <c r="F45" s="6" t="s">
        <v>36</v>
      </c>
      <c r="G45" s="5"/>
      <c r="H45" s="5"/>
      <c r="I45" s="6" t="s">
        <v>40</v>
      </c>
      <c r="J45" s="6">
        <v>4</v>
      </c>
      <c r="K45" s="5"/>
      <c r="L45" s="6" t="s">
        <v>75</v>
      </c>
      <c r="M45" s="61">
        <v>26</v>
      </c>
      <c r="N45" s="5"/>
      <c r="O45" s="6" t="s">
        <v>39</v>
      </c>
      <c r="P45" s="5" t="s">
        <v>74</v>
      </c>
      <c r="Q45" s="61">
        <f t="shared" si="1"/>
        <v>26</v>
      </c>
      <c r="R45" s="6" t="s">
        <v>39</v>
      </c>
      <c r="S45" s="6" t="s">
        <v>731</v>
      </c>
      <c r="T45" s="5"/>
      <c r="U45" s="6"/>
      <c r="V45" s="5" t="s">
        <v>321</v>
      </c>
      <c r="W45" s="5" t="s">
        <v>321</v>
      </c>
      <c r="X45" s="6" t="s">
        <v>41</v>
      </c>
    </row>
    <row r="46" spans="1:24" x14ac:dyDescent="0.15">
      <c r="A46" s="6" t="s">
        <v>31</v>
      </c>
      <c r="B46" s="6" t="s">
        <v>30</v>
      </c>
      <c r="C46" s="6" t="s">
        <v>32</v>
      </c>
      <c r="D46" s="6" t="s">
        <v>76</v>
      </c>
      <c r="E46" s="6"/>
      <c r="F46" s="6" t="s">
        <v>36</v>
      </c>
      <c r="G46" s="5"/>
      <c r="H46" s="5"/>
      <c r="I46" s="6" t="s">
        <v>40</v>
      </c>
      <c r="J46" s="6">
        <v>4</v>
      </c>
      <c r="K46" s="5"/>
      <c r="L46" s="6" t="s">
        <v>77</v>
      </c>
      <c r="M46" s="61">
        <v>2</v>
      </c>
      <c r="N46" s="5"/>
      <c r="O46" s="6" t="s">
        <v>39</v>
      </c>
      <c r="P46" s="5" t="s">
        <v>74</v>
      </c>
      <c r="Q46" s="61">
        <f t="shared" si="1"/>
        <v>2</v>
      </c>
      <c r="R46" s="6" t="s">
        <v>39</v>
      </c>
      <c r="S46" s="6" t="s">
        <v>731</v>
      </c>
      <c r="T46" s="5"/>
      <c r="U46" s="6"/>
      <c r="V46" s="5" t="s">
        <v>321</v>
      </c>
      <c r="W46" s="5" t="s">
        <v>321</v>
      </c>
      <c r="X46" s="6" t="s">
        <v>41</v>
      </c>
    </row>
    <row r="47" spans="1:24" x14ac:dyDescent="0.15">
      <c r="A47" s="6" t="s">
        <v>31</v>
      </c>
      <c r="B47" s="6" t="s">
        <v>30</v>
      </c>
      <c r="C47" s="6" t="s">
        <v>32</v>
      </c>
      <c r="D47" s="6" t="s">
        <v>78</v>
      </c>
      <c r="E47" s="6"/>
      <c r="F47" s="6" t="s">
        <v>36</v>
      </c>
      <c r="G47" s="5"/>
      <c r="H47" s="5"/>
      <c r="I47" s="6" t="s">
        <v>40</v>
      </c>
      <c r="J47" s="6">
        <v>4</v>
      </c>
      <c r="K47" s="5"/>
      <c r="L47" s="6" t="s">
        <v>79</v>
      </c>
      <c r="M47" s="61">
        <v>9</v>
      </c>
      <c r="N47" s="5"/>
      <c r="O47" s="6" t="s">
        <v>39</v>
      </c>
      <c r="P47" s="5" t="s">
        <v>74</v>
      </c>
      <c r="Q47" s="61">
        <f t="shared" si="1"/>
        <v>9</v>
      </c>
      <c r="R47" s="6" t="s">
        <v>39</v>
      </c>
      <c r="S47" s="6" t="s">
        <v>731</v>
      </c>
      <c r="T47" s="5"/>
      <c r="U47" s="6"/>
      <c r="V47" s="5" t="s">
        <v>321</v>
      </c>
      <c r="W47" s="5" t="s">
        <v>321</v>
      </c>
      <c r="X47" s="6" t="s">
        <v>41</v>
      </c>
    </row>
    <row r="48" spans="1:24" x14ac:dyDescent="0.15">
      <c r="A48" s="6" t="s">
        <v>31</v>
      </c>
      <c r="B48" s="6" t="s">
        <v>30</v>
      </c>
      <c r="C48" s="6" t="s">
        <v>32</v>
      </c>
      <c r="D48" s="6" t="s">
        <v>80</v>
      </c>
      <c r="E48" s="6"/>
      <c r="F48" s="6" t="s">
        <v>36</v>
      </c>
      <c r="G48" s="5"/>
      <c r="H48" s="5"/>
      <c r="I48" s="6" t="s">
        <v>40</v>
      </c>
      <c r="J48" s="6">
        <v>4</v>
      </c>
      <c r="K48" s="5"/>
      <c r="L48" s="6" t="s">
        <v>81</v>
      </c>
      <c r="M48" s="61">
        <v>3</v>
      </c>
      <c r="N48" s="5"/>
      <c r="O48" s="6" t="s">
        <v>39</v>
      </c>
      <c r="P48" s="5" t="s">
        <v>74</v>
      </c>
      <c r="Q48" s="61">
        <f t="shared" si="1"/>
        <v>3</v>
      </c>
      <c r="R48" s="6" t="s">
        <v>39</v>
      </c>
      <c r="S48" s="6" t="s">
        <v>731</v>
      </c>
      <c r="T48" s="5"/>
      <c r="U48" s="6"/>
      <c r="V48" s="5" t="s">
        <v>321</v>
      </c>
      <c r="W48" s="5" t="s">
        <v>321</v>
      </c>
      <c r="X48" s="6" t="s">
        <v>41</v>
      </c>
    </row>
    <row r="49" spans="1:24" x14ac:dyDescent="0.15">
      <c r="A49" s="6" t="s">
        <v>31</v>
      </c>
      <c r="B49" s="6" t="s">
        <v>30</v>
      </c>
      <c r="C49" s="6" t="s">
        <v>32</v>
      </c>
      <c r="D49" s="6" t="s">
        <v>82</v>
      </c>
      <c r="E49" s="6"/>
      <c r="F49" s="6" t="s">
        <v>36</v>
      </c>
      <c r="G49" s="5"/>
      <c r="H49" s="5"/>
      <c r="I49" s="6" t="s">
        <v>40</v>
      </c>
      <c r="J49" s="6">
        <v>4</v>
      </c>
      <c r="K49" s="5"/>
      <c r="L49" s="6" t="s">
        <v>83</v>
      </c>
      <c r="M49" s="61">
        <v>12</v>
      </c>
      <c r="N49" s="5"/>
      <c r="O49" s="6" t="s">
        <v>39</v>
      </c>
      <c r="P49" s="5" t="s">
        <v>74</v>
      </c>
      <c r="Q49" s="61">
        <f t="shared" si="1"/>
        <v>12</v>
      </c>
      <c r="R49" s="6" t="s">
        <v>39</v>
      </c>
      <c r="S49" s="6" t="s">
        <v>731</v>
      </c>
      <c r="T49" s="5"/>
      <c r="U49" s="6"/>
      <c r="V49" s="5" t="s">
        <v>321</v>
      </c>
      <c r="W49" s="5" t="s">
        <v>321</v>
      </c>
      <c r="X49" s="6" t="s">
        <v>41</v>
      </c>
    </row>
    <row r="50" spans="1:24" x14ac:dyDescent="0.15">
      <c r="A50" s="6" t="s">
        <v>31</v>
      </c>
      <c r="B50" s="6" t="s">
        <v>30</v>
      </c>
      <c r="C50" s="6" t="s">
        <v>32</v>
      </c>
      <c r="D50" s="6" t="s">
        <v>71</v>
      </c>
      <c r="E50" s="6"/>
      <c r="F50" s="6" t="s">
        <v>36</v>
      </c>
      <c r="G50" s="5"/>
      <c r="H50" s="5"/>
      <c r="I50" s="6" t="s">
        <v>40</v>
      </c>
      <c r="J50" s="6">
        <v>4</v>
      </c>
      <c r="K50" s="5"/>
      <c r="L50" s="6" t="s">
        <v>85</v>
      </c>
      <c r="M50" s="61">
        <v>199</v>
      </c>
      <c r="N50" s="5"/>
      <c r="O50" s="6" t="s">
        <v>39</v>
      </c>
      <c r="P50" s="5" t="s">
        <v>84</v>
      </c>
      <c r="Q50" s="61">
        <f t="shared" si="1"/>
        <v>199</v>
      </c>
      <c r="R50" s="6" t="s">
        <v>39</v>
      </c>
      <c r="S50" s="6" t="s">
        <v>731</v>
      </c>
      <c r="T50" s="5"/>
      <c r="U50" s="6"/>
      <c r="V50" s="5" t="s">
        <v>321</v>
      </c>
      <c r="W50" s="5" t="s">
        <v>321</v>
      </c>
      <c r="X50" s="6" t="s">
        <v>41</v>
      </c>
    </row>
    <row r="51" spans="1:24" x14ac:dyDescent="0.15">
      <c r="A51" s="6" t="s">
        <v>31</v>
      </c>
      <c r="B51" s="6" t="s">
        <v>30</v>
      </c>
      <c r="C51" s="6" t="s">
        <v>32</v>
      </c>
      <c r="D51" s="6" t="s">
        <v>71</v>
      </c>
      <c r="E51" s="6"/>
      <c r="F51" s="6" t="s">
        <v>36</v>
      </c>
      <c r="G51" s="5"/>
      <c r="H51" s="5"/>
      <c r="I51" s="6" t="s">
        <v>40</v>
      </c>
      <c r="J51" s="6">
        <v>4</v>
      </c>
      <c r="K51" s="5"/>
      <c r="L51" s="6" t="s">
        <v>87</v>
      </c>
      <c r="M51" s="61">
        <v>17315</v>
      </c>
      <c r="N51" s="5"/>
      <c r="O51" s="6" t="s">
        <v>39</v>
      </c>
      <c r="P51" s="5" t="s">
        <v>86</v>
      </c>
      <c r="Q51" s="61">
        <f t="shared" si="1"/>
        <v>17315</v>
      </c>
      <c r="R51" s="6" t="s">
        <v>39</v>
      </c>
      <c r="S51" s="6" t="s">
        <v>731</v>
      </c>
      <c r="T51" s="5"/>
      <c r="U51" s="6"/>
      <c r="V51" s="5" t="s">
        <v>321</v>
      </c>
      <c r="W51" s="5" t="s">
        <v>321</v>
      </c>
      <c r="X51" s="6" t="s">
        <v>41</v>
      </c>
    </row>
    <row r="52" spans="1:24" x14ac:dyDescent="0.15">
      <c r="A52" s="6" t="s">
        <v>31</v>
      </c>
      <c r="B52" s="6" t="s">
        <v>30</v>
      </c>
      <c r="C52" s="6" t="s">
        <v>32</v>
      </c>
      <c r="D52" s="6" t="s">
        <v>71</v>
      </c>
      <c r="E52" s="6"/>
      <c r="F52" s="6" t="s">
        <v>36</v>
      </c>
      <c r="G52" s="5"/>
      <c r="H52" s="5"/>
      <c r="I52" s="6" t="s">
        <v>40</v>
      </c>
      <c r="J52" s="6">
        <v>4</v>
      </c>
      <c r="K52" s="5"/>
      <c r="L52" s="6" t="s">
        <v>89</v>
      </c>
      <c r="M52" s="61">
        <v>0</v>
      </c>
      <c r="N52" s="5"/>
      <c r="O52" s="6" t="s">
        <v>39</v>
      </c>
      <c r="P52" s="5" t="s">
        <v>88</v>
      </c>
      <c r="Q52" s="61">
        <f t="shared" si="1"/>
        <v>0</v>
      </c>
      <c r="R52" s="6" t="s">
        <v>39</v>
      </c>
      <c r="S52" s="6" t="s">
        <v>731</v>
      </c>
      <c r="T52" s="5"/>
      <c r="U52" s="6"/>
      <c r="V52" s="5" t="s">
        <v>321</v>
      </c>
      <c r="W52" s="5" t="s">
        <v>321</v>
      </c>
      <c r="X52" s="6" t="s">
        <v>41</v>
      </c>
    </row>
    <row r="53" spans="1:24" x14ac:dyDescent="0.15">
      <c r="A53" s="6" t="s">
        <v>31</v>
      </c>
      <c r="B53" s="6" t="s">
        <v>30</v>
      </c>
      <c r="C53" s="6" t="s">
        <v>32</v>
      </c>
      <c r="D53" s="6" t="s">
        <v>71</v>
      </c>
      <c r="E53" s="6"/>
      <c r="F53" s="6" t="s">
        <v>36</v>
      </c>
      <c r="G53" s="5"/>
      <c r="H53" s="5"/>
      <c r="I53" s="6" t="s">
        <v>40</v>
      </c>
      <c r="J53" s="6">
        <v>4</v>
      </c>
      <c r="K53" s="6">
        <v>11</v>
      </c>
      <c r="L53" s="6" t="s">
        <v>91</v>
      </c>
      <c r="M53" s="61">
        <v>32</v>
      </c>
      <c r="N53" s="5"/>
      <c r="O53" s="6" t="s">
        <v>39</v>
      </c>
      <c r="P53" s="5" t="s">
        <v>90</v>
      </c>
      <c r="Q53" s="61">
        <f t="shared" si="1"/>
        <v>32</v>
      </c>
      <c r="R53" s="6" t="s">
        <v>39</v>
      </c>
      <c r="S53" s="6" t="s">
        <v>731</v>
      </c>
      <c r="T53" s="5"/>
      <c r="U53" s="6"/>
      <c r="V53" s="5" t="s">
        <v>321</v>
      </c>
      <c r="W53" s="5" t="s">
        <v>321</v>
      </c>
      <c r="X53" s="6" t="s">
        <v>41</v>
      </c>
    </row>
    <row r="54" spans="1:24" x14ac:dyDescent="0.15">
      <c r="A54" s="6" t="s">
        <v>31</v>
      </c>
      <c r="B54" s="6" t="s">
        <v>30</v>
      </c>
      <c r="C54" s="6" t="s">
        <v>32</v>
      </c>
      <c r="D54" s="6" t="s">
        <v>76</v>
      </c>
      <c r="E54" s="6"/>
      <c r="F54" s="6" t="s">
        <v>36</v>
      </c>
      <c r="G54" s="5"/>
      <c r="H54" s="5"/>
      <c r="I54" s="6" t="s">
        <v>40</v>
      </c>
      <c r="J54" s="6">
        <v>4</v>
      </c>
      <c r="K54" s="5"/>
      <c r="L54" s="6" t="s">
        <v>92</v>
      </c>
      <c r="M54" s="61">
        <v>4885</v>
      </c>
      <c r="N54" s="5"/>
      <c r="O54" s="6" t="s">
        <v>39</v>
      </c>
      <c r="P54" s="5" t="s">
        <v>774</v>
      </c>
      <c r="Q54" s="61">
        <f t="shared" si="1"/>
        <v>4885</v>
      </c>
      <c r="R54" s="6" t="s">
        <v>39</v>
      </c>
      <c r="S54" s="6" t="s">
        <v>731</v>
      </c>
      <c r="T54" s="5"/>
      <c r="U54" s="6"/>
      <c r="V54" s="5" t="s">
        <v>656</v>
      </c>
      <c r="W54" s="5" t="s">
        <v>321</v>
      </c>
      <c r="X54" s="6" t="s">
        <v>41</v>
      </c>
    </row>
    <row r="55" spans="1:24" x14ac:dyDescent="0.15">
      <c r="A55" s="6" t="s">
        <v>31</v>
      </c>
      <c r="B55" s="6" t="s">
        <v>30</v>
      </c>
      <c r="C55" s="6" t="s">
        <v>32</v>
      </c>
      <c r="D55" s="6" t="s">
        <v>78</v>
      </c>
      <c r="E55" s="6"/>
      <c r="F55" s="6" t="s">
        <v>36</v>
      </c>
      <c r="G55" s="5"/>
      <c r="H55" s="5"/>
      <c r="I55" s="6" t="s">
        <v>40</v>
      </c>
      <c r="J55" s="6">
        <v>4</v>
      </c>
      <c r="K55" s="5"/>
      <c r="L55" s="6" t="s">
        <v>93</v>
      </c>
      <c r="M55" s="61">
        <v>41842</v>
      </c>
      <c r="N55" s="5"/>
      <c r="O55" s="6" t="s">
        <v>39</v>
      </c>
      <c r="P55" s="5" t="s">
        <v>774</v>
      </c>
      <c r="Q55" s="61">
        <f t="shared" si="1"/>
        <v>41842</v>
      </c>
      <c r="R55" s="6" t="s">
        <v>39</v>
      </c>
      <c r="S55" s="6" t="s">
        <v>731</v>
      </c>
      <c r="T55" s="5"/>
      <c r="U55" s="6"/>
      <c r="V55" s="5" t="s">
        <v>656</v>
      </c>
      <c r="W55" s="5" t="s">
        <v>321</v>
      </c>
      <c r="X55" s="6" t="s">
        <v>41</v>
      </c>
    </row>
    <row r="56" spans="1:24" x14ac:dyDescent="0.15">
      <c r="A56" s="6" t="s">
        <v>31</v>
      </c>
      <c r="B56" s="6" t="s">
        <v>30</v>
      </c>
      <c r="C56" s="6" t="s">
        <v>32</v>
      </c>
      <c r="D56" s="6" t="s">
        <v>80</v>
      </c>
      <c r="E56" s="6"/>
      <c r="F56" s="6" t="s">
        <v>36</v>
      </c>
      <c r="G56" s="5"/>
      <c r="H56" s="5"/>
      <c r="I56" s="6" t="s">
        <v>40</v>
      </c>
      <c r="J56" s="6">
        <v>4</v>
      </c>
      <c r="K56" s="5"/>
      <c r="L56" s="6" t="s">
        <v>94</v>
      </c>
      <c r="M56" s="61">
        <v>3553</v>
      </c>
      <c r="N56" s="5"/>
      <c r="O56" s="6" t="s">
        <v>39</v>
      </c>
      <c r="P56" s="5" t="s">
        <v>774</v>
      </c>
      <c r="Q56" s="61">
        <f t="shared" si="1"/>
        <v>3553</v>
      </c>
      <c r="R56" s="6" t="s">
        <v>39</v>
      </c>
      <c r="S56" s="6" t="s">
        <v>731</v>
      </c>
      <c r="T56" s="5"/>
      <c r="U56" s="6"/>
      <c r="V56" s="5" t="s">
        <v>656</v>
      </c>
      <c r="W56" s="5" t="s">
        <v>321</v>
      </c>
      <c r="X56" s="6" t="s">
        <v>41</v>
      </c>
    </row>
    <row r="57" spans="1:24" x14ac:dyDescent="0.15">
      <c r="A57" s="6" t="s">
        <v>31</v>
      </c>
      <c r="B57" s="6" t="s">
        <v>30</v>
      </c>
      <c r="C57" s="6" t="s">
        <v>32</v>
      </c>
      <c r="D57" s="6" t="s">
        <v>95</v>
      </c>
      <c r="E57" s="6"/>
      <c r="F57" s="6" t="s">
        <v>36</v>
      </c>
      <c r="G57" s="5"/>
      <c r="H57" s="5"/>
      <c r="I57" s="6" t="s">
        <v>40</v>
      </c>
      <c r="J57" s="6">
        <v>4</v>
      </c>
      <c r="K57" s="5"/>
      <c r="L57" s="6" t="s">
        <v>96</v>
      </c>
      <c r="M57" s="61">
        <v>40443</v>
      </c>
      <c r="N57" s="5"/>
      <c r="O57" s="6" t="s">
        <v>39</v>
      </c>
      <c r="P57" s="5" t="s">
        <v>774</v>
      </c>
      <c r="Q57" s="61">
        <f t="shared" si="1"/>
        <v>40443</v>
      </c>
      <c r="R57" s="6" t="s">
        <v>39</v>
      </c>
      <c r="S57" s="6" t="s">
        <v>731</v>
      </c>
      <c r="T57" s="5"/>
      <c r="U57" s="6"/>
      <c r="V57" s="5" t="s">
        <v>656</v>
      </c>
      <c r="W57" s="5" t="s">
        <v>321</v>
      </c>
      <c r="X57" s="6" t="s">
        <v>41</v>
      </c>
    </row>
    <row r="58" spans="1:24" x14ac:dyDescent="0.15">
      <c r="A58" s="6" t="s">
        <v>31</v>
      </c>
      <c r="B58" s="6" t="s">
        <v>30</v>
      </c>
      <c r="C58" s="6" t="s">
        <v>32</v>
      </c>
      <c r="D58" s="6" t="s">
        <v>76</v>
      </c>
      <c r="E58" s="6"/>
      <c r="F58" s="6" t="s">
        <v>36</v>
      </c>
      <c r="G58" s="5"/>
      <c r="H58" s="5"/>
      <c r="I58" s="6" t="s">
        <v>40</v>
      </c>
      <c r="J58" s="6">
        <v>4</v>
      </c>
      <c r="K58" s="5"/>
      <c r="L58" s="6" t="s">
        <v>97</v>
      </c>
      <c r="M58" s="61">
        <v>528277</v>
      </c>
      <c r="N58" s="5"/>
      <c r="O58" s="6" t="s">
        <v>39</v>
      </c>
      <c r="P58" s="5" t="s">
        <v>42</v>
      </c>
      <c r="Q58" s="61">
        <f t="shared" si="1"/>
        <v>528277</v>
      </c>
      <c r="R58" s="6" t="s">
        <v>39</v>
      </c>
      <c r="S58" s="6" t="s">
        <v>731</v>
      </c>
      <c r="T58" s="5"/>
      <c r="U58" s="6"/>
      <c r="V58" s="5" t="s">
        <v>382</v>
      </c>
      <c r="W58" s="5" t="s">
        <v>383</v>
      </c>
      <c r="X58" s="6" t="s">
        <v>41</v>
      </c>
    </row>
    <row r="59" spans="1:24" x14ac:dyDescent="0.15">
      <c r="A59" s="6" t="s">
        <v>31</v>
      </c>
      <c r="B59" s="6" t="s">
        <v>30</v>
      </c>
      <c r="C59" s="6" t="s">
        <v>32</v>
      </c>
      <c r="D59" s="6" t="s">
        <v>78</v>
      </c>
      <c r="E59" s="6"/>
      <c r="F59" s="6" t="s">
        <v>36</v>
      </c>
      <c r="G59" s="5"/>
      <c r="H59" s="5"/>
      <c r="I59" s="6" t="s">
        <v>40</v>
      </c>
      <c r="J59" s="6">
        <v>4</v>
      </c>
      <c r="K59" s="5"/>
      <c r="L59" s="6" t="s">
        <v>98</v>
      </c>
      <c r="M59" s="61">
        <v>518921</v>
      </c>
      <c r="N59" s="5"/>
      <c r="O59" s="6" t="s">
        <v>39</v>
      </c>
      <c r="P59" s="5" t="s">
        <v>42</v>
      </c>
      <c r="Q59" s="61">
        <f t="shared" si="1"/>
        <v>518921</v>
      </c>
      <c r="R59" s="6" t="s">
        <v>39</v>
      </c>
      <c r="S59" s="6" t="s">
        <v>731</v>
      </c>
      <c r="T59" s="5"/>
      <c r="U59" s="6"/>
      <c r="V59" s="5" t="s">
        <v>382</v>
      </c>
      <c r="W59" s="5" t="s">
        <v>383</v>
      </c>
      <c r="X59" s="6" t="s">
        <v>41</v>
      </c>
    </row>
    <row r="60" spans="1:24" x14ac:dyDescent="0.15">
      <c r="A60" s="6" t="s">
        <v>31</v>
      </c>
      <c r="B60" s="6" t="s">
        <v>30</v>
      </c>
      <c r="C60" s="6" t="s">
        <v>32</v>
      </c>
      <c r="D60" s="6" t="s">
        <v>80</v>
      </c>
      <c r="E60" s="6"/>
      <c r="F60" s="6" t="s">
        <v>36</v>
      </c>
      <c r="G60" s="5"/>
      <c r="H60" s="5"/>
      <c r="I60" s="6" t="s">
        <v>40</v>
      </c>
      <c r="J60" s="6">
        <v>4</v>
      </c>
      <c r="K60" s="5"/>
      <c r="L60" s="6" t="s">
        <v>99</v>
      </c>
      <c r="M60" s="61">
        <v>23517</v>
      </c>
      <c r="N60" s="5"/>
      <c r="O60" s="6" t="s">
        <v>39</v>
      </c>
      <c r="P60" s="5" t="s">
        <v>42</v>
      </c>
      <c r="Q60" s="61">
        <f t="shared" si="1"/>
        <v>23517</v>
      </c>
      <c r="R60" s="6" t="s">
        <v>39</v>
      </c>
      <c r="S60" s="6" t="s">
        <v>731</v>
      </c>
      <c r="T60" s="5"/>
      <c r="U60" s="6"/>
      <c r="V60" s="5" t="s">
        <v>382</v>
      </c>
      <c r="W60" s="5" t="s">
        <v>383</v>
      </c>
      <c r="X60" s="6" t="s">
        <v>41</v>
      </c>
    </row>
    <row r="61" spans="1:24" x14ac:dyDescent="0.15">
      <c r="A61" s="6" t="s">
        <v>31</v>
      </c>
      <c r="B61" s="6" t="s">
        <v>30</v>
      </c>
      <c r="C61" s="6" t="s">
        <v>32</v>
      </c>
      <c r="D61" s="6" t="s">
        <v>95</v>
      </c>
      <c r="E61" s="6"/>
      <c r="F61" s="6" t="s">
        <v>36</v>
      </c>
      <c r="G61" s="5"/>
      <c r="H61" s="5"/>
      <c r="I61" s="6" t="s">
        <v>40</v>
      </c>
      <c r="J61" s="6">
        <v>4</v>
      </c>
      <c r="K61" s="5"/>
      <c r="L61" s="6" t="s">
        <v>100</v>
      </c>
      <c r="M61" s="61">
        <v>1929807</v>
      </c>
      <c r="N61" s="5"/>
      <c r="O61" s="6" t="s">
        <v>39</v>
      </c>
      <c r="P61" s="5" t="s">
        <v>42</v>
      </c>
      <c r="Q61" s="61">
        <f t="shared" si="1"/>
        <v>1929807</v>
      </c>
      <c r="R61" s="6" t="s">
        <v>39</v>
      </c>
      <c r="S61" s="6" t="s">
        <v>731</v>
      </c>
      <c r="T61" s="5"/>
      <c r="U61" s="6"/>
      <c r="V61" s="5" t="s">
        <v>382</v>
      </c>
      <c r="W61" s="5" t="s">
        <v>383</v>
      </c>
      <c r="X61" s="6" t="s">
        <v>41</v>
      </c>
    </row>
    <row r="62" spans="1:24" x14ac:dyDescent="0.15">
      <c r="A62" s="6" t="s">
        <v>31</v>
      </c>
      <c r="B62" s="6" t="s">
        <v>30</v>
      </c>
      <c r="C62" s="6" t="s">
        <v>32</v>
      </c>
      <c r="D62" s="6" t="s">
        <v>76</v>
      </c>
      <c r="E62" s="6"/>
      <c r="F62" s="6" t="s">
        <v>36</v>
      </c>
      <c r="G62" s="5"/>
      <c r="H62" s="5"/>
      <c r="I62" s="6" t="s">
        <v>40</v>
      </c>
      <c r="J62" s="6">
        <v>4</v>
      </c>
      <c r="K62" s="5"/>
      <c r="L62" s="6" t="s">
        <v>101</v>
      </c>
      <c r="M62" s="61">
        <v>174533</v>
      </c>
      <c r="N62" s="5"/>
      <c r="O62" s="6" t="s">
        <v>39</v>
      </c>
      <c r="P62" s="5" t="s">
        <v>44</v>
      </c>
      <c r="Q62" s="61">
        <f t="shared" si="1"/>
        <v>174533</v>
      </c>
      <c r="R62" s="6" t="s">
        <v>39</v>
      </c>
      <c r="S62" s="6" t="s">
        <v>731</v>
      </c>
      <c r="T62" s="5"/>
      <c r="U62" s="6"/>
      <c r="V62" s="5" t="s">
        <v>382</v>
      </c>
      <c r="W62" s="5" t="s">
        <v>386</v>
      </c>
      <c r="X62" s="6" t="s">
        <v>41</v>
      </c>
    </row>
    <row r="63" spans="1:24" x14ac:dyDescent="0.15">
      <c r="A63" s="6" t="s">
        <v>31</v>
      </c>
      <c r="B63" s="6" t="s">
        <v>30</v>
      </c>
      <c r="C63" s="6" t="s">
        <v>32</v>
      </c>
      <c r="D63" s="6" t="s">
        <v>78</v>
      </c>
      <c r="E63" s="6"/>
      <c r="F63" s="6" t="s">
        <v>36</v>
      </c>
      <c r="G63" s="5"/>
      <c r="H63" s="5"/>
      <c r="I63" s="6" t="s">
        <v>40</v>
      </c>
      <c r="J63" s="6">
        <v>4</v>
      </c>
      <c r="K63" s="5"/>
      <c r="L63" s="6" t="s">
        <v>102</v>
      </c>
      <c r="M63" s="61">
        <v>7301</v>
      </c>
      <c r="N63" s="5"/>
      <c r="O63" s="6" t="s">
        <v>39</v>
      </c>
      <c r="P63" s="5" t="s">
        <v>44</v>
      </c>
      <c r="Q63" s="61">
        <f t="shared" si="1"/>
        <v>7301</v>
      </c>
      <c r="R63" s="6" t="s">
        <v>39</v>
      </c>
      <c r="S63" s="6" t="s">
        <v>731</v>
      </c>
      <c r="T63" s="5"/>
      <c r="U63" s="6"/>
      <c r="V63" s="5" t="s">
        <v>382</v>
      </c>
      <c r="W63" s="5" t="s">
        <v>386</v>
      </c>
      <c r="X63" s="6" t="s">
        <v>41</v>
      </c>
    </row>
    <row r="64" spans="1:24" x14ac:dyDescent="0.15">
      <c r="A64" s="6" t="s">
        <v>31</v>
      </c>
      <c r="B64" s="6" t="s">
        <v>30</v>
      </c>
      <c r="C64" s="6" t="s">
        <v>32</v>
      </c>
      <c r="D64" s="6" t="s">
        <v>80</v>
      </c>
      <c r="E64" s="6"/>
      <c r="F64" s="6" t="s">
        <v>36</v>
      </c>
      <c r="G64" s="5"/>
      <c r="H64" s="5"/>
      <c r="I64" s="6" t="s">
        <v>40</v>
      </c>
      <c r="J64" s="6">
        <v>4</v>
      </c>
      <c r="K64" s="5"/>
      <c r="L64" s="6" t="s">
        <v>103</v>
      </c>
      <c r="M64" s="61">
        <v>751</v>
      </c>
      <c r="N64" s="5"/>
      <c r="O64" s="6" t="s">
        <v>39</v>
      </c>
      <c r="P64" s="5" t="s">
        <v>44</v>
      </c>
      <c r="Q64" s="61">
        <f t="shared" si="1"/>
        <v>751</v>
      </c>
      <c r="R64" s="6" t="s">
        <v>39</v>
      </c>
      <c r="S64" s="6" t="s">
        <v>731</v>
      </c>
      <c r="T64" s="5"/>
      <c r="U64" s="6"/>
      <c r="V64" s="5" t="s">
        <v>382</v>
      </c>
      <c r="W64" s="5" t="s">
        <v>386</v>
      </c>
      <c r="X64" s="6" t="s">
        <v>41</v>
      </c>
    </row>
    <row r="65" spans="1:24" x14ac:dyDescent="0.15">
      <c r="A65" s="6" t="s">
        <v>31</v>
      </c>
      <c r="B65" s="6" t="s">
        <v>30</v>
      </c>
      <c r="C65" s="6" t="s">
        <v>32</v>
      </c>
      <c r="D65" s="6" t="s">
        <v>95</v>
      </c>
      <c r="E65" s="6"/>
      <c r="F65" s="6" t="s">
        <v>36</v>
      </c>
      <c r="G65" s="5"/>
      <c r="H65" s="5"/>
      <c r="I65" s="6" t="s">
        <v>40</v>
      </c>
      <c r="J65" s="6">
        <v>4</v>
      </c>
      <c r="K65" s="5"/>
      <c r="L65" s="6" t="s">
        <v>104</v>
      </c>
      <c r="M65" s="61">
        <v>744</v>
      </c>
      <c r="N65" s="5"/>
      <c r="O65" s="6" t="s">
        <v>39</v>
      </c>
      <c r="P65" s="5" t="s">
        <v>44</v>
      </c>
      <c r="Q65" s="61">
        <f t="shared" si="1"/>
        <v>744</v>
      </c>
      <c r="R65" s="6" t="s">
        <v>39</v>
      </c>
      <c r="S65" s="6" t="s">
        <v>731</v>
      </c>
      <c r="T65" s="5"/>
      <c r="U65" s="6"/>
      <c r="V65" s="5" t="s">
        <v>382</v>
      </c>
      <c r="W65" s="5" t="s">
        <v>386</v>
      </c>
      <c r="X65" s="6" t="s">
        <v>41</v>
      </c>
    </row>
    <row r="66" spans="1:24" x14ac:dyDescent="0.15">
      <c r="A66" s="11" t="s">
        <v>31</v>
      </c>
      <c r="B66" s="11" t="s">
        <v>30</v>
      </c>
      <c r="C66" s="11" t="s">
        <v>32</v>
      </c>
      <c r="D66" s="11" t="s">
        <v>71</v>
      </c>
      <c r="E66" s="11"/>
      <c r="F66" s="11" t="s">
        <v>68</v>
      </c>
      <c r="G66" s="10"/>
      <c r="H66" s="10"/>
      <c r="I66" s="11" t="s">
        <v>40</v>
      </c>
      <c r="J66" s="11">
        <v>4</v>
      </c>
      <c r="K66" s="10"/>
      <c r="L66" s="11" t="s">
        <v>72</v>
      </c>
      <c r="M66" s="62">
        <v>73113</v>
      </c>
      <c r="N66" s="10"/>
      <c r="O66" s="11" t="s">
        <v>39</v>
      </c>
      <c r="P66" s="10" t="s">
        <v>70</v>
      </c>
      <c r="Q66" s="62">
        <f t="shared" ref="Q66:Q97" si="2">M66</f>
        <v>73113</v>
      </c>
      <c r="R66" s="11" t="s">
        <v>39</v>
      </c>
      <c r="S66" s="11" t="s">
        <v>731</v>
      </c>
      <c r="T66" s="10"/>
      <c r="U66" s="11"/>
      <c r="V66" s="10" t="s">
        <v>321</v>
      </c>
      <c r="W66" s="10" t="s">
        <v>321</v>
      </c>
      <c r="X66" s="11" t="s">
        <v>41</v>
      </c>
    </row>
    <row r="67" spans="1:24" x14ac:dyDescent="0.15">
      <c r="A67" s="11" t="s">
        <v>31</v>
      </c>
      <c r="B67" s="11" t="s">
        <v>30</v>
      </c>
      <c r="C67" s="11" t="s">
        <v>32</v>
      </c>
      <c r="D67" s="11" t="s">
        <v>71</v>
      </c>
      <c r="E67" s="11"/>
      <c r="F67" s="11" t="s">
        <v>68</v>
      </c>
      <c r="G67" s="10"/>
      <c r="H67" s="10"/>
      <c r="I67" s="11" t="s">
        <v>40</v>
      </c>
      <c r="J67" s="11">
        <v>4</v>
      </c>
      <c r="K67" s="10"/>
      <c r="L67" s="11" t="s">
        <v>75</v>
      </c>
      <c r="M67" s="62">
        <v>27</v>
      </c>
      <c r="N67" s="10"/>
      <c r="O67" s="11" t="s">
        <v>39</v>
      </c>
      <c r="P67" s="10" t="s">
        <v>74</v>
      </c>
      <c r="Q67" s="62">
        <f t="shared" si="2"/>
        <v>27</v>
      </c>
      <c r="R67" s="11" t="s">
        <v>39</v>
      </c>
      <c r="S67" s="11" t="s">
        <v>731</v>
      </c>
      <c r="T67" s="10"/>
      <c r="U67" s="11"/>
      <c r="V67" s="10" t="s">
        <v>321</v>
      </c>
      <c r="W67" s="10" t="s">
        <v>321</v>
      </c>
      <c r="X67" s="11" t="s">
        <v>41</v>
      </c>
    </row>
    <row r="68" spans="1:24" x14ac:dyDescent="0.15">
      <c r="A68" s="11" t="s">
        <v>31</v>
      </c>
      <c r="B68" s="11" t="s">
        <v>30</v>
      </c>
      <c r="C68" s="11" t="s">
        <v>32</v>
      </c>
      <c r="D68" s="11" t="s">
        <v>76</v>
      </c>
      <c r="E68" s="11"/>
      <c r="F68" s="11" t="s">
        <v>68</v>
      </c>
      <c r="G68" s="10"/>
      <c r="H68" s="10"/>
      <c r="I68" s="11" t="s">
        <v>40</v>
      </c>
      <c r="J68" s="11">
        <v>4</v>
      </c>
      <c r="K68" s="10"/>
      <c r="L68" s="11" t="s">
        <v>77</v>
      </c>
      <c r="M68" s="62">
        <v>3</v>
      </c>
      <c r="N68" s="10"/>
      <c r="O68" s="11" t="s">
        <v>39</v>
      </c>
      <c r="P68" s="10" t="s">
        <v>74</v>
      </c>
      <c r="Q68" s="62">
        <f t="shared" si="2"/>
        <v>3</v>
      </c>
      <c r="R68" s="11" t="s">
        <v>39</v>
      </c>
      <c r="S68" s="11" t="s">
        <v>731</v>
      </c>
      <c r="T68" s="10"/>
      <c r="U68" s="11"/>
      <c r="V68" s="10" t="s">
        <v>321</v>
      </c>
      <c r="W68" s="10" t="s">
        <v>321</v>
      </c>
      <c r="X68" s="11" t="s">
        <v>41</v>
      </c>
    </row>
    <row r="69" spans="1:24" x14ac:dyDescent="0.15">
      <c r="A69" s="11" t="s">
        <v>31</v>
      </c>
      <c r="B69" s="11" t="s">
        <v>30</v>
      </c>
      <c r="C69" s="11" t="s">
        <v>32</v>
      </c>
      <c r="D69" s="11" t="s">
        <v>78</v>
      </c>
      <c r="E69" s="11"/>
      <c r="F69" s="11" t="s">
        <v>68</v>
      </c>
      <c r="G69" s="10"/>
      <c r="H69" s="10"/>
      <c r="I69" s="11" t="s">
        <v>40</v>
      </c>
      <c r="J69" s="11">
        <v>4</v>
      </c>
      <c r="K69" s="10"/>
      <c r="L69" s="11" t="s">
        <v>79</v>
      </c>
      <c r="M69" s="62">
        <v>9</v>
      </c>
      <c r="N69" s="10"/>
      <c r="O69" s="11" t="s">
        <v>39</v>
      </c>
      <c r="P69" s="10" t="s">
        <v>74</v>
      </c>
      <c r="Q69" s="62">
        <f t="shared" si="2"/>
        <v>9</v>
      </c>
      <c r="R69" s="11" t="s">
        <v>39</v>
      </c>
      <c r="S69" s="11" t="s">
        <v>731</v>
      </c>
      <c r="T69" s="10"/>
      <c r="U69" s="11"/>
      <c r="V69" s="10" t="s">
        <v>321</v>
      </c>
      <c r="W69" s="10" t="s">
        <v>321</v>
      </c>
      <c r="X69" s="11" t="s">
        <v>41</v>
      </c>
    </row>
    <row r="70" spans="1:24" x14ac:dyDescent="0.15">
      <c r="A70" s="11" t="s">
        <v>31</v>
      </c>
      <c r="B70" s="11" t="s">
        <v>30</v>
      </c>
      <c r="C70" s="11" t="s">
        <v>32</v>
      </c>
      <c r="D70" s="11" t="s">
        <v>80</v>
      </c>
      <c r="E70" s="11"/>
      <c r="F70" s="11" t="s">
        <v>68</v>
      </c>
      <c r="G70" s="10"/>
      <c r="H70" s="10"/>
      <c r="I70" s="11" t="s">
        <v>40</v>
      </c>
      <c r="J70" s="11">
        <v>4</v>
      </c>
      <c r="K70" s="10"/>
      <c r="L70" s="11" t="s">
        <v>81</v>
      </c>
      <c r="M70" s="62">
        <v>3</v>
      </c>
      <c r="N70" s="10"/>
      <c r="O70" s="11" t="s">
        <v>39</v>
      </c>
      <c r="P70" s="10" t="s">
        <v>74</v>
      </c>
      <c r="Q70" s="62">
        <f t="shared" si="2"/>
        <v>3</v>
      </c>
      <c r="R70" s="11" t="s">
        <v>39</v>
      </c>
      <c r="S70" s="11" t="s">
        <v>731</v>
      </c>
      <c r="T70" s="10"/>
      <c r="U70" s="11"/>
      <c r="V70" s="10" t="s">
        <v>321</v>
      </c>
      <c r="W70" s="10" t="s">
        <v>321</v>
      </c>
      <c r="X70" s="11" t="s">
        <v>41</v>
      </c>
    </row>
    <row r="71" spans="1:24" x14ac:dyDescent="0.15">
      <c r="A71" s="11" t="s">
        <v>31</v>
      </c>
      <c r="B71" s="11" t="s">
        <v>30</v>
      </c>
      <c r="C71" s="11" t="s">
        <v>32</v>
      </c>
      <c r="D71" s="11" t="s">
        <v>82</v>
      </c>
      <c r="E71" s="11"/>
      <c r="F71" s="11" t="s">
        <v>68</v>
      </c>
      <c r="G71" s="10"/>
      <c r="H71" s="10"/>
      <c r="I71" s="11" t="s">
        <v>40</v>
      </c>
      <c r="J71" s="11">
        <v>4</v>
      </c>
      <c r="K71" s="10"/>
      <c r="L71" s="11" t="s">
        <v>83</v>
      </c>
      <c r="M71" s="62">
        <v>12</v>
      </c>
      <c r="N71" s="10"/>
      <c r="O71" s="11" t="s">
        <v>39</v>
      </c>
      <c r="P71" s="10" t="s">
        <v>74</v>
      </c>
      <c r="Q71" s="62">
        <f t="shared" si="2"/>
        <v>12</v>
      </c>
      <c r="R71" s="11" t="s">
        <v>39</v>
      </c>
      <c r="S71" s="11" t="s">
        <v>731</v>
      </c>
      <c r="T71" s="10"/>
      <c r="U71" s="11"/>
      <c r="V71" s="10" t="s">
        <v>321</v>
      </c>
      <c r="W71" s="10" t="s">
        <v>321</v>
      </c>
      <c r="X71" s="11" t="s">
        <v>41</v>
      </c>
    </row>
    <row r="72" spans="1:24" x14ac:dyDescent="0.15">
      <c r="A72" s="11" t="s">
        <v>31</v>
      </c>
      <c r="B72" s="11" t="s">
        <v>30</v>
      </c>
      <c r="C72" s="11" t="s">
        <v>32</v>
      </c>
      <c r="D72" s="11" t="s">
        <v>71</v>
      </c>
      <c r="E72" s="11"/>
      <c r="F72" s="11" t="s">
        <v>68</v>
      </c>
      <c r="G72" s="10"/>
      <c r="H72" s="10"/>
      <c r="I72" s="11" t="s">
        <v>40</v>
      </c>
      <c r="J72" s="11">
        <v>4</v>
      </c>
      <c r="K72" s="10"/>
      <c r="L72" s="11" t="s">
        <v>85</v>
      </c>
      <c r="M72" s="62">
        <v>186</v>
      </c>
      <c r="N72" s="10"/>
      <c r="O72" s="11" t="s">
        <v>39</v>
      </c>
      <c r="P72" s="10" t="s">
        <v>84</v>
      </c>
      <c r="Q72" s="62">
        <f t="shared" si="2"/>
        <v>186</v>
      </c>
      <c r="R72" s="11" t="s">
        <v>39</v>
      </c>
      <c r="S72" s="11" t="s">
        <v>731</v>
      </c>
      <c r="T72" s="10"/>
      <c r="U72" s="11"/>
      <c r="V72" s="10" t="s">
        <v>321</v>
      </c>
      <c r="W72" s="10" t="s">
        <v>321</v>
      </c>
      <c r="X72" s="11" t="s">
        <v>41</v>
      </c>
    </row>
    <row r="73" spans="1:24" x14ac:dyDescent="0.15">
      <c r="A73" s="11" t="s">
        <v>31</v>
      </c>
      <c r="B73" s="11" t="s">
        <v>30</v>
      </c>
      <c r="C73" s="11" t="s">
        <v>32</v>
      </c>
      <c r="D73" s="11" t="s">
        <v>71</v>
      </c>
      <c r="E73" s="11"/>
      <c r="F73" s="11" t="s">
        <v>68</v>
      </c>
      <c r="G73" s="10"/>
      <c r="H73" s="10"/>
      <c r="I73" s="11" t="s">
        <v>40</v>
      </c>
      <c r="J73" s="11">
        <v>4</v>
      </c>
      <c r="K73" s="10"/>
      <c r="L73" s="11" t="s">
        <v>87</v>
      </c>
      <c r="M73" s="62">
        <v>24314</v>
      </c>
      <c r="N73" s="10"/>
      <c r="O73" s="11" t="s">
        <v>39</v>
      </c>
      <c r="P73" s="10" t="s">
        <v>86</v>
      </c>
      <c r="Q73" s="62">
        <f t="shared" si="2"/>
        <v>24314</v>
      </c>
      <c r="R73" s="11" t="s">
        <v>39</v>
      </c>
      <c r="S73" s="11" t="s">
        <v>731</v>
      </c>
      <c r="T73" s="10"/>
      <c r="U73" s="11"/>
      <c r="V73" s="10" t="s">
        <v>321</v>
      </c>
      <c r="W73" s="10" t="s">
        <v>321</v>
      </c>
      <c r="X73" s="11" t="s">
        <v>41</v>
      </c>
    </row>
    <row r="74" spans="1:24" x14ac:dyDescent="0.15">
      <c r="A74" s="11" t="s">
        <v>31</v>
      </c>
      <c r="B74" s="11" t="s">
        <v>30</v>
      </c>
      <c r="C74" s="11" t="s">
        <v>32</v>
      </c>
      <c r="D74" s="11" t="s">
        <v>71</v>
      </c>
      <c r="E74" s="11"/>
      <c r="F74" s="11" t="s">
        <v>68</v>
      </c>
      <c r="G74" s="10"/>
      <c r="H74" s="10"/>
      <c r="I74" s="11" t="s">
        <v>40</v>
      </c>
      <c r="J74" s="11">
        <v>4</v>
      </c>
      <c r="K74" s="10"/>
      <c r="L74" s="11" t="s">
        <v>89</v>
      </c>
      <c r="M74" s="62">
        <v>0</v>
      </c>
      <c r="N74" s="10"/>
      <c r="O74" s="11" t="s">
        <v>39</v>
      </c>
      <c r="P74" s="10" t="s">
        <v>88</v>
      </c>
      <c r="Q74" s="62">
        <f t="shared" si="2"/>
        <v>0</v>
      </c>
      <c r="R74" s="11" t="s">
        <v>39</v>
      </c>
      <c r="S74" s="11" t="s">
        <v>731</v>
      </c>
      <c r="T74" s="10"/>
      <c r="U74" s="11"/>
      <c r="V74" s="10" t="s">
        <v>321</v>
      </c>
      <c r="W74" s="10" t="s">
        <v>321</v>
      </c>
      <c r="X74" s="11" t="s">
        <v>41</v>
      </c>
    </row>
    <row r="75" spans="1:24" x14ac:dyDescent="0.15">
      <c r="A75" s="11" t="s">
        <v>31</v>
      </c>
      <c r="B75" s="11" t="s">
        <v>30</v>
      </c>
      <c r="C75" s="11" t="s">
        <v>32</v>
      </c>
      <c r="D75" s="11" t="s">
        <v>71</v>
      </c>
      <c r="E75" s="11"/>
      <c r="F75" s="11" t="s">
        <v>68</v>
      </c>
      <c r="G75" s="10"/>
      <c r="H75" s="10"/>
      <c r="I75" s="11" t="s">
        <v>40</v>
      </c>
      <c r="J75" s="11">
        <v>4</v>
      </c>
      <c r="K75" s="11">
        <v>11</v>
      </c>
      <c r="L75" s="11" t="s">
        <v>91</v>
      </c>
      <c r="M75" s="62">
        <v>0</v>
      </c>
      <c r="N75" s="10"/>
      <c r="O75" s="11" t="s">
        <v>39</v>
      </c>
      <c r="P75" s="10" t="s">
        <v>90</v>
      </c>
      <c r="Q75" s="62">
        <f t="shared" si="2"/>
        <v>0</v>
      </c>
      <c r="R75" s="11" t="s">
        <v>39</v>
      </c>
      <c r="S75" s="11" t="s">
        <v>731</v>
      </c>
      <c r="T75" s="10"/>
      <c r="U75" s="11"/>
      <c r="V75" s="10" t="s">
        <v>321</v>
      </c>
      <c r="W75" s="10" t="s">
        <v>321</v>
      </c>
      <c r="X75" s="11" t="s">
        <v>41</v>
      </c>
    </row>
    <row r="76" spans="1:24" x14ac:dyDescent="0.15">
      <c r="A76" s="11" t="s">
        <v>31</v>
      </c>
      <c r="B76" s="11" t="s">
        <v>30</v>
      </c>
      <c r="C76" s="11" t="s">
        <v>32</v>
      </c>
      <c r="D76" s="11" t="s">
        <v>76</v>
      </c>
      <c r="E76" s="11"/>
      <c r="F76" s="11" t="s">
        <v>68</v>
      </c>
      <c r="G76" s="10"/>
      <c r="H76" s="10"/>
      <c r="I76" s="11" t="s">
        <v>40</v>
      </c>
      <c r="J76" s="11">
        <v>4</v>
      </c>
      <c r="K76" s="10"/>
      <c r="L76" s="11" t="s">
        <v>92</v>
      </c>
      <c r="M76" s="62">
        <v>8454</v>
      </c>
      <c r="N76" s="10"/>
      <c r="O76" s="11" t="s">
        <v>39</v>
      </c>
      <c r="P76" s="10" t="s">
        <v>774</v>
      </c>
      <c r="Q76" s="62">
        <f t="shared" si="2"/>
        <v>8454</v>
      </c>
      <c r="R76" s="11" t="s">
        <v>39</v>
      </c>
      <c r="S76" s="11" t="s">
        <v>731</v>
      </c>
      <c r="T76" s="10"/>
      <c r="U76" s="11"/>
      <c r="V76" s="10" t="s">
        <v>656</v>
      </c>
      <c r="W76" s="10" t="s">
        <v>321</v>
      </c>
      <c r="X76" s="11" t="s">
        <v>41</v>
      </c>
    </row>
    <row r="77" spans="1:24" x14ac:dyDescent="0.15">
      <c r="A77" s="11" t="s">
        <v>31</v>
      </c>
      <c r="B77" s="11" t="s">
        <v>30</v>
      </c>
      <c r="C77" s="11" t="s">
        <v>32</v>
      </c>
      <c r="D77" s="11" t="s">
        <v>78</v>
      </c>
      <c r="E77" s="11"/>
      <c r="F77" s="11" t="s">
        <v>68</v>
      </c>
      <c r="G77" s="10"/>
      <c r="H77" s="10"/>
      <c r="I77" s="11" t="s">
        <v>40</v>
      </c>
      <c r="J77" s="11">
        <v>4</v>
      </c>
      <c r="K77" s="10"/>
      <c r="L77" s="11" t="s">
        <v>93</v>
      </c>
      <c r="M77" s="62">
        <v>43196</v>
      </c>
      <c r="N77" s="10"/>
      <c r="O77" s="11" t="s">
        <v>39</v>
      </c>
      <c r="P77" s="10" t="s">
        <v>774</v>
      </c>
      <c r="Q77" s="62">
        <f t="shared" si="2"/>
        <v>43196</v>
      </c>
      <c r="R77" s="11" t="s">
        <v>39</v>
      </c>
      <c r="S77" s="11" t="s">
        <v>731</v>
      </c>
      <c r="T77" s="10"/>
      <c r="U77" s="11"/>
      <c r="V77" s="10" t="s">
        <v>656</v>
      </c>
      <c r="W77" s="10" t="s">
        <v>321</v>
      </c>
      <c r="X77" s="11" t="s">
        <v>41</v>
      </c>
    </row>
    <row r="78" spans="1:24" x14ac:dyDescent="0.15">
      <c r="A78" s="11" t="s">
        <v>31</v>
      </c>
      <c r="B78" s="11" t="s">
        <v>30</v>
      </c>
      <c r="C78" s="11" t="s">
        <v>32</v>
      </c>
      <c r="D78" s="11" t="s">
        <v>80</v>
      </c>
      <c r="E78" s="11"/>
      <c r="F78" s="11" t="s">
        <v>68</v>
      </c>
      <c r="G78" s="10"/>
      <c r="H78" s="10"/>
      <c r="I78" s="11" t="s">
        <v>40</v>
      </c>
      <c r="J78" s="11">
        <v>4</v>
      </c>
      <c r="K78" s="10"/>
      <c r="L78" s="11" t="s">
        <v>94</v>
      </c>
      <c r="M78" s="62">
        <v>3632</v>
      </c>
      <c r="N78" s="10"/>
      <c r="O78" s="11" t="s">
        <v>39</v>
      </c>
      <c r="P78" s="10" t="s">
        <v>774</v>
      </c>
      <c r="Q78" s="62">
        <f t="shared" si="2"/>
        <v>3632</v>
      </c>
      <c r="R78" s="11" t="s">
        <v>39</v>
      </c>
      <c r="S78" s="11" t="s">
        <v>731</v>
      </c>
      <c r="T78" s="10"/>
      <c r="U78" s="11"/>
      <c r="V78" s="10" t="s">
        <v>656</v>
      </c>
      <c r="W78" s="10" t="s">
        <v>321</v>
      </c>
      <c r="X78" s="11" t="s">
        <v>41</v>
      </c>
    </row>
    <row r="79" spans="1:24" x14ac:dyDescent="0.15">
      <c r="A79" s="11" t="s">
        <v>31</v>
      </c>
      <c r="B79" s="11" t="s">
        <v>30</v>
      </c>
      <c r="C79" s="11" t="s">
        <v>32</v>
      </c>
      <c r="D79" s="11" t="s">
        <v>95</v>
      </c>
      <c r="E79" s="11"/>
      <c r="F79" s="11" t="s">
        <v>68</v>
      </c>
      <c r="G79" s="10"/>
      <c r="H79" s="10"/>
      <c r="I79" s="11" t="s">
        <v>40</v>
      </c>
      <c r="J79" s="11">
        <v>4</v>
      </c>
      <c r="K79" s="10"/>
      <c r="L79" s="11" t="s">
        <v>96</v>
      </c>
      <c r="M79" s="62">
        <v>42356</v>
      </c>
      <c r="N79" s="10"/>
      <c r="O79" s="11" t="s">
        <v>39</v>
      </c>
      <c r="P79" s="10" t="s">
        <v>774</v>
      </c>
      <c r="Q79" s="62">
        <f t="shared" si="2"/>
        <v>42356</v>
      </c>
      <c r="R79" s="11" t="s">
        <v>39</v>
      </c>
      <c r="S79" s="11" t="s">
        <v>731</v>
      </c>
      <c r="T79" s="10"/>
      <c r="U79" s="11"/>
      <c r="V79" s="10" t="s">
        <v>656</v>
      </c>
      <c r="W79" s="10" t="s">
        <v>321</v>
      </c>
      <c r="X79" s="11" t="s">
        <v>41</v>
      </c>
    </row>
    <row r="80" spans="1:24" x14ac:dyDescent="0.15">
      <c r="A80" s="11" t="s">
        <v>31</v>
      </c>
      <c r="B80" s="11" t="s">
        <v>30</v>
      </c>
      <c r="C80" s="11" t="s">
        <v>32</v>
      </c>
      <c r="D80" s="11" t="s">
        <v>76</v>
      </c>
      <c r="E80" s="11"/>
      <c r="F80" s="11" t="s">
        <v>68</v>
      </c>
      <c r="G80" s="10"/>
      <c r="H80" s="10"/>
      <c r="I80" s="11" t="s">
        <v>40</v>
      </c>
      <c r="J80" s="11">
        <v>4</v>
      </c>
      <c r="K80" s="10"/>
      <c r="L80" s="11" t="s">
        <v>97</v>
      </c>
      <c r="M80" s="62">
        <v>439033</v>
      </c>
      <c r="N80" s="10"/>
      <c r="O80" s="11" t="s">
        <v>39</v>
      </c>
      <c r="P80" s="10" t="s">
        <v>42</v>
      </c>
      <c r="Q80" s="62">
        <f t="shared" si="2"/>
        <v>439033</v>
      </c>
      <c r="R80" s="11" t="s">
        <v>39</v>
      </c>
      <c r="S80" s="11" t="s">
        <v>731</v>
      </c>
      <c r="T80" s="10"/>
      <c r="U80" s="11"/>
      <c r="V80" s="10" t="s">
        <v>382</v>
      </c>
      <c r="W80" s="10" t="s">
        <v>383</v>
      </c>
      <c r="X80" s="11" t="s">
        <v>41</v>
      </c>
    </row>
    <row r="81" spans="1:24" x14ac:dyDescent="0.15">
      <c r="A81" s="11" t="s">
        <v>31</v>
      </c>
      <c r="B81" s="11" t="s">
        <v>30</v>
      </c>
      <c r="C81" s="11" t="s">
        <v>32</v>
      </c>
      <c r="D81" s="11" t="s">
        <v>78</v>
      </c>
      <c r="E81" s="11"/>
      <c r="F81" s="11" t="s">
        <v>68</v>
      </c>
      <c r="G81" s="10"/>
      <c r="H81" s="10"/>
      <c r="I81" s="11" t="s">
        <v>40</v>
      </c>
      <c r="J81" s="11">
        <v>4</v>
      </c>
      <c r="K81" s="10"/>
      <c r="L81" s="11" t="s">
        <v>98</v>
      </c>
      <c r="M81" s="62">
        <v>399061</v>
      </c>
      <c r="N81" s="10"/>
      <c r="O81" s="11" t="s">
        <v>39</v>
      </c>
      <c r="P81" s="10" t="s">
        <v>42</v>
      </c>
      <c r="Q81" s="62">
        <f t="shared" si="2"/>
        <v>399061</v>
      </c>
      <c r="R81" s="11" t="s">
        <v>39</v>
      </c>
      <c r="S81" s="11" t="s">
        <v>731</v>
      </c>
      <c r="T81" s="10"/>
      <c r="U81" s="11"/>
      <c r="V81" s="10" t="s">
        <v>382</v>
      </c>
      <c r="W81" s="10" t="s">
        <v>383</v>
      </c>
      <c r="X81" s="11" t="s">
        <v>41</v>
      </c>
    </row>
    <row r="82" spans="1:24" x14ac:dyDescent="0.15">
      <c r="A82" s="11" t="s">
        <v>31</v>
      </c>
      <c r="B82" s="11" t="s">
        <v>30</v>
      </c>
      <c r="C82" s="11" t="s">
        <v>32</v>
      </c>
      <c r="D82" s="11" t="s">
        <v>80</v>
      </c>
      <c r="E82" s="11"/>
      <c r="F82" s="11" t="s">
        <v>68</v>
      </c>
      <c r="G82" s="10"/>
      <c r="H82" s="10"/>
      <c r="I82" s="11" t="s">
        <v>40</v>
      </c>
      <c r="J82" s="11">
        <v>4</v>
      </c>
      <c r="K82" s="10"/>
      <c r="L82" s="11" t="s">
        <v>99</v>
      </c>
      <c r="M82" s="62">
        <v>21012</v>
      </c>
      <c r="N82" s="10"/>
      <c r="O82" s="11" t="s">
        <v>39</v>
      </c>
      <c r="P82" s="10" t="s">
        <v>42</v>
      </c>
      <c r="Q82" s="62">
        <f t="shared" si="2"/>
        <v>21012</v>
      </c>
      <c r="R82" s="11" t="s">
        <v>39</v>
      </c>
      <c r="S82" s="11" t="s">
        <v>731</v>
      </c>
      <c r="T82" s="10"/>
      <c r="U82" s="11"/>
      <c r="V82" s="10" t="s">
        <v>382</v>
      </c>
      <c r="W82" s="10" t="s">
        <v>383</v>
      </c>
      <c r="X82" s="11" t="s">
        <v>41</v>
      </c>
    </row>
    <row r="83" spans="1:24" x14ac:dyDescent="0.15">
      <c r="A83" s="11" t="s">
        <v>31</v>
      </c>
      <c r="B83" s="11" t="s">
        <v>30</v>
      </c>
      <c r="C83" s="11" t="s">
        <v>32</v>
      </c>
      <c r="D83" s="11" t="s">
        <v>95</v>
      </c>
      <c r="E83" s="11"/>
      <c r="F83" s="11" t="s">
        <v>68</v>
      </c>
      <c r="G83" s="10"/>
      <c r="H83" s="10"/>
      <c r="I83" s="11" t="s">
        <v>40</v>
      </c>
      <c r="J83" s="11">
        <v>4</v>
      </c>
      <c r="K83" s="10"/>
      <c r="L83" s="11" t="s">
        <v>100</v>
      </c>
      <c r="M83" s="62">
        <v>1832773</v>
      </c>
      <c r="N83" s="10"/>
      <c r="O83" s="11" t="s">
        <v>39</v>
      </c>
      <c r="P83" s="10" t="s">
        <v>42</v>
      </c>
      <c r="Q83" s="62">
        <f t="shared" si="2"/>
        <v>1832773</v>
      </c>
      <c r="R83" s="11" t="s">
        <v>39</v>
      </c>
      <c r="S83" s="11" t="s">
        <v>731</v>
      </c>
      <c r="T83" s="10"/>
      <c r="U83" s="11"/>
      <c r="V83" s="10" t="s">
        <v>382</v>
      </c>
      <c r="W83" s="10" t="s">
        <v>383</v>
      </c>
      <c r="X83" s="11" t="s">
        <v>41</v>
      </c>
    </row>
    <row r="84" spans="1:24" x14ac:dyDescent="0.15">
      <c r="A84" s="11" t="s">
        <v>31</v>
      </c>
      <c r="B84" s="11" t="s">
        <v>30</v>
      </c>
      <c r="C84" s="11" t="s">
        <v>32</v>
      </c>
      <c r="D84" s="11" t="s">
        <v>76</v>
      </c>
      <c r="E84" s="11"/>
      <c r="F84" s="11" t="s">
        <v>68</v>
      </c>
      <c r="G84" s="10"/>
      <c r="H84" s="10"/>
      <c r="I84" s="11" t="s">
        <v>40</v>
      </c>
      <c r="J84" s="11">
        <v>4</v>
      </c>
      <c r="K84" s="10"/>
      <c r="L84" s="11" t="s">
        <v>101</v>
      </c>
      <c r="M84" s="62">
        <v>121930</v>
      </c>
      <c r="N84" s="10"/>
      <c r="O84" s="11" t="s">
        <v>39</v>
      </c>
      <c r="P84" s="10" t="s">
        <v>44</v>
      </c>
      <c r="Q84" s="62">
        <f t="shared" si="2"/>
        <v>121930</v>
      </c>
      <c r="R84" s="11" t="s">
        <v>39</v>
      </c>
      <c r="S84" s="11" t="s">
        <v>731</v>
      </c>
      <c r="T84" s="10"/>
      <c r="U84" s="11"/>
      <c r="V84" s="10" t="s">
        <v>382</v>
      </c>
      <c r="W84" s="10" t="s">
        <v>386</v>
      </c>
      <c r="X84" s="11" t="s">
        <v>41</v>
      </c>
    </row>
    <row r="85" spans="1:24" x14ac:dyDescent="0.15">
      <c r="A85" s="11" t="s">
        <v>31</v>
      </c>
      <c r="B85" s="11" t="s">
        <v>30</v>
      </c>
      <c r="C85" s="11" t="s">
        <v>32</v>
      </c>
      <c r="D85" s="11" t="s">
        <v>78</v>
      </c>
      <c r="E85" s="11"/>
      <c r="F85" s="11" t="s">
        <v>68</v>
      </c>
      <c r="G85" s="10"/>
      <c r="H85" s="10"/>
      <c r="I85" s="11" t="s">
        <v>40</v>
      </c>
      <c r="J85" s="11">
        <v>4</v>
      </c>
      <c r="K85" s="10"/>
      <c r="L85" s="11" t="s">
        <v>102</v>
      </c>
      <c r="M85" s="62">
        <v>14460</v>
      </c>
      <c r="N85" s="10"/>
      <c r="O85" s="11" t="s">
        <v>39</v>
      </c>
      <c r="P85" s="10" t="s">
        <v>44</v>
      </c>
      <c r="Q85" s="62">
        <f t="shared" si="2"/>
        <v>14460</v>
      </c>
      <c r="R85" s="11" t="s">
        <v>39</v>
      </c>
      <c r="S85" s="11" t="s">
        <v>731</v>
      </c>
      <c r="T85" s="10"/>
      <c r="U85" s="11"/>
      <c r="V85" s="10" t="s">
        <v>382</v>
      </c>
      <c r="W85" s="10" t="s">
        <v>386</v>
      </c>
      <c r="X85" s="11" t="s">
        <v>41</v>
      </c>
    </row>
    <row r="86" spans="1:24" x14ac:dyDescent="0.15">
      <c r="A86" s="11" t="s">
        <v>31</v>
      </c>
      <c r="B86" s="11" t="s">
        <v>30</v>
      </c>
      <c r="C86" s="11" t="s">
        <v>32</v>
      </c>
      <c r="D86" s="11" t="s">
        <v>80</v>
      </c>
      <c r="E86" s="11"/>
      <c r="F86" s="11" t="s">
        <v>68</v>
      </c>
      <c r="G86" s="10"/>
      <c r="H86" s="10"/>
      <c r="I86" s="11" t="s">
        <v>40</v>
      </c>
      <c r="J86" s="11">
        <v>4</v>
      </c>
      <c r="K86" s="10"/>
      <c r="L86" s="11" t="s">
        <v>103</v>
      </c>
      <c r="M86" s="62">
        <v>2096</v>
      </c>
      <c r="N86" s="10"/>
      <c r="O86" s="11" t="s">
        <v>39</v>
      </c>
      <c r="P86" s="10" t="s">
        <v>44</v>
      </c>
      <c r="Q86" s="62">
        <f t="shared" si="2"/>
        <v>2096</v>
      </c>
      <c r="R86" s="11" t="s">
        <v>39</v>
      </c>
      <c r="S86" s="11" t="s">
        <v>731</v>
      </c>
      <c r="T86" s="10"/>
      <c r="U86" s="11"/>
      <c r="V86" s="10" t="s">
        <v>382</v>
      </c>
      <c r="W86" s="10" t="s">
        <v>386</v>
      </c>
      <c r="X86" s="11" t="s">
        <v>41</v>
      </c>
    </row>
    <row r="87" spans="1:24" x14ac:dyDescent="0.15">
      <c r="A87" s="11" t="s">
        <v>31</v>
      </c>
      <c r="B87" s="11" t="s">
        <v>30</v>
      </c>
      <c r="C87" s="11" t="s">
        <v>32</v>
      </c>
      <c r="D87" s="11" t="s">
        <v>95</v>
      </c>
      <c r="E87" s="11"/>
      <c r="F87" s="11" t="s">
        <v>68</v>
      </c>
      <c r="G87" s="10"/>
      <c r="H87" s="10"/>
      <c r="I87" s="11" t="s">
        <v>40</v>
      </c>
      <c r="J87" s="11">
        <v>4</v>
      </c>
      <c r="K87" s="10"/>
      <c r="L87" s="11" t="s">
        <v>104</v>
      </c>
      <c r="M87" s="62">
        <v>623</v>
      </c>
      <c r="N87" s="10"/>
      <c r="O87" s="11" t="s">
        <v>39</v>
      </c>
      <c r="P87" s="10" t="s">
        <v>44</v>
      </c>
      <c r="Q87" s="62">
        <f t="shared" si="2"/>
        <v>623</v>
      </c>
      <c r="R87" s="11" t="s">
        <v>39</v>
      </c>
      <c r="S87" s="11" t="s">
        <v>731</v>
      </c>
      <c r="T87" s="10"/>
      <c r="U87" s="11"/>
      <c r="V87" s="10" t="s">
        <v>382</v>
      </c>
      <c r="W87" s="10" t="s">
        <v>386</v>
      </c>
      <c r="X87" s="11" t="s">
        <v>41</v>
      </c>
    </row>
    <row r="88" spans="1:24" x14ac:dyDescent="0.15">
      <c r="A88" s="15" t="s">
        <v>31</v>
      </c>
      <c r="B88" s="15" t="s">
        <v>30</v>
      </c>
      <c r="C88" s="15" t="s">
        <v>32</v>
      </c>
      <c r="D88" s="15" t="s">
        <v>71</v>
      </c>
      <c r="E88" s="15"/>
      <c r="F88" s="15" t="s">
        <v>69</v>
      </c>
      <c r="G88" s="14"/>
      <c r="H88" s="14"/>
      <c r="I88" s="15" t="s">
        <v>40</v>
      </c>
      <c r="J88" s="15">
        <v>4</v>
      </c>
      <c r="K88" s="14"/>
      <c r="L88" s="15" t="s">
        <v>72</v>
      </c>
      <c r="M88" s="63">
        <v>75794</v>
      </c>
      <c r="N88" s="14"/>
      <c r="O88" s="15" t="s">
        <v>39</v>
      </c>
      <c r="P88" s="14" t="s">
        <v>70</v>
      </c>
      <c r="Q88" s="63">
        <f t="shared" si="2"/>
        <v>75794</v>
      </c>
      <c r="R88" s="15" t="s">
        <v>39</v>
      </c>
      <c r="S88" s="15" t="s">
        <v>731</v>
      </c>
      <c r="T88" s="14"/>
      <c r="U88" s="15"/>
      <c r="V88" s="14" t="s">
        <v>321</v>
      </c>
      <c r="W88" s="14" t="s">
        <v>321</v>
      </c>
      <c r="X88" s="15" t="s">
        <v>41</v>
      </c>
    </row>
    <row r="89" spans="1:24" x14ac:dyDescent="0.15">
      <c r="A89" s="15" t="s">
        <v>31</v>
      </c>
      <c r="B89" s="15" t="s">
        <v>30</v>
      </c>
      <c r="C89" s="15" t="s">
        <v>32</v>
      </c>
      <c r="D89" s="15" t="s">
        <v>71</v>
      </c>
      <c r="E89" s="15"/>
      <c r="F89" s="15" t="s">
        <v>69</v>
      </c>
      <c r="G89" s="14"/>
      <c r="H89" s="14"/>
      <c r="I89" s="15" t="s">
        <v>40</v>
      </c>
      <c r="J89" s="15">
        <v>4</v>
      </c>
      <c r="K89" s="14"/>
      <c r="L89" s="15" t="s">
        <v>75</v>
      </c>
      <c r="M89" s="63">
        <v>27</v>
      </c>
      <c r="N89" s="14"/>
      <c r="O89" s="15" t="s">
        <v>39</v>
      </c>
      <c r="P89" s="14" t="s">
        <v>74</v>
      </c>
      <c r="Q89" s="63">
        <f t="shared" si="2"/>
        <v>27</v>
      </c>
      <c r="R89" s="15" t="s">
        <v>39</v>
      </c>
      <c r="S89" s="15" t="s">
        <v>731</v>
      </c>
      <c r="T89" s="14"/>
      <c r="U89" s="15"/>
      <c r="V89" s="14" t="s">
        <v>321</v>
      </c>
      <c r="W89" s="14" t="s">
        <v>321</v>
      </c>
      <c r="X89" s="15" t="s">
        <v>41</v>
      </c>
    </row>
    <row r="90" spans="1:24" x14ac:dyDescent="0.15">
      <c r="A90" s="15" t="s">
        <v>31</v>
      </c>
      <c r="B90" s="15" t="s">
        <v>30</v>
      </c>
      <c r="C90" s="15" t="s">
        <v>32</v>
      </c>
      <c r="D90" s="15" t="s">
        <v>76</v>
      </c>
      <c r="E90" s="15"/>
      <c r="F90" s="15" t="s">
        <v>69</v>
      </c>
      <c r="G90" s="14"/>
      <c r="H90" s="14"/>
      <c r="I90" s="15" t="s">
        <v>40</v>
      </c>
      <c r="J90" s="15">
        <v>4</v>
      </c>
      <c r="K90" s="14"/>
      <c r="L90" s="15" t="s">
        <v>77</v>
      </c>
      <c r="M90" s="63">
        <v>3</v>
      </c>
      <c r="N90" s="14"/>
      <c r="O90" s="15" t="s">
        <v>39</v>
      </c>
      <c r="P90" s="14" t="s">
        <v>74</v>
      </c>
      <c r="Q90" s="63">
        <f t="shared" si="2"/>
        <v>3</v>
      </c>
      <c r="R90" s="15" t="s">
        <v>39</v>
      </c>
      <c r="S90" s="15" t="s">
        <v>731</v>
      </c>
      <c r="T90" s="14"/>
      <c r="U90" s="15"/>
      <c r="V90" s="14" t="s">
        <v>321</v>
      </c>
      <c r="W90" s="14" t="s">
        <v>321</v>
      </c>
      <c r="X90" s="15" t="s">
        <v>41</v>
      </c>
    </row>
    <row r="91" spans="1:24" x14ac:dyDescent="0.15">
      <c r="A91" s="15" t="s">
        <v>31</v>
      </c>
      <c r="B91" s="15" t="s">
        <v>30</v>
      </c>
      <c r="C91" s="15" t="s">
        <v>32</v>
      </c>
      <c r="D91" s="15" t="s">
        <v>78</v>
      </c>
      <c r="E91" s="15"/>
      <c r="F91" s="15" t="s">
        <v>69</v>
      </c>
      <c r="G91" s="14"/>
      <c r="H91" s="14"/>
      <c r="I91" s="15" t="s">
        <v>40</v>
      </c>
      <c r="J91" s="15">
        <v>4</v>
      </c>
      <c r="K91" s="14"/>
      <c r="L91" s="15" t="s">
        <v>79</v>
      </c>
      <c r="M91" s="63">
        <v>10</v>
      </c>
      <c r="N91" s="14"/>
      <c r="O91" s="15" t="s">
        <v>39</v>
      </c>
      <c r="P91" s="14" t="s">
        <v>74</v>
      </c>
      <c r="Q91" s="63">
        <f t="shared" si="2"/>
        <v>10</v>
      </c>
      <c r="R91" s="15" t="s">
        <v>39</v>
      </c>
      <c r="S91" s="15" t="s">
        <v>731</v>
      </c>
      <c r="T91" s="14"/>
      <c r="U91" s="15"/>
      <c r="V91" s="14" t="s">
        <v>321</v>
      </c>
      <c r="W91" s="14" t="s">
        <v>321</v>
      </c>
      <c r="X91" s="15" t="s">
        <v>41</v>
      </c>
    </row>
    <row r="92" spans="1:24" x14ac:dyDescent="0.15">
      <c r="A92" s="15" t="s">
        <v>31</v>
      </c>
      <c r="B92" s="15" t="s">
        <v>30</v>
      </c>
      <c r="C92" s="15" t="s">
        <v>32</v>
      </c>
      <c r="D92" s="15" t="s">
        <v>80</v>
      </c>
      <c r="E92" s="15"/>
      <c r="F92" s="15" t="s">
        <v>69</v>
      </c>
      <c r="G92" s="14"/>
      <c r="H92" s="14"/>
      <c r="I92" s="15" t="s">
        <v>40</v>
      </c>
      <c r="J92" s="15">
        <v>4</v>
      </c>
      <c r="K92" s="14"/>
      <c r="L92" s="15" t="s">
        <v>81</v>
      </c>
      <c r="M92" s="63">
        <v>3</v>
      </c>
      <c r="N92" s="14"/>
      <c r="O92" s="15" t="s">
        <v>39</v>
      </c>
      <c r="P92" s="14" t="s">
        <v>74</v>
      </c>
      <c r="Q92" s="63">
        <f t="shared" si="2"/>
        <v>3</v>
      </c>
      <c r="R92" s="15" t="s">
        <v>39</v>
      </c>
      <c r="S92" s="15" t="s">
        <v>731</v>
      </c>
      <c r="T92" s="14"/>
      <c r="U92" s="15"/>
      <c r="V92" s="14" t="s">
        <v>321</v>
      </c>
      <c r="W92" s="14" t="s">
        <v>321</v>
      </c>
      <c r="X92" s="15" t="s">
        <v>41</v>
      </c>
    </row>
    <row r="93" spans="1:24" x14ac:dyDescent="0.15">
      <c r="A93" s="15" t="s">
        <v>31</v>
      </c>
      <c r="B93" s="15" t="s">
        <v>30</v>
      </c>
      <c r="C93" s="15" t="s">
        <v>32</v>
      </c>
      <c r="D93" s="15" t="s">
        <v>82</v>
      </c>
      <c r="E93" s="15"/>
      <c r="F93" s="15" t="s">
        <v>69</v>
      </c>
      <c r="G93" s="14"/>
      <c r="H93" s="14"/>
      <c r="I93" s="15" t="s">
        <v>40</v>
      </c>
      <c r="J93" s="15">
        <v>4</v>
      </c>
      <c r="K93" s="14"/>
      <c r="L93" s="15" t="s">
        <v>83</v>
      </c>
      <c r="M93" s="63">
        <v>11</v>
      </c>
      <c r="N93" s="14"/>
      <c r="O93" s="15" t="s">
        <v>39</v>
      </c>
      <c r="P93" s="14" t="s">
        <v>74</v>
      </c>
      <c r="Q93" s="63">
        <f t="shared" si="2"/>
        <v>11</v>
      </c>
      <c r="R93" s="15" t="s">
        <v>39</v>
      </c>
      <c r="S93" s="15" t="s">
        <v>731</v>
      </c>
      <c r="T93" s="14"/>
      <c r="U93" s="15"/>
      <c r="V93" s="14" t="s">
        <v>321</v>
      </c>
      <c r="W93" s="14" t="s">
        <v>321</v>
      </c>
      <c r="X93" s="15" t="s">
        <v>41</v>
      </c>
    </row>
    <row r="94" spans="1:24" x14ac:dyDescent="0.15">
      <c r="A94" s="15" t="s">
        <v>31</v>
      </c>
      <c r="B94" s="15" t="s">
        <v>30</v>
      </c>
      <c r="C94" s="15" t="s">
        <v>32</v>
      </c>
      <c r="D94" s="15" t="s">
        <v>71</v>
      </c>
      <c r="E94" s="15"/>
      <c r="F94" s="15" t="s">
        <v>69</v>
      </c>
      <c r="G94" s="14"/>
      <c r="H94" s="14"/>
      <c r="I94" s="15" t="s">
        <v>40</v>
      </c>
      <c r="J94" s="15">
        <v>4</v>
      </c>
      <c r="K94" s="14"/>
      <c r="L94" s="15" t="s">
        <v>85</v>
      </c>
      <c r="M94" s="63">
        <v>192</v>
      </c>
      <c r="N94" s="14"/>
      <c r="O94" s="15" t="s">
        <v>39</v>
      </c>
      <c r="P94" s="14" t="s">
        <v>84</v>
      </c>
      <c r="Q94" s="63">
        <f t="shared" si="2"/>
        <v>192</v>
      </c>
      <c r="R94" s="15" t="s">
        <v>39</v>
      </c>
      <c r="S94" s="15" t="s">
        <v>731</v>
      </c>
      <c r="T94" s="14"/>
      <c r="U94" s="15"/>
      <c r="V94" s="14" t="s">
        <v>321</v>
      </c>
      <c r="W94" s="14" t="s">
        <v>321</v>
      </c>
      <c r="X94" s="15" t="s">
        <v>41</v>
      </c>
    </row>
    <row r="95" spans="1:24" x14ac:dyDescent="0.15">
      <c r="A95" s="15" t="s">
        <v>31</v>
      </c>
      <c r="B95" s="15" t="s">
        <v>30</v>
      </c>
      <c r="C95" s="15" t="s">
        <v>32</v>
      </c>
      <c r="D95" s="15" t="s">
        <v>71</v>
      </c>
      <c r="E95" s="15"/>
      <c r="F95" s="15" t="s">
        <v>69</v>
      </c>
      <c r="G95" s="14"/>
      <c r="H95" s="14"/>
      <c r="I95" s="15" t="s">
        <v>40</v>
      </c>
      <c r="J95" s="15">
        <v>4</v>
      </c>
      <c r="K95" s="14"/>
      <c r="L95" s="15" t="s">
        <v>87</v>
      </c>
      <c r="M95" s="63">
        <v>18638</v>
      </c>
      <c r="N95" s="14"/>
      <c r="O95" s="15" t="s">
        <v>39</v>
      </c>
      <c r="P95" s="14" t="s">
        <v>86</v>
      </c>
      <c r="Q95" s="63">
        <f t="shared" si="2"/>
        <v>18638</v>
      </c>
      <c r="R95" s="15" t="s">
        <v>39</v>
      </c>
      <c r="S95" s="15" t="s">
        <v>731</v>
      </c>
      <c r="T95" s="14"/>
      <c r="U95" s="15"/>
      <c r="V95" s="14" t="s">
        <v>321</v>
      </c>
      <c r="W95" s="14" t="s">
        <v>321</v>
      </c>
      <c r="X95" s="15" t="s">
        <v>41</v>
      </c>
    </row>
    <row r="96" spans="1:24" x14ac:dyDescent="0.15">
      <c r="A96" s="15" t="s">
        <v>31</v>
      </c>
      <c r="B96" s="15" t="s">
        <v>30</v>
      </c>
      <c r="C96" s="15" t="s">
        <v>32</v>
      </c>
      <c r="D96" s="15" t="s">
        <v>71</v>
      </c>
      <c r="E96" s="15"/>
      <c r="F96" s="15" t="s">
        <v>69</v>
      </c>
      <c r="G96" s="14"/>
      <c r="H96" s="14"/>
      <c r="I96" s="15" t="s">
        <v>40</v>
      </c>
      <c r="J96" s="15">
        <v>4</v>
      </c>
      <c r="K96" s="14"/>
      <c r="L96" s="15" t="s">
        <v>89</v>
      </c>
      <c r="M96" s="63">
        <v>0</v>
      </c>
      <c r="N96" s="14"/>
      <c r="O96" s="15" t="s">
        <v>39</v>
      </c>
      <c r="P96" s="14" t="s">
        <v>88</v>
      </c>
      <c r="Q96" s="63">
        <f t="shared" si="2"/>
        <v>0</v>
      </c>
      <c r="R96" s="15" t="s">
        <v>39</v>
      </c>
      <c r="S96" s="15" t="s">
        <v>731</v>
      </c>
      <c r="T96" s="14"/>
      <c r="U96" s="15"/>
      <c r="V96" s="14" t="s">
        <v>321</v>
      </c>
      <c r="W96" s="14" t="s">
        <v>321</v>
      </c>
      <c r="X96" s="15" t="s">
        <v>41</v>
      </c>
    </row>
    <row r="97" spans="1:24" x14ac:dyDescent="0.15">
      <c r="A97" s="15" t="s">
        <v>31</v>
      </c>
      <c r="B97" s="15" t="s">
        <v>30</v>
      </c>
      <c r="C97" s="15" t="s">
        <v>32</v>
      </c>
      <c r="D97" s="15" t="s">
        <v>71</v>
      </c>
      <c r="E97" s="15"/>
      <c r="F97" s="15" t="s">
        <v>69</v>
      </c>
      <c r="G97" s="14"/>
      <c r="H97" s="14"/>
      <c r="I97" s="15" t="s">
        <v>40</v>
      </c>
      <c r="J97" s="15">
        <v>4</v>
      </c>
      <c r="K97" s="15">
        <v>11</v>
      </c>
      <c r="L97" s="15" t="s">
        <v>91</v>
      </c>
      <c r="M97" s="63">
        <v>0</v>
      </c>
      <c r="N97" s="14"/>
      <c r="O97" s="15" t="s">
        <v>39</v>
      </c>
      <c r="P97" s="14" t="s">
        <v>90</v>
      </c>
      <c r="Q97" s="63">
        <f t="shared" si="2"/>
        <v>0</v>
      </c>
      <c r="R97" s="15" t="s">
        <v>39</v>
      </c>
      <c r="S97" s="15" t="s">
        <v>731</v>
      </c>
      <c r="T97" s="14"/>
      <c r="U97" s="15"/>
      <c r="V97" s="14" t="s">
        <v>321</v>
      </c>
      <c r="W97" s="14" t="s">
        <v>321</v>
      </c>
      <c r="X97" s="15" t="s">
        <v>41</v>
      </c>
    </row>
    <row r="98" spans="1:24" x14ac:dyDescent="0.15">
      <c r="A98" s="15" t="s">
        <v>31</v>
      </c>
      <c r="B98" s="15" t="s">
        <v>30</v>
      </c>
      <c r="C98" s="15" t="s">
        <v>32</v>
      </c>
      <c r="D98" s="15" t="s">
        <v>76</v>
      </c>
      <c r="E98" s="15"/>
      <c r="F98" s="15" t="s">
        <v>69</v>
      </c>
      <c r="G98" s="14"/>
      <c r="H98" s="14"/>
      <c r="I98" s="15" t="s">
        <v>40</v>
      </c>
      <c r="J98" s="15">
        <v>4</v>
      </c>
      <c r="K98" s="14"/>
      <c r="L98" s="15" t="s">
        <v>92</v>
      </c>
      <c r="M98" s="63">
        <v>8264</v>
      </c>
      <c r="N98" s="14"/>
      <c r="O98" s="15" t="s">
        <v>39</v>
      </c>
      <c r="P98" s="14" t="s">
        <v>774</v>
      </c>
      <c r="Q98" s="63">
        <f t="shared" ref="Q98:Q109" si="3">M98</f>
        <v>8264</v>
      </c>
      <c r="R98" s="15" t="s">
        <v>39</v>
      </c>
      <c r="S98" s="15" t="s">
        <v>731</v>
      </c>
      <c r="T98" s="14"/>
      <c r="U98" s="15"/>
      <c r="V98" s="14" t="s">
        <v>656</v>
      </c>
      <c r="W98" s="14" t="s">
        <v>321</v>
      </c>
      <c r="X98" s="15" t="s">
        <v>41</v>
      </c>
    </row>
    <row r="99" spans="1:24" x14ac:dyDescent="0.15">
      <c r="A99" s="15" t="s">
        <v>31</v>
      </c>
      <c r="B99" s="15" t="s">
        <v>30</v>
      </c>
      <c r="C99" s="15" t="s">
        <v>32</v>
      </c>
      <c r="D99" s="15" t="s">
        <v>78</v>
      </c>
      <c r="E99" s="15"/>
      <c r="F99" s="15" t="s">
        <v>69</v>
      </c>
      <c r="G99" s="14"/>
      <c r="H99" s="14"/>
      <c r="I99" s="15" t="s">
        <v>40</v>
      </c>
      <c r="J99" s="15">
        <v>4</v>
      </c>
      <c r="K99" s="14"/>
      <c r="L99" s="15" t="s">
        <v>93</v>
      </c>
      <c r="M99" s="63">
        <v>44206</v>
      </c>
      <c r="N99" s="14"/>
      <c r="O99" s="15" t="s">
        <v>39</v>
      </c>
      <c r="P99" s="14" t="s">
        <v>774</v>
      </c>
      <c r="Q99" s="63">
        <f t="shared" si="3"/>
        <v>44206</v>
      </c>
      <c r="R99" s="15" t="s">
        <v>39</v>
      </c>
      <c r="S99" s="15" t="s">
        <v>731</v>
      </c>
      <c r="T99" s="14"/>
      <c r="U99" s="15"/>
      <c r="V99" s="14" t="s">
        <v>656</v>
      </c>
      <c r="W99" s="14" t="s">
        <v>321</v>
      </c>
      <c r="X99" s="15" t="s">
        <v>41</v>
      </c>
    </row>
    <row r="100" spans="1:24" x14ac:dyDescent="0.15">
      <c r="A100" s="15" t="s">
        <v>31</v>
      </c>
      <c r="B100" s="15" t="s">
        <v>30</v>
      </c>
      <c r="C100" s="15" t="s">
        <v>32</v>
      </c>
      <c r="D100" s="15" t="s">
        <v>80</v>
      </c>
      <c r="E100" s="15"/>
      <c r="F100" s="15" t="s">
        <v>69</v>
      </c>
      <c r="G100" s="14"/>
      <c r="H100" s="14"/>
      <c r="I100" s="15" t="s">
        <v>40</v>
      </c>
      <c r="J100" s="15">
        <v>4</v>
      </c>
      <c r="K100" s="14"/>
      <c r="L100" s="15" t="s">
        <v>94</v>
      </c>
      <c r="M100" s="63">
        <v>3726</v>
      </c>
      <c r="N100" s="14"/>
      <c r="O100" s="15" t="s">
        <v>39</v>
      </c>
      <c r="P100" s="14" t="s">
        <v>774</v>
      </c>
      <c r="Q100" s="63">
        <f t="shared" si="3"/>
        <v>3726</v>
      </c>
      <c r="R100" s="15" t="s">
        <v>39</v>
      </c>
      <c r="S100" s="15" t="s">
        <v>731</v>
      </c>
      <c r="T100" s="14"/>
      <c r="U100" s="15"/>
      <c r="V100" s="14" t="s">
        <v>656</v>
      </c>
      <c r="W100" s="14" t="s">
        <v>321</v>
      </c>
      <c r="X100" s="15" t="s">
        <v>41</v>
      </c>
    </row>
    <row r="101" spans="1:24" x14ac:dyDescent="0.15">
      <c r="A101" s="15" t="s">
        <v>31</v>
      </c>
      <c r="B101" s="15" t="s">
        <v>30</v>
      </c>
      <c r="C101" s="15" t="s">
        <v>32</v>
      </c>
      <c r="D101" s="15" t="s">
        <v>95</v>
      </c>
      <c r="E101" s="15"/>
      <c r="F101" s="15" t="s">
        <v>69</v>
      </c>
      <c r="G101" s="14"/>
      <c r="H101" s="14"/>
      <c r="I101" s="15" t="s">
        <v>40</v>
      </c>
      <c r="J101" s="15">
        <v>4</v>
      </c>
      <c r="K101" s="14"/>
      <c r="L101" s="15" t="s">
        <v>96</v>
      </c>
      <c r="M101" s="63">
        <v>38454</v>
      </c>
      <c r="N101" s="14"/>
      <c r="O101" s="15" t="s">
        <v>39</v>
      </c>
      <c r="P101" s="14" t="s">
        <v>774</v>
      </c>
      <c r="Q101" s="63">
        <f t="shared" si="3"/>
        <v>38454</v>
      </c>
      <c r="R101" s="15" t="s">
        <v>39</v>
      </c>
      <c r="S101" s="15" t="s">
        <v>731</v>
      </c>
      <c r="T101" s="14"/>
      <c r="U101" s="15"/>
      <c r="V101" s="14" t="s">
        <v>656</v>
      </c>
      <c r="W101" s="14" t="s">
        <v>321</v>
      </c>
      <c r="X101" s="15" t="s">
        <v>41</v>
      </c>
    </row>
    <row r="102" spans="1:24" x14ac:dyDescent="0.15">
      <c r="A102" s="15" t="s">
        <v>31</v>
      </c>
      <c r="B102" s="15" t="s">
        <v>30</v>
      </c>
      <c r="C102" s="15" t="s">
        <v>32</v>
      </c>
      <c r="D102" s="15" t="s">
        <v>76</v>
      </c>
      <c r="E102" s="15"/>
      <c r="F102" s="15" t="s">
        <v>69</v>
      </c>
      <c r="G102" s="14"/>
      <c r="H102" s="14"/>
      <c r="I102" s="15" t="s">
        <v>40</v>
      </c>
      <c r="J102" s="15">
        <v>4</v>
      </c>
      <c r="K102" s="14"/>
      <c r="L102" s="15" t="s">
        <v>97</v>
      </c>
      <c r="M102" s="63">
        <v>384432</v>
      </c>
      <c r="N102" s="14"/>
      <c r="O102" s="15" t="s">
        <v>39</v>
      </c>
      <c r="P102" s="14" t="s">
        <v>42</v>
      </c>
      <c r="Q102" s="63">
        <f t="shared" si="3"/>
        <v>384432</v>
      </c>
      <c r="R102" s="15" t="s">
        <v>39</v>
      </c>
      <c r="S102" s="15" t="s">
        <v>731</v>
      </c>
      <c r="T102" s="14"/>
      <c r="U102" s="15"/>
      <c r="V102" s="14" t="s">
        <v>382</v>
      </c>
      <c r="W102" s="14" t="s">
        <v>383</v>
      </c>
      <c r="X102" s="15" t="s">
        <v>41</v>
      </c>
    </row>
    <row r="103" spans="1:24" x14ac:dyDescent="0.15">
      <c r="A103" s="15" t="s">
        <v>31</v>
      </c>
      <c r="B103" s="15" t="s">
        <v>30</v>
      </c>
      <c r="C103" s="15" t="s">
        <v>32</v>
      </c>
      <c r="D103" s="15" t="s">
        <v>78</v>
      </c>
      <c r="E103" s="15"/>
      <c r="F103" s="15" t="s">
        <v>69</v>
      </c>
      <c r="G103" s="14"/>
      <c r="H103" s="14"/>
      <c r="I103" s="15" t="s">
        <v>40</v>
      </c>
      <c r="J103" s="15">
        <v>4</v>
      </c>
      <c r="K103" s="14"/>
      <c r="L103" s="15" t="s">
        <v>98</v>
      </c>
      <c r="M103" s="63">
        <v>356987</v>
      </c>
      <c r="N103" s="14"/>
      <c r="O103" s="15" t="s">
        <v>39</v>
      </c>
      <c r="P103" s="14" t="s">
        <v>42</v>
      </c>
      <c r="Q103" s="63">
        <f t="shared" si="3"/>
        <v>356987</v>
      </c>
      <c r="R103" s="15" t="s">
        <v>39</v>
      </c>
      <c r="S103" s="15" t="s">
        <v>731</v>
      </c>
      <c r="T103" s="14"/>
      <c r="U103" s="15"/>
      <c r="V103" s="14" t="s">
        <v>382</v>
      </c>
      <c r="W103" s="14" t="s">
        <v>383</v>
      </c>
      <c r="X103" s="15" t="s">
        <v>41</v>
      </c>
    </row>
    <row r="104" spans="1:24" x14ac:dyDescent="0.15">
      <c r="A104" s="15" t="s">
        <v>31</v>
      </c>
      <c r="B104" s="15" t="s">
        <v>30</v>
      </c>
      <c r="C104" s="15" t="s">
        <v>32</v>
      </c>
      <c r="D104" s="15" t="s">
        <v>80</v>
      </c>
      <c r="E104" s="15"/>
      <c r="F104" s="15" t="s">
        <v>69</v>
      </c>
      <c r="G104" s="14"/>
      <c r="H104" s="14"/>
      <c r="I104" s="15" t="s">
        <v>40</v>
      </c>
      <c r="J104" s="15">
        <v>4</v>
      </c>
      <c r="K104" s="14"/>
      <c r="L104" s="15" t="s">
        <v>99</v>
      </c>
      <c r="M104" s="63">
        <v>18952</v>
      </c>
      <c r="N104" s="14"/>
      <c r="O104" s="15" t="s">
        <v>39</v>
      </c>
      <c r="P104" s="14" t="s">
        <v>42</v>
      </c>
      <c r="Q104" s="63">
        <f t="shared" si="3"/>
        <v>18952</v>
      </c>
      <c r="R104" s="15" t="s">
        <v>39</v>
      </c>
      <c r="S104" s="15" t="s">
        <v>731</v>
      </c>
      <c r="T104" s="14"/>
      <c r="U104" s="15"/>
      <c r="V104" s="14" t="s">
        <v>382</v>
      </c>
      <c r="W104" s="14" t="s">
        <v>383</v>
      </c>
      <c r="X104" s="15" t="s">
        <v>41</v>
      </c>
    </row>
    <row r="105" spans="1:24" x14ac:dyDescent="0.15">
      <c r="A105" s="15" t="s">
        <v>31</v>
      </c>
      <c r="B105" s="15" t="s">
        <v>30</v>
      </c>
      <c r="C105" s="15" t="s">
        <v>32</v>
      </c>
      <c r="D105" s="15" t="s">
        <v>95</v>
      </c>
      <c r="E105" s="15"/>
      <c r="F105" s="15" t="s">
        <v>69</v>
      </c>
      <c r="G105" s="14"/>
      <c r="H105" s="14"/>
      <c r="I105" s="15" t="s">
        <v>40</v>
      </c>
      <c r="J105" s="15">
        <v>4</v>
      </c>
      <c r="K105" s="14"/>
      <c r="L105" s="15" t="s">
        <v>100</v>
      </c>
      <c r="M105" s="63">
        <v>1378971</v>
      </c>
      <c r="N105" s="14"/>
      <c r="O105" s="15" t="s">
        <v>39</v>
      </c>
      <c r="P105" s="14" t="s">
        <v>42</v>
      </c>
      <c r="Q105" s="63">
        <f t="shared" si="3"/>
        <v>1378971</v>
      </c>
      <c r="R105" s="15" t="s">
        <v>39</v>
      </c>
      <c r="S105" s="15" t="s">
        <v>731</v>
      </c>
      <c r="T105" s="14"/>
      <c r="U105" s="15"/>
      <c r="V105" s="14" t="s">
        <v>382</v>
      </c>
      <c r="W105" s="14" t="s">
        <v>383</v>
      </c>
      <c r="X105" s="15" t="s">
        <v>41</v>
      </c>
    </row>
    <row r="106" spans="1:24" x14ac:dyDescent="0.15">
      <c r="A106" s="15" t="s">
        <v>31</v>
      </c>
      <c r="B106" s="15" t="s">
        <v>30</v>
      </c>
      <c r="C106" s="15" t="s">
        <v>32</v>
      </c>
      <c r="D106" s="15" t="s">
        <v>76</v>
      </c>
      <c r="E106" s="15"/>
      <c r="F106" s="15" t="s">
        <v>69</v>
      </c>
      <c r="G106" s="14"/>
      <c r="H106" s="14"/>
      <c r="I106" s="15" t="s">
        <v>40</v>
      </c>
      <c r="J106" s="15">
        <v>4</v>
      </c>
      <c r="K106" s="14"/>
      <c r="L106" s="15" t="s">
        <v>101</v>
      </c>
      <c r="M106" s="63">
        <v>28849</v>
      </c>
      <c r="N106" s="14"/>
      <c r="O106" s="15" t="s">
        <v>39</v>
      </c>
      <c r="P106" s="14" t="s">
        <v>44</v>
      </c>
      <c r="Q106" s="63">
        <f t="shared" si="3"/>
        <v>28849</v>
      </c>
      <c r="R106" s="15" t="s">
        <v>39</v>
      </c>
      <c r="S106" s="15" t="s">
        <v>731</v>
      </c>
      <c r="T106" s="14"/>
      <c r="U106" s="15"/>
      <c r="V106" s="14" t="s">
        <v>382</v>
      </c>
      <c r="W106" s="14" t="s">
        <v>386</v>
      </c>
      <c r="X106" s="15" t="s">
        <v>41</v>
      </c>
    </row>
    <row r="107" spans="1:24" x14ac:dyDescent="0.15">
      <c r="A107" s="15" t="s">
        <v>31</v>
      </c>
      <c r="B107" s="15" t="s">
        <v>30</v>
      </c>
      <c r="C107" s="15" t="s">
        <v>32</v>
      </c>
      <c r="D107" s="15" t="s">
        <v>78</v>
      </c>
      <c r="E107" s="15"/>
      <c r="F107" s="15" t="s">
        <v>69</v>
      </c>
      <c r="G107" s="14"/>
      <c r="H107" s="14"/>
      <c r="I107" s="15" t="s">
        <v>40</v>
      </c>
      <c r="J107" s="15">
        <v>4</v>
      </c>
      <c r="K107" s="14"/>
      <c r="L107" s="15" t="s">
        <v>102</v>
      </c>
      <c r="M107" s="63">
        <v>17682</v>
      </c>
      <c r="N107" s="14"/>
      <c r="O107" s="15" t="s">
        <v>39</v>
      </c>
      <c r="P107" s="14" t="s">
        <v>44</v>
      </c>
      <c r="Q107" s="63">
        <f t="shared" si="3"/>
        <v>17682</v>
      </c>
      <c r="R107" s="15" t="s">
        <v>39</v>
      </c>
      <c r="S107" s="15" t="s">
        <v>731</v>
      </c>
      <c r="T107" s="14"/>
      <c r="U107" s="15"/>
      <c r="V107" s="14" t="s">
        <v>382</v>
      </c>
      <c r="W107" s="14" t="s">
        <v>386</v>
      </c>
      <c r="X107" s="15" t="s">
        <v>41</v>
      </c>
    </row>
    <row r="108" spans="1:24" x14ac:dyDescent="0.15">
      <c r="A108" s="15" t="s">
        <v>31</v>
      </c>
      <c r="B108" s="15" t="s">
        <v>30</v>
      </c>
      <c r="C108" s="15" t="s">
        <v>32</v>
      </c>
      <c r="D108" s="15" t="s">
        <v>80</v>
      </c>
      <c r="E108" s="15"/>
      <c r="F108" s="15" t="s">
        <v>69</v>
      </c>
      <c r="G108" s="14"/>
      <c r="H108" s="14"/>
      <c r="I108" s="15" t="s">
        <v>40</v>
      </c>
      <c r="J108" s="15">
        <v>4</v>
      </c>
      <c r="K108" s="14"/>
      <c r="L108" s="15" t="s">
        <v>103</v>
      </c>
      <c r="M108" s="63">
        <v>1037</v>
      </c>
      <c r="N108" s="14"/>
      <c r="O108" s="15" t="s">
        <v>39</v>
      </c>
      <c r="P108" s="14" t="s">
        <v>44</v>
      </c>
      <c r="Q108" s="63">
        <f t="shared" si="3"/>
        <v>1037</v>
      </c>
      <c r="R108" s="15" t="s">
        <v>39</v>
      </c>
      <c r="S108" s="15" t="s">
        <v>731</v>
      </c>
      <c r="T108" s="14"/>
      <c r="U108" s="15"/>
      <c r="V108" s="14" t="s">
        <v>382</v>
      </c>
      <c r="W108" s="14" t="s">
        <v>386</v>
      </c>
      <c r="X108" s="15" t="s">
        <v>41</v>
      </c>
    </row>
    <row r="109" spans="1:24" x14ac:dyDescent="0.15">
      <c r="A109" s="15" t="s">
        <v>31</v>
      </c>
      <c r="B109" s="15" t="s">
        <v>30</v>
      </c>
      <c r="C109" s="15" t="s">
        <v>32</v>
      </c>
      <c r="D109" s="15" t="s">
        <v>95</v>
      </c>
      <c r="E109" s="15"/>
      <c r="F109" s="15" t="s">
        <v>69</v>
      </c>
      <c r="G109" s="14"/>
      <c r="H109" s="14"/>
      <c r="I109" s="15" t="s">
        <v>40</v>
      </c>
      <c r="J109" s="15">
        <v>4</v>
      </c>
      <c r="K109" s="14"/>
      <c r="L109" s="15" t="s">
        <v>104</v>
      </c>
      <c r="M109" s="63">
        <v>68387</v>
      </c>
      <c r="N109" s="14"/>
      <c r="O109" s="15" t="s">
        <v>39</v>
      </c>
      <c r="P109" s="14" t="s">
        <v>44</v>
      </c>
      <c r="Q109" s="63">
        <f t="shared" si="3"/>
        <v>68387</v>
      </c>
      <c r="R109" s="15" t="s">
        <v>39</v>
      </c>
      <c r="S109" s="15" t="s">
        <v>731</v>
      </c>
      <c r="T109" s="14"/>
      <c r="U109" s="15"/>
      <c r="V109" s="14" t="s">
        <v>382</v>
      </c>
      <c r="W109" s="14" t="s">
        <v>386</v>
      </c>
      <c r="X109" s="15" t="s">
        <v>41</v>
      </c>
    </row>
    <row r="110" spans="1:24" x14ac:dyDescent="0.15">
      <c r="A110" s="9" t="s">
        <v>296</v>
      </c>
      <c r="B110" s="9" t="s">
        <v>295</v>
      </c>
      <c r="C110" s="9" t="s">
        <v>297</v>
      </c>
      <c r="D110" s="9" t="s">
        <v>300</v>
      </c>
      <c r="E110" s="9"/>
      <c r="F110" s="30" t="s">
        <v>279</v>
      </c>
      <c r="I110" s="9" t="s">
        <v>302</v>
      </c>
      <c r="J110">
        <v>88</v>
      </c>
      <c r="L110" t="s">
        <v>301</v>
      </c>
      <c r="M110" s="31">
        <v>70</v>
      </c>
      <c r="O110" t="s">
        <v>314</v>
      </c>
      <c r="P110" t="s">
        <v>29</v>
      </c>
      <c r="Q110" s="73">
        <f>M110*1000000</f>
        <v>70000000</v>
      </c>
      <c r="R110" t="s">
        <v>39</v>
      </c>
      <c r="S110" t="s">
        <v>732</v>
      </c>
      <c r="T110" t="s">
        <v>670</v>
      </c>
      <c r="U110" s="9" t="s">
        <v>786</v>
      </c>
      <c r="V110" t="s">
        <v>323</v>
      </c>
      <c r="W110" t="s">
        <v>324</v>
      </c>
      <c r="X110" s="30" t="s">
        <v>276</v>
      </c>
    </row>
    <row r="111" spans="1:24" x14ac:dyDescent="0.15">
      <c r="A111" s="9" t="s">
        <v>296</v>
      </c>
      <c r="B111" s="9" t="s">
        <v>295</v>
      </c>
      <c r="C111" s="9" t="s">
        <v>297</v>
      </c>
      <c r="D111" s="9" t="s">
        <v>300</v>
      </c>
      <c r="E111" s="9"/>
      <c r="F111" s="33" t="s">
        <v>36</v>
      </c>
      <c r="I111" s="9" t="s">
        <v>302</v>
      </c>
      <c r="J111">
        <v>88</v>
      </c>
      <c r="L111" t="s">
        <v>301</v>
      </c>
      <c r="M111" s="31">
        <v>71</v>
      </c>
      <c r="O111" t="s">
        <v>314</v>
      </c>
      <c r="P111" t="s">
        <v>29</v>
      </c>
      <c r="Q111" s="73">
        <f>M111*1000000</f>
        <v>71000000</v>
      </c>
      <c r="R111" t="s">
        <v>39</v>
      </c>
      <c r="S111" s="30" t="s">
        <v>732</v>
      </c>
      <c r="T111" t="s">
        <v>670</v>
      </c>
      <c r="U111" s="9" t="s">
        <v>786</v>
      </c>
      <c r="V111" t="s">
        <v>323</v>
      </c>
      <c r="W111" t="s">
        <v>324</v>
      </c>
      <c r="X111" s="30" t="s">
        <v>276</v>
      </c>
    </row>
    <row r="112" spans="1:24" x14ac:dyDescent="0.15">
      <c r="A112" s="9" t="s">
        <v>296</v>
      </c>
      <c r="B112" s="9" t="s">
        <v>295</v>
      </c>
      <c r="C112" s="9" t="s">
        <v>297</v>
      </c>
      <c r="D112" s="9" t="s">
        <v>300</v>
      </c>
      <c r="E112" s="9"/>
      <c r="F112" s="34" t="s">
        <v>68</v>
      </c>
      <c r="I112" s="9" t="s">
        <v>302</v>
      </c>
      <c r="J112">
        <v>88</v>
      </c>
      <c r="L112" t="s">
        <v>301</v>
      </c>
      <c r="M112" s="31">
        <v>73</v>
      </c>
      <c r="O112" t="s">
        <v>314</v>
      </c>
      <c r="P112" t="s">
        <v>29</v>
      </c>
      <c r="Q112" s="73">
        <f>M112*1000000</f>
        <v>73000000</v>
      </c>
      <c r="R112" t="s">
        <v>39</v>
      </c>
      <c r="S112" s="30" t="s">
        <v>732</v>
      </c>
      <c r="T112" t="s">
        <v>670</v>
      </c>
      <c r="U112" s="9" t="s">
        <v>786</v>
      </c>
      <c r="V112" t="s">
        <v>323</v>
      </c>
      <c r="W112" t="s">
        <v>324</v>
      </c>
      <c r="X112" s="30" t="s">
        <v>276</v>
      </c>
    </row>
    <row r="113" spans="1:24" x14ac:dyDescent="0.15">
      <c r="A113" s="9" t="s">
        <v>296</v>
      </c>
      <c r="B113" s="9" t="s">
        <v>295</v>
      </c>
      <c r="C113" s="9" t="s">
        <v>297</v>
      </c>
      <c r="D113" s="9" t="s">
        <v>300</v>
      </c>
      <c r="E113" s="9"/>
      <c r="F113" s="35" t="s">
        <v>69</v>
      </c>
      <c r="I113" s="9" t="s">
        <v>302</v>
      </c>
      <c r="J113">
        <v>88</v>
      </c>
      <c r="L113" t="s">
        <v>301</v>
      </c>
      <c r="M113" s="31">
        <v>70</v>
      </c>
      <c r="O113" t="s">
        <v>314</v>
      </c>
      <c r="P113" t="s">
        <v>29</v>
      </c>
      <c r="Q113" s="73">
        <f>M113*1000000</f>
        <v>70000000</v>
      </c>
      <c r="R113" t="s">
        <v>39</v>
      </c>
      <c r="S113" s="30" t="s">
        <v>732</v>
      </c>
      <c r="T113" t="s">
        <v>670</v>
      </c>
      <c r="U113" s="9" t="s">
        <v>786</v>
      </c>
      <c r="V113" t="s">
        <v>323</v>
      </c>
      <c r="W113" t="s">
        <v>324</v>
      </c>
      <c r="X113" s="30" t="s">
        <v>276</v>
      </c>
    </row>
    <row r="114" spans="1:24" x14ac:dyDescent="0.15">
      <c r="A114" t="s">
        <v>304</v>
      </c>
      <c r="B114" t="s">
        <v>303</v>
      </c>
      <c r="C114" s="9" t="s">
        <v>305</v>
      </c>
      <c r="F114" s="14" t="s">
        <v>279</v>
      </c>
      <c r="I114" s="9" t="s">
        <v>309</v>
      </c>
      <c r="L114" t="s">
        <v>308</v>
      </c>
      <c r="M114" s="31">
        <v>26851641</v>
      </c>
      <c r="O114" t="s">
        <v>39</v>
      </c>
      <c r="P114" t="s">
        <v>29</v>
      </c>
      <c r="Q114" s="73">
        <f>M114</f>
        <v>26851641</v>
      </c>
      <c r="R114" s="9" t="s">
        <v>39</v>
      </c>
      <c r="S114" t="s">
        <v>322</v>
      </c>
      <c r="T114" s="36" t="s">
        <v>310</v>
      </c>
      <c r="U114" s="9" t="s">
        <v>787</v>
      </c>
      <c r="V114" t="s">
        <v>323</v>
      </c>
      <c r="W114" t="s">
        <v>324</v>
      </c>
      <c r="X114" t="s">
        <v>276</v>
      </c>
    </row>
    <row r="115" spans="1:24" x14ac:dyDescent="0.15">
      <c r="A115" s="27" t="s">
        <v>312</v>
      </c>
      <c r="B115" s="27" t="s">
        <v>311</v>
      </c>
      <c r="C115" s="27" t="s">
        <v>305</v>
      </c>
      <c r="D115" s="27"/>
      <c r="E115" s="27"/>
      <c r="F115" s="27" t="s">
        <v>279</v>
      </c>
      <c r="G115" s="27"/>
      <c r="H115" s="27"/>
      <c r="I115" s="39" t="s">
        <v>315</v>
      </c>
      <c r="J115" s="27"/>
      <c r="K115" s="27"/>
      <c r="L115" s="27" t="s">
        <v>313</v>
      </c>
      <c r="M115" s="64">
        <v>4.91</v>
      </c>
      <c r="N115" s="27"/>
      <c r="O115" s="27" t="s">
        <v>314</v>
      </c>
      <c r="P115" t="s">
        <v>29</v>
      </c>
      <c r="Q115" s="74">
        <f>M115*1000000</f>
        <v>4910000</v>
      </c>
      <c r="R115" s="38" t="s">
        <v>39</v>
      </c>
      <c r="S115" s="27" t="s">
        <v>322</v>
      </c>
      <c r="T115" s="27"/>
      <c r="U115" s="38"/>
      <c r="V115" s="27" t="s">
        <v>323</v>
      </c>
      <c r="W115" s="27" t="s">
        <v>324</v>
      </c>
      <c r="X115" s="27" t="s">
        <v>276</v>
      </c>
    </row>
    <row r="116" spans="1:24" x14ac:dyDescent="0.15">
      <c r="A116" s="27" t="s">
        <v>312</v>
      </c>
      <c r="B116" s="27" t="s">
        <v>311</v>
      </c>
      <c r="C116" s="27" t="s">
        <v>305</v>
      </c>
      <c r="D116" s="27"/>
      <c r="E116" s="27"/>
      <c r="F116" s="27" t="s">
        <v>36</v>
      </c>
      <c r="G116" s="27"/>
      <c r="H116" s="27"/>
      <c r="I116" s="39" t="s">
        <v>315</v>
      </c>
      <c r="J116" s="27"/>
      <c r="K116" s="27"/>
      <c r="L116" s="27" t="s">
        <v>313</v>
      </c>
      <c r="M116" s="64">
        <v>4.58</v>
      </c>
      <c r="N116" s="27"/>
      <c r="O116" s="27" t="s">
        <v>314</v>
      </c>
      <c r="P116" t="s">
        <v>29</v>
      </c>
      <c r="Q116" s="74">
        <f>M116*1000000</f>
        <v>4580000</v>
      </c>
      <c r="R116" s="38" t="s">
        <v>39</v>
      </c>
      <c r="S116" s="27" t="s">
        <v>322</v>
      </c>
      <c r="T116" s="27"/>
      <c r="U116" s="38"/>
      <c r="V116" s="27" t="s">
        <v>323</v>
      </c>
      <c r="W116" s="27" t="s">
        <v>324</v>
      </c>
      <c r="X116" s="27" t="s">
        <v>276</v>
      </c>
    </row>
    <row r="117" spans="1:24" x14ac:dyDescent="0.15">
      <c r="A117" s="27" t="s">
        <v>312</v>
      </c>
      <c r="B117" s="27" t="s">
        <v>311</v>
      </c>
      <c r="C117" s="27" t="s">
        <v>305</v>
      </c>
      <c r="D117" s="27"/>
      <c r="E117" s="27"/>
      <c r="F117" s="27" t="s">
        <v>68</v>
      </c>
      <c r="G117" s="27"/>
      <c r="H117" s="27"/>
      <c r="I117" s="39" t="s">
        <v>315</v>
      </c>
      <c r="J117" s="27"/>
      <c r="K117" s="27"/>
      <c r="L117" s="27" t="s">
        <v>313</v>
      </c>
      <c r="M117" s="64">
        <v>4.53</v>
      </c>
      <c r="N117" s="27"/>
      <c r="O117" s="27" t="s">
        <v>314</v>
      </c>
      <c r="P117" t="s">
        <v>29</v>
      </c>
      <c r="Q117" s="74">
        <f>M117*1000000</f>
        <v>4530000</v>
      </c>
      <c r="R117" s="38" t="s">
        <v>39</v>
      </c>
      <c r="S117" s="27" t="s">
        <v>322</v>
      </c>
      <c r="T117" s="27"/>
      <c r="U117" s="38"/>
      <c r="V117" s="27" t="s">
        <v>323</v>
      </c>
      <c r="W117" s="27" t="s">
        <v>324</v>
      </c>
      <c r="X117" s="27" t="s">
        <v>276</v>
      </c>
    </row>
    <row r="118" spans="1:24" x14ac:dyDescent="0.15">
      <c r="A118" t="s">
        <v>317</v>
      </c>
      <c r="B118" t="s">
        <v>316</v>
      </c>
      <c r="C118" t="s">
        <v>305</v>
      </c>
      <c r="F118" t="s">
        <v>279</v>
      </c>
      <c r="I118" t="s">
        <v>318</v>
      </c>
      <c r="L118" s="23" t="s">
        <v>803</v>
      </c>
      <c r="M118" s="31">
        <v>64776307</v>
      </c>
      <c r="O118" t="s">
        <v>342</v>
      </c>
      <c r="P118" t="s">
        <v>29</v>
      </c>
      <c r="Q118" s="75">
        <f t="shared" ref="Q118:Q128" si="4">M118</f>
        <v>64776307</v>
      </c>
      <c r="R118" s="38" t="s">
        <v>39</v>
      </c>
      <c r="S118" t="s">
        <v>322</v>
      </c>
      <c r="T118" s="5" t="s">
        <v>310</v>
      </c>
      <c r="U118" s="9" t="s">
        <v>787</v>
      </c>
      <c r="V118" t="s">
        <v>323</v>
      </c>
      <c r="W118" t="s">
        <v>324</v>
      </c>
      <c r="X118" t="s">
        <v>276</v>
      </c>
    </row>
    <row r="119" spans="1:24" x14ac:dyDescent="0.15">
      <c r="A119" t="s">
        <v>317</v>
      </c>
      <c r="B119" t="s">
        <v>316</v>
      </c>
      <c r="C119" t="s">
        <v>305</v>
      </c>
      <c r="F119" t="s">
        <v>36</v>
      </c>
      <c r="I119" t="s">
        <v>318</v>
      </c>
      <c r="L119" s="23" t="s">
        <v>803</v>
      </c>
      <c r="M119" s="31">
        <v>75361246</v>
      </c>
      <c r="O119" t="s">
        <v>342</v>
      </c>
      <c r="P119" t="s">
        <v>29</v>
      </c>
      <c r="Q119" s="75">
        <f t="shared" si="4"/>
        <v>75361246</v>
      </c>
      <c r="R119" s="38" t="s">
        <v>39</v>
      </c>
      <c r="S119" t="s">
        <v>322</v>
      </c>
      <c r="T119" s="5" t="s">
        <v>310</v>
      </c>
      <c r="U119" s="9" t="s">
        <v>787</v>
      </c>
      <c r="V119" t="s">
        <v>323</v>
      </c>
      <c r="W119" t="s">
        <v>324</v>
      </c>
      <c r="X119" t="s">
        <v>276</v>
      </c>
    </row>
    <row r="120" spans="1:24" x14ac:dyDescent="0.15">
      <c r="A120" t="s">
        <v>317</v>
      </c>
      <c r="B120" t="s">
        <v>316</v>
      </c>
      <c r="C120" t="s">
        <v>305</v>
      </c>
      <c r="F120" t="s">
        <v>68</v>
      </c>
      <c r="I120" t="s">
        <v>318</v>
      </c>
      <c r="L120" s="23" t="s">
        <v>803</v>
      </c>
      <c r="M120" s="31">
        <v>78760420</v>
      </c>
      <c r="O120" t="s">
        <v>342</v>
      </c>
      <c r="P120" t="s">
        <v>29</v>
      </c>
      <c r="Q120" s="75">
        <f t="shared" si="4"/>
        <v>78760420</v>
      </c>
      <c r="R120" s="38" t="s">
        <v>39</v>
      </c>
      <c r="S120" t="s">
        <v>322</v>
      </c>
      <c r="T120" s="5" t="s">
        <v>310</v>
      </c>
      <c r="U120" s="9" t="s">
        <v>787</v>
      </c>
      <c r="V120" t="s">
        <v>323</v>
      </c>
      <c r="W120" t="s">
        <v>324</v>
      </c>
      <c r="X120" t="s">
        <v>276</v>
      </c>
    </row>
    <row r="121" spans="1:24" x14ac:dyDescent="0.15">
      <c r="A121" s="9" t="s">
        <v>326</v>
      </c>
      <c r="B121" s="9" t="s">
        <v>325</v>
      </c>
      <c r="C121" s="9" t="s">
        <v>305</v>
      </c>
      <c r="F121" t="s">
        <v>271</v>
      </c>
      <c r="I121" t="s">
        <v>817</v>
      </c>
      <c r="J121">
        <v>61</v>
      </c>
      <c r="L121" t="s">
        <v>308</v>
      </c>
      <c r="M121" s="31">
        <v>19040000</v>
      </c>
      <c r="O121" t="s">
        <v>327</v>
      </c>
      <c r="P121" t="s">
        <v>29</v>
      </c>
      <c r="Q121" s="75">
        <f t="shared" si="4"/>
        <v>19040000</v>
      </c>
      <c r="R121" s="9" t="s">
        <v>39</v>
      </c>
      <c r="S121" t="s">
        <v>322</v>
      </c>
      <c r="T121" t="s">
        <v>310</v>
      </c>
      <c r="U121" s="9" t="s">
        <v>787</v>
      </c>
      <c r="V121" t="s">
        <v>323</v>
      </c>
      <c r="W121" t="s">
        <v>324</v>
      </c>
      <c r="X121" t="s">
        <v>276</v>
      </c>
    </row>
    <row r="122" spans="1:24" ht="15" x14ac:dyDescent="0.2">
      <c r="A122" s="22" t="s">
        <v>329</v>
      </c>
      <c r="B122" s="22" t="s">
        <v>328</v>
      </c>
      <c r="C122" s="22" t="s">
        <v>305</v>
      </c>
      <c r="F122" t="s">
        <v>68</v>
      </c>
      <c r="I122" t="s">
        <v>330</v>
      </c>
      <c r="J122">
        <v>3</v>
      </c>
      <c r="L122" t="s">
        <v>308</v>
      </c>
      <c r="M122" s="31">
        <v>84300000</v>
      </c>
      <c r="O122" t="s">
        <v>327</v>
      </c>
      <c r="P122" t="s">
        <v>29</v>
      </c>
      <c r="Q122" s="75">
        <f t="shared" si="4"/>
        <v>84300000</v>
      </c>
      <c r="R122" s="9" t="s">
        <v>39</v>
      </c>
      <c r="S122" t="s">
        <v>322</v>
      </c>
      <c r="T122" t="s">
        <v>310</v>
      </c>
      <c r="U122" s="9" t="s">
        <v>787</v>
      </c>
      <c r="V122" t="s">
        <v>323</v>
      </c>
      <c r="W122" t="s">
        <v>324</v>
      </c>
      <c r="X122" t="s">
        <v>276</v>
      </c>
    </row>
    <row r="123" spans="1:24" ht="15" x14ac:dyDescent="0.2">
      <c r="A123" s="22" t="s">
        <v>329</v>
      </c>
      <c r="B123" s="22" t="s">
        <v>328</v>
      </c>
      <c r="C123" s="22" t="s">
        <v>305</v>
      </c>
      <c r="F123" s="26" t="s">
        <v>36</v>
      </c>
      <c r="I123" t="s">
        <v>330</v>
      </c>
      <c r="J123">
        <v>3</v>
      </c>
      <c r="L123" t="s">
        <v>308</v>
      </c>
      <c r="M123" s="31">
        <v>81600000</v>
      </c>
      <c r="O123" t="s">
        <v>327</v>
      </c>
      <c r="P123" t="s">
        <v>29</v>
      </c>
      <c r="Q123" s="75">
        <f t="shared" si="4"/>
        <v>81600000</v>
      </c>
      <c r="R123" s="9" t="s">
        <v>39</v>
      </c>
      <c r="S123" t="s">
        <v>322</v>
      </c>
      <c r="T123" t="s">
        <v>310</v>
      </c>
      <c r="U123" s="9" t="s">
        <v>787</v>
      </c>
      <c r="V123" t="s">
        <v>323</v>
      </c>
      <c r="W123" t="s">
        <v>324</v>
      </c>
      <c r="X123" t="s">
        <v>276</v>
      </c>
    </row>
    <row r="124" spans="1:24" ht="15" x14ac:dyDescent="0.2">
      <c r="A124" s="22" t="s">
        <v>329</v>
      </c>
      <c r="B124" s="22" t="s">
        <v>328</v>
      </c>
      <c r="C124" s="22" t="s">
        <v>305</v>
      </c>
      <c r="F124" s="14" t="s">
        <v>279</v>
      </c>
      <c r="I124" t="s">
        <v>330</v>
      </c>
      <c r="J124">
        <v>3</v>
      </c>
      <c r="L124" t="s">
        <v>308</v>
      </c>
      <c r="M124" s="31">
        <v>200000</v>
      </c>
      <c r="O124" t="s">
        <v>327</v>
      </c>
      <c r="P124" t="s">
        <v>29</v>
      </c>
      <c r="Q124" s="75">
        <f t="shared" si="4"/>
        <v>200000</v>
      </c>
      <c r="R124" s="9" t="s">
        <v>39</v>
      </c>
      <c r="S124" t="s">
        <v>322</v>
      </c>
      <c r="T124" t="s">
        <v>310</v>
      </c>
      <c r="U124" s="9" t="s">
        <v>787</v>
      </c>
      <c r="V124" t="s">
        <v>323</v>
      </c>
      <c r="W124" t="s">
        <v>324</v>
      </c>
      <c r="X124" t="s">
        <v>276</v>
      </c>
    </row>
    <row r="125" spans="1:24" ht="15" x14ac:dyDescent="0.2">
      <c r="A125" s="22" t="s">
        <v>266</v>
      </c>
      <c r="B125" s="22" t="s">
        <v>265</v>
      </c>
      <c r="C125" s="22" t="s">
        <v>267</v>
      </c>
      <c r="F125" t="s">
        <v>271</v>
      </c>
      <c r="I125" t="s">
        <v>275</v>
      </c>
      <c r="J125">
        <v>3</v>
      </c>
      <c r="L125" s="23" t="s">
        <v>331</v>
      </c>
      <c r="M125" s="31">
        <v>9.49</v>
      </c>
      <c r="O125" s="25" t="s">
        <v>39</v>
      </c>
      <c r="P125" t="s">
        <v>29</v>
      </c>
      <c r="Q125" s="76">
        <f t="shared" si="4"/>
        <v>9.49</v>
      </c>
      <c r="R125" s="9" t="s">
        <v>39</v>
      </c>
      <c r="S125" t="s">
        <v>277</v>
      </c>
      <c r="T125" t="s">
        <v>332</v>
      </c>
      <c r="U125" s="9" t="s">
        <v>787</v>
      </c>
      <c r="V125" t="s">
        <v>323</v>
      </c>
      <c r="W125" t="s">
        <v>324</v>
      </c>
      <c r="X125" t="s">
        <v>276</v>
      </c>
    </row>
    <row r="126" spans="1:24" ht="15" x14ac:dyDescent="0.2">
      <c r="A126" s="22" t="s">
        <v>266</v>
      </c>
      <c r="B126" s="22" t="s">
        <v>265</v>
      </c>
      <c r="C126" s="22" t="s">
        <v>267</v>
      </c>
      <c r="F126" s="26" t="s">
        <v>279</v>
      </c>
      <c r="I126" t="s">
        <v>275</v>
      </c>
      <c r="J126">
        <v>3</v>
      </c>
      <c r="L126" s="23" t="s">
        <v>331</v>
      </c>
      <c r="M126" s="31">
        <v>9.7200000000000006</v>
      </c>
      <c r="O126" s="25" t="s">
        <v>39</v>
      </c>
      <c r="P126" t="s">
        <v>29</v>
      </c>
      <c r="Q126" s="76">
        <f t="shared" si="4"/>
        <v>9.7200000000000006</v>
      </c>
      <c r="R126" s="9" t="s">
        <v>39</v>
      </c>
      <c r="S126" t="s">
        <v>277</v>
      </c>
      <c r="T126" t="s">
        <v>332</v>
      </c>
      <c r="U126" s="9" t="s">
        <v>787</v>
      </c>
      <c r="V126" t="s">
        <v>323</v>
      </c>
      <c r="W126" t="s">
        <v>324</v>
      </c>
      <c r="X126" t="s">
        <v>276</v>
      </c>
    </row>
    <row r="127" spans="1:24" ht="15" x14ac:dyDescent="0.2">
      <c r="A127" s="22" t="s">
        <v>266</v>
      </c>
      <c r="B127" s="22" t="s">
        <v>265</v>
      </c>
      <c r="C127" s="22" t="s">
        <v>267</v>
      </c>
      <c r="F127" s="27" t="s">
        <v>36</v>
      </c>
      <c r="I127" t="s">
        <v>275</v>
      </c>
      <c r="J127">
        <v>3</v>
      </c>
      <c r="L127" s="23" t="s">
        <v>331</v>
      </c>
      <c r="M127" s="31">
        <v>10.6</v>
      </c>
      <c r="O127" s="25" t="s">
        <v>39</v>
      </c>
      <c r="P127" t="s">
        <v>29</v>
      </c>
      <c r="Q127" s="76">
        <f t="shared" si="4"/>
        <v>10.6</v>
      </c>
      <c r="R127" s="9" t="s">
        <v>39</v>
      </c>
      <c r="S127" t="s">
        <v>277</v>
      </c>
      <c r="T127" t="s">
        <v>332</v>
      </c>
      <c r="U127" s="9" t="s">
        <v>787</v>
      </c>
      <c r="V127" t="s">
        <v>323</v>
      </c>
      <c r="W127" t="s">
        <v>324</v>
      </c>
      <c r="X127" t="s">
        <v>276</v>
      </c>
    </row>
    <row r="128" spans="1:24" ht="15" x14ac:dyDescent="0.2">
      <c r="A128" s="22" t="s">
        <v>334</v>
      </c>
      <c r="B128" s="22" t="s">
        <v>333</v>
      </c>
      <c r="C128" s="22" t="s">
        <v>305</v>
      </c>
      <c r="F128" t="s">
        <v>279</v>
      </c>
      <c r="I128" t="s">
        <v>335</v>
      </c>
      <c r="L128" t="s">
        <v>308</v>
      </c>
      <c r="M128" s="65">
        <v>97534302</v>
      </c>
      <c r="O128" s="25" t="s">
        <v>39</v>
      </c>
      <c r="P128" t="s">
        <v>29</v>
      </c>
      <c r="Q128" s="76">
        <f t="shared" si="4"/>
        <v>97534302</v>
      </c>
      <c r="R128" s="9" t="s">
        <v>39</v>
      </c>
      <c r="S128" t="s">
        <v>322</v>
      </c>
      <c r="T128" t="s">
        <v>310</v>
      </c>
      <c r="U128" s="9" t="s">
        <v>787</v>
      </c>
      <c r="V128" t="s">
        <v>323</v>
      </c>
      <c r="W128" t="s">
        <v>324</v>
      </c>
      <c r="X128" t="s">
        <v>276</v>
      </c>
    </row>
    <row r="129" spans="1:24" ht="29" x14ac:dyDescent="0.2">
      <c r="A129" s="22" t="s">
        <v>281</v>
      </c>
      <c r="B129" s="22" t="s">
        <v>280</v>
      </c>
      <c r="C129" s="22" t="s">
        <v>267</v>
      </c>
      <c r="F129" t="s">
        <v>68</v>
      </c>
      <c r="I129" t="s">
        <v>283</v>
      </c>
      <c r="J129">
        <v>103</v>
      </c>
      <c r="L129" t="s">
        <v>308</v>
      </c>
      <c r="M129" s="31">
        <v>12.4</v>
      </c>
      <c r="O129" s="25" t="s">
        <v>314</v>
      </c>
      <c r="P129" t="s">
        <v>29</v>
      </c>
      <c r="Q129" s="76">
        <f t="shared" ref="Q129:Q138" si="5">M129*1000000</f>
        <v>12400000</v>
      </c>
      <c r="R129" s="9" t="s">
        <v>39</v>
      </c>
      <c r="S129" t="s">
        <v>277</v>
      </c>
      <c r="T129" t="s">
        <v>332</v>
      </c>
      <c r="U129" s="9" t="s">
        <v>787</v>
      </c>
      <c r="V129" t="s">
        <v>323</v>
      </c>
      <c r="W129" t="s">
        <v>324</v>
      </c>
      <c r="X129" t="s">
        <v>276</v>
      </c>
    </row>
    <row r="130" spans="1:24" ht="29" x14ac:dyDescent="0.2">
      <c r="A130" s="22" t="s">
        <v>281</v>
      </c>
      <c r="B130" s="22" t="s">
        <v>280</v>
      </c>
      <c r="C130" s="22" t="s">
        <v>267</v>
      </c>
      <c r="F130" t="s">
        <v>36</v>
      </c>
      <c r="I130" t="s">
        <v>283</v>
      </c>
      <c r="J130">
        <v>103</v>
      </c>
      <c r="L130" t="s">
        <v>308</v>
      </c>
      <c r="M130" s="31">
        <v>13</v>
      </c>
      <c r="O130" s="25" t="s">
        <v>314</v>
      </c>
      <c r="P130" t="s">
        <v>29</v>
      </c>
      <c r="Q130" s="76">
        <f t="shared" si="5"/>
        <v>13000000</v>
      </c>
      <c r="R130" s="9" t="s">
        <v>39</v>
      </c>
      <c r="S130" t="s">
        <v>277</v>
      </c>
      <c r="T130" t="s">
        <v>332</v>
      </c>
      <c r="U130" s="9" t="s">
        <v>787</v>
      </c>
      <c r="V130" t="s">
        <v>323</v>
      </c>
      <c r="W130" t="s">
        <v>324</v>
      </c>
      <c r="X130" t="s">
        <v>276</v>
      </c>
    </row>
    <row r="131" spans="1:24" ht="29" x14ac:dyDescent="0.2">
      <c r="A131" s="22" t="s">
        <v>281</v>
      </c>
      <c r="B131" s="22" t="s">
        <v>280</v>
      </c>
      <c r="C131" s="22" t="s">
        <v>267</v>
      </c>
      <c r="F131" t="s">
        <v>279</v>
      </c>
      <c r="I131" t="s">
        <v>283</v>
      </c>
      <c r="J131">
        <v>103</v>
      </c>
      <c r="L131" t="s">
        <v>308</v>
      </c>
      <c r="M131" s="31">
        <v>11.3</v>
      </c>
      <c r="O131" s="25" t="s">
        <v>314</v>
      </c>
      <c r="P131" t="s">
        <v>29</v>
      </c>
      <c r="Q131" s="76">
        <f t="shared" si="5"/>
        <v>11300000</v>
      </c>
      <c r="R131" s="9" t="s">
        <v>39</v>
      </c>
      <c r="S131" t="s">
        <v>277</v>
      </c>
      <c r="T131" t="s">
        <v>332</v>
      </c>
      <c r="U131" s="9" t="s">
        <v>787</v>
      </c>
      <c r="V131" t="s">
        <v>323</v>
      </c>
      <c r="W131" t="s">
        <v>324</v>
      </c>
      <c r="X131" t="s">
        <v>276</v>
      </c>
    </row>
    <row r="132" spans="1:24" ht="29" x14ac:dyDescent="0.2">
      <c r="A132" s="22" t="s">
        <v>285</v>
      </c>
      <c r="B132" s="22" t="s">
        <v>284</v>
      </c>
      <c r="C132" s="22" t="s">
        <v>286</v>
      </c>
      <c r="F132" t="s">
        <v>68</v>
      </c>
      <c r="I132" t="s">
        <v>292</v>
      </c>
      <c r="J132">
        <v>209</v>
      </c>
      <c r="L132" t="s">
        <v>308</v>
      </c>
      <c r="M132" s="31">
        <v>42.5</v>
      </c>
      <c r="O132" s="25" t="s">
        <v>804</v>
      </c>
      <c r="P132" t="s">
        <v>29</v>
      </c>
      <c r="Q132" s="76">
        <f t="shared" si="5"/>
        <v>42500000</v>
      </c>
      <c r="R132" s="9" t="s">
        <v>39</v>
      </c>
      <c r="S132" t="s">
        <v>293</v>
      </c>
      <c r="T132" t="s">
        <v>336</v>
      </c>
      <c r="U132" s="9" t="s">
        <v>787</v>
      </c>
      <c r="V132" t="s">
        <v>323</v>
      </c>
      <c r="W132" t="s">
        <v>324</v>
      </c>
      <c r="X132" t="s">
        <v>276</v>
      </c>
    </row>
    <row r="133" spans="1:24" ht="29" x14ac:dyDescent="0.2">
      <c r="A133" s="22" t="s">
        <v>285</v>
      </c>
      <c r="B133" s="22" t="s">
        <v>284</v>
      </c>
      <c r="C133" s="22" t="s">
        <v>286</v>
      </c>
      <c r="F133" t="s">
        <v>36</v>
      </c>
      <c r="I133" t="s">
        <v>292</v>
      </c>
      <c r="J133">
        <v>209</v>
      </c>
      <c r="L133" t="s">
        <v>308</v>
      </c>
      <c r="M133" s="31">
        <v>43</v>
      </c>
      <c r="O133" s="25" t="s">
        <v>804</v>
      </c>
      <c r="P133" t="s">
        <v>29</v>
      </c>
      <c r="Q133" s="76">
        <f t="shared" si="5"/>
        <v>43000000</v>
      </c>
      <c r="R133" s="9" t="s">
        <v>39</v>
      </c>
      <c r="S133" t="s">
        <v>293</v>
      </c>
      <c r="T133" t="s">
        <v>336</v>
      </c>
      <c r="U133" s="9" t="s">
        <v>787</v>
      </c>
      <c r="V133" t="s">
        <v>323</v>
      </c>
      <c r="W133" t="s">
        <v>324</v>
      </c>
      <c r="X133" t="s">
        <v>276</v>
      </c>
    </row>
    <row r="134" spans="1:24" ht="29" x14ac:dyDescent="0.2">
      <c r="A134" s="22" t="s">
        <v>285</v>
      </c>
      <c r="B134" s="22" t="s">
        <v>284</v>
      </c>
      <c r="C134" s="22" t="s">
        <v>286</v>
      </c>
      <c r="F134" t="s">
        <v>279</v>
      </c>
      <c r="I134" t="s">
        <v>292</v>
      </c>
      <c r="J134">
        <v>209</v>
      </c>
      <c r="L134" t="s">
        <v>308</v>
      </c>
      <c r="M134" s="31">
        <v>38.700000000000003</v>
      </c>
      <c r="O134" s="25" t="s">
        <v>804</v>
      </c>
      <c r="P134" t="s">
        <v>29</v>
      </c>
      <c r="Q134" s="76">
        <f t="shared" si="5"/>
        <v>38700000</v>
      </c>
      <c r="R134" s="9" t="s">
        <v>39</v>
      </c>
      <c r="S134" t="s">
        <v>293</v>
      </c>
      <c r="T134" t="s">
        <v>336</v>
      </c>
      <c r="U134" s="9" t="s">
        <v>787</v>
      </c>
      <c r="V134" t="s">
        <v>323</v>
      </c>
      <c r="W134" t="s">
        <v>324</v>
      </c>
      <c r="X134" t="s">
        <v>276</v>
      </c>
    </row>
    <row r="135" spans="1:24" ht="28" x14ac:dyDescent="0.15">
      <c r="A135" s="9" t="s">
        <v>296</v>
      </c>
      <c r="B135" s="9" t="s">
        <v>295</v>
      </c>
      <c r="C135" s="9" t="s">
        <v>297</v>
      </c>
      <c r="D135" s="9" t="s">
        <v>300</v>
      </c>
      <c r="E135" s="9"/>
      <c r="F135" s="30" t="s">
        <v>279</v>
      </c>
      <c r="I135" s="9" t="s">
        <v>302</v>
      </c>
      <c r="J135">
        <v>88</v>
      </c>
      <c r="L135" t="s">
        <v>337</v>
      </c>
      <c r="M135" s="31">
        <v>576</v>
      </c>
      <c r="O135" s="25" t="s">
        <v>804</v>
      </c>
      <c r="P135" t="s">
        <v>60</v>
      </c>
      <c r="Q135" s="76">
        <f t="shared" si="5"/>
        <v>576000000</v>
      </c>
      <c r="R135" t="s">
        <v>39</v>
      </c>
      <c r="S135" s="30" t="s">
        <v>732</v>
      </c>
      <c r="V135" t="s">
        <v>634</v>
      </c>
      <c r="W135" t="s">
        <v>647</v>
      </c>
      <c r="X135" s="30" t="s">
        <v>276</v>
      </c>
    </row>
    <row r="136" spans="1:24" ht="28" x14ac:dyDescent="0.15">
      <c r="A136" s="9" t="s">
        <v>296</v>
      </c>
      <c r="B136" s="9" t="s">
        <v>295</v>
      </c>
      <c r="C136" s="9" t="s">
        <v>297</v>
      </c>
      <c r="D136" s="9" t="s">
        <v>300</v>
      </c>
      <c r="E136" s="9"/>
      <c r="F136" s="33" t="s">
        <v>36</v>
      </c>
      <c r="I136" s="9" t="s">
        <v>302</v>
      </c>
      <c r="J136">
        <v>88</v>
      </c>
      <c r="L136" t="s">
        <v>337</v>
      </c>
      <c r="M136" s="31">
        <v>599</v>
      </c>
      <c r="O136" s="25" t="s">
        <v>804</v>
      </c>
      <c r="P136" t="s">
        <v>60</v>
      </c>
      <c r="Q136" s="76">
        <f t="shared" si="5"/>
        <v>599000000</v>
      </c>
      <c r="R136" t="s">
        <v>39</v>
      </c>
      <c r="S136" s="30" t="s">
        <v>732</v>
      </c>
      <c r="V136" t="s">
        <v>634</v>
      </c>
      <c r="W136" t="s">
        <v>647</v>
      </c>
      <c r="X136" s="30" t="s">
        <v>276</v>
      </c>
    </row>
    <row r="137" spans="1:24" ht="28" x14ac:dyDescent="0.15">
      <c r="A137" s="9" t="s">
        <v>296</v>
      </c>
      <c r="B137" s="9" t="s">
        <v>295</v>
      </c>
      <c r="C137" s="9" t="s">
        <v>297</v>
      </c>
      <c r="D137" s="9" t="s">
        <v>300</v>
      </c>
      <c r="E137" s="9"/>
      <c r="F137" s="34" t="s">
        <v>68</v>
      </c>
      <c r="I137" s="9" t="s">
        <v>302</v>
      </c>
      <c r="J137">
        <v>88</v>
      </c>
      <c r="L137" t="s">
        <v>337</v>
      </c>
      <c r="M137" s="31">
        <v>579</v>
      </c>
      <c r="O137" s="25" t="s">
        <v>804</v>
      </c>
      <c r="P137" t="s">
        <v>60</v>
      </c>
      <c r="Q137" s="76">
        <f t="shared" si="5"/>
        <v>579000000</v>
      </c>
      <c r="R137" s="30" t="s">
        <v>39</v>
      </c>
      <c r="S137" s="30" t="s">
        <v>732</v>
      </c>
      <c r="V137" t="s">
        <v>634</v>
      </c>
      <c r="W137" t="s">
        <v>647</v>
      </c>
      <c r="X137" s="30" t="s">
        <v>276</v>
      </c>
    </row>
    <row r="138" spans="1:24" ht="28" x14ac:dyDescent="0.15">
      <c r="A138" s="9" t="s">
        <v>296</v>
      </c>
      <c r="B138" s="9" t="s">
        <v>295</v>
      </c>
      <c r="C138" s="9" t="s">
        <v>297</v>
      </c>
      <c r="D138" s="9" t="s">
        <v>300</v>
      </c>
      <c r="E138" s="9"/>
      <c r="F138" s="35" t="s">
        <v>69</v>
      </c>
      <c r="I138" s="9" t="s">
        <v>302</v>
      </c>
      <c r="J138">
        <v>88</v>
      </c>
      <c r="L138" t="s">
        <v>337</v>
      </c>
      <c r="M138" s="31">
        <v>600</v>
      </c>
      <c r="O138" s="25" t="s">
        <v>804</v>
      </c>
      <c r="P138" t="s">
        <v>60</v>
      </c>
      <c r="Q138" s="76">
        <f t="shared" si="5"/>
        <v>600000000</v>
      </c>
      <c r="R138" t="s">
        <v>39</v>
      </c>
      <c r="S138" s="30" t="s">
        <v>732</v>
      </c>
      <c r="V138" t="s">
        <v>634</v>
      </c>
      <c r="W138" t="s">
        <v>647</v>
      </c>
      <c r="X138" s="30" t="s">
        <v>276</v>
      </c>
    </row>
    <row r="139" spans="1:24" x14ac:dyDescent="0.15">
      <c r="A139" t="s">
        <v>317</v>
      </c>
      <c r="B139" t="s">
        <v>316</v>
      </c>
      <c r="C139" t="s">
        <v>305</v>
      </c>
      <c r="F139" t="s">
        <v>279</v>
      </c>
      <c r="I139" t="s">
        <v>318</v>
      </c>
      <c r="L139" s="23" t="s">
        <v>372</v>
      </c>
      <c r="M139" s="31">
        <v>166149</v>
      </c>
      <c r="O139" t="s">
        <v>39</v>
      </c>
      <c r="P139" t="s">
        <v>90</v>
      </c>
      <c r="Q139" s="43">
        <f>M139</f>
        <v>166149</v>
      </c>
      <c r="R139" s="30" t="s">
        <v>39</v>
      </c>
      <c r="S139" t="s">
        <v>322</v>
      </c>
      <c r="V139" t="s">
        <v>321</v>
      </c>
      <c r="W139" t="s">
        <v>321</v>
      </c>
      <c r="X139" t="s">
        <v>276</v>
      </c>
    </row>
    <row r="140" spans="1:24" x14ac:dyDescent="0.15">
      <c r="A140" t="s">
        <v>317</v>
      </c>
      <c r="B140" t="s">
        <v>316</v>
      </c>
      <c r="C140" t="s">
        <v>305</v>
      </c>
      <c r="F140" t="s">
        <v>36</v>
      </c>
      <c r="I140" t="s">
        <v>318</v>
      </c>
      <c r="L140" s="23" t="s">
        <v>372</v>
      </c>
      <c r="M140" s="31">
        <v>163408</v>
      </c>
      <c r="O140" t="s">
        <v>39</v>
      </c>
      <c r="P140" t="s">
        <v>90</v>
      </c>
      <c r="Q140" s="75">
        <f>M140</f>
        <v>163408</v>
      </c>
      <c r="R140" s="9" t="s">
        <v>39</v>
      </c>
      <c r="S140" t="s">
        <v>322</v>
      </c>
      <c r="V140" t="s">
        <v>321</v>
      </c>
      <c r="W140" t="s">
        <v>321</v>
      </c>
      <c r="X140" t="s">
        <v>276</v>
      </c>
    </row>
    <row r="141" spans="1:24" x14ac:dyDescent="0.15">
      <c r="A141" t="s">
        <v>317</v>
      </c>
      <c r="B141" t="s">
        <v>316</v>
      </c>
      <c r="C141" t="s">
        <v>305</v>
      </c>
      <c r="F141" t="s">
        <v>68</v>
      </c>
      <c r="I141" t="s">
        <v>318</v>
      </c>
      <c r="L141" s="23" t="s">
        <v>372</v>
      </c>
      <c r="M141" s="31">
        <v>189810</v>
      </c>
      <c r="O141" t="s">
        <v>39</v>
      </c>
      <c r="P141" t="s">
        <v>90</v>
      </c>
      <c r="Q141" s="31">
        <f>M141</f>
        <v>189810</v>
      </c>
      <c r="R141" t="s">
        <v>39</v>
      </c>
      <c r="S141" t="s">
        <v>322</v>
      </c>
      <c r="V141" t="s">
        <v>321</v>
      </c>
      <c r="W141" t="s">
        <v>321</v>
      </c>
      <c r="X141" t="s">
        <v>276</v>
      </c>
    </row>
    <row r="142" spans="1:24" x14ac:dyDescent="0.15">
      <c r="A142" s="9" t="s">
        <v>296</v>
      </c>
      <c r="B142" s="9" t="s">
        <v>295</v>
      </c>
      <c r="C142" s="9" t="s">
        <v>297</v>
      </c>
      <c r="D142" s="9" t="s">
        <v>300</v>
      </c>
      <c r="E142" s="9"/>
      <c r="F142" s="30" t="s">
        <v>279</v>
      </c>
      <c r="I142" s="9" t="s">
        <v>302</v>
      </c>
      <c r="J142">
        <v>88</v>
      </c>
      <c r="L142" t="s">
        <v>375</v>
      </c>
      <c r="M142" s="31">
        <v>67</v>
      </c>
      <c r="O142" s="30" t="s">
        <v>376</v>
      </c>
      <c r="P142" t="s">
        <v>70</v>
      </c>
      <c r="Q142" s="43">
        <f>M142*1000000</f>
        <v>67000000</v>
      </c>
      <c r="R142" t="s">
        <v>39</v>
      </c>
      <c r="S142" t="s">
        <v>732</v>
      </c>
      <c r="T142" s="30"/>
      <c r="U142" s="30"/>
      <c r="V142" t="s">
        <v>321</v>
      </c>
      <c r="W142" t="s">
        <v>321</v>
      </c>
      <c r="X142" s="30" t="s">
        <v>276</v>
      </c>
    </row>
    <row r="143" spans="1:24" x14ac:dyDescent="0.15">
      <c r="A143" s="9" t="s">
        <v>296</v>
      </c>
      <c r="B143" s="9" t="s">
        <v>295</v>
      </c>
      <c r="C143" s="9" t="s">
        <v>297</v>
      </c>
      <c r="D143" s="9" t="s">
        <v>300</v>
      </c>
      <c r="E143" s="9"/>
      <c r="F143" s="33" t="s">
        <v>36</v>
      </c>
      <c r="I143" s="9" t="s">
        <v>302</v>
      </c>
      <c r="J143">
        <v>88</v>
      </c>
      <c r="L143" t="s">
        <v>375</v>
      </c>
      <c r="M143" s="31">
        <v>68</v>
      </c>
      <c r="O143" s="30" t="s">
        <v>376</v>
      </c>
      <c r="P143" t="s">
        <v>70</v>
      </c>
      <c r="Q143" s="43">
        <f>M143*1000000</f>
        <v>68000000</v>
      </c>
      <c r="R143" t="s">
        <v>39</v>
      </c>
      <c r="S143" s="30" t="s">
        <v>732</v>
      </c>
      <c r="U143" s="30"/>
      <c r="V143" t="s">
        <v>321</v>
      </c>
      <c r="W143" t="s">
        <v>321</v>
      </c>
      <c r="X143" s="30" t="s">
        <v>276</v>
      </c>
    </row>
    <row r="144" spans="1:24" x14ac:dyDescent="0.15">
      <c r="A144" s="9" t="s">
        <v>296</v>
      </c>
      <c r="B144" s="9" t="s">
        <v>295</v>
      </c>
      <c r="C144" s="9" t="s">
        <v>297</v>
      </c>
      <c r="D144" s="9" t="s">
        <v>300</v>
      </c>
      <c r="E144" s="9"/>
      <c r="F144" s="34" t="s">
        <v>68</v>
      </c>
      <c r="I144" s="9" t="s">
        <v>302</v>
      </c>
      <c r="J144">
        <v>88</v>
      </c>
      <c r="L144" t="s">
        <v>375</v>
      </c>
      <c r="M144" s="31">
        <v>70</v>
      </c>
      <c r="O144" s="30" t="s">
        <v>376</v>
      </c>
      <c r="P144" t="s">
        <v>70</v>
      </c>
      <c r="Q144" s="73">
        <f>M144*1000000</f>
        <v>70000000</v>
      </c>
      <c r="R144" t="s">
        <v>39</v>
      </c>
      <c r="S144" s="30" t="s">
        <v>732</v>
      </c>
      <c r="U144" s="30"/>
      <c r="V144" t="s">
        <v>321</v>
      </c>
      <c r="W144" t="s">
        <v>321</v>
      </c>
      <c r="X144" s="30" t="s">
        <v>276</v>
      </c>
    </row>
    <row r="145" spans="1:24" x14ac:dyDescent="0.15">
      <c r="A145" s="9" t="s">
        <v>296</v>
      </c>
      <c r="B145" s="9" t="s">
        <v>295</v>
      </c>
      <c r="C145" s="9" t="s">
        <v>297</v>
      </c>
      <c r="D145" s="9" t="s">
        <v>300</v>
      </c>
      <c r="E145" s="9"/>
      <c r="F145" s="35" t="s">
        <v>69</v>
      </c>
      <c r="I145" s="9" t="s">
        <v>302</v>
      </c>
      <c r="J145">
        <v>88</v>
      </c>
      <c r="L145" t="s">
        <v>375</v>
      </c>
      <c r="M145" s="31">
        <v>67</v>
      </c>
      <c r="O145" s="30" t="s">
        <v>376</v>
      </c>
      <c r="P145" t="s">
        <v>70</v>
      </c>
      <c r="Q145" s="73">
        <f>M145*1000000</f>
        <v>67000000</v>
      </c>
      <c r="R145" t="s">
        <v>39</v>
      </c>
      <c r="S145" s="30" t="s">
        <v>732</v>
      </c>
      <c r="U145" s="30"/>
      <c r="V145" t="s">
        <v>321</v>
      </c>
      <c r="W145" t="s">
        <v>321</v>
      </c>
      <c r="X145" s="30" t="s">
        <v>276</v>
      </c>
    </row>
    <row r="146" spans="1:24" x14ac:dyDescent="0.15">
      <c r="A146" t="s">
        <v>317</v>
      </c>
      <c r="B146" t="s">
        <v>316</v>
      </c>
      <c r="C146" t="s">
        <v>305</v>
      </c>
      <c r="F146" t="s">
        <v>279</v>
      </c>
      <c r="I146" t="s">
        <v>318</v>
      </c>
      <c r="L146" s="23" t="s">
        <v>377</v>
      </c>
      <c r="M146" s="31">
        <v>64157262</v>
      </c>
      <c r="O146" s="30" t="s">
        <v>39</v>
      </c>
      <c r="P146" t="s">
        <v>70</v>
      </c>
      <c r="Q146" s="43">
        <f t="shared" ref="Q146:Q160" si="6">M146</f>
        <v>64157262</v>
      </c>
      <c r="R146" s="30" t="s">
        <v>39</v>
      </c>
      <c r="S146" t="s">
        <v>322</v>
      </c>
      <c r="V146" t="s">
        <v>321</v>
      </c>
      <c r="W146" t="s">
        <v>321</v>
      </c>
      <c r="X146" t="s">
        <v>276</v>
      </c>
    </row>
    <row r="147" spans="1:24" x14ac:dyDescent="0.15">
      <c r="A147" t="s">
        <v>317</v>
      </c>
      <c r="B147" t="s">
        <v>316</v>
      </c>
      <c r="C147" t="s">
        <v>305</v>
      </c>
      <c r="F147" t="s">
        <v>36</v>
      </c>
      <c r="I147" t="s">
        <v>318</v>
      </c>
      <c r="L147" s="23" t="s">
        <v>377</v>
      </c>
      <c r="M147" s="31">
        <v>74661649</v>
      </c>
      <c r="O147" s="30" t="s">
        <v>39</v>
      </c>
      <c r="P147" t="s">
        <v>70</v>
      </c>
      <c r="Q147" s="75">
        <f t="shared" si="6"/>
        <v>74661649</v>
      </c>
      <c r="R147" s="9" t="s">
        <v>39</v>
      </c>
      <c r="S147" t="s">
        <v>322</v>
      </c>
      <c r="V147" t="s">
        <v>321</v>
      </c>
      <c r="W147" t="s">
        <v>321</v>
      </c>
      <c r="X147" t="s">
        <v>276</v>
      </c>
    </row>
    <row r="148" spans="1:24" x14ac:dyDescent="0.15">
      <c r="A148" t="s">
        <v>317</v>
      </c>
      <c r="B148" t="s">
        <v>316</v>
      </c>
      <c r="C148" t="s">
        <v>305</v>
      </c>
      <c r="F148" t="s">
        <v>68</v>
      </c>
      <c r="I148" t="s">
        <v>318</v>
      </c>
      <c r="L148" s="23" t="s">
        <v>377</v>
      </c>
      <c r="M148" s="31">
        <v>78001430</v>
      </c>
      <c r="O148" s="30" t="s">
        <v>39</v>
      </c>
      <c r="P148" t="s">
        <v>70</v>
      </c>
      <c r="Q148" s="31">
        <f t="shared" si="6"/>
        <v>78001430</v>
      </c>
      <c r="R148" t="s">
        <v>39</v>
      </c>
      <c r="S148" t="s">
        <v>322</v>
      </c>
      <c r="V148" t="s">
        <v>321</v>
      </c>
      <c r="W148" t="s">
        <v>321</v>
      </c>
      <c r="X148" t="s">
        <v>276</v>
      </c>
    </row>
    <row r="149" spans="1:24" x14ac:dyDescent="0.15">
      <c r="A149" t="s">
        <v>317</v>
      </c>
      <c r="B149" t="s">
        <v>316</v>
      </c>
      <c r="C149" t="s">
        <v>305</v>
      </c>
      <c r="F149" t="s">
        <v>279</v>
      </c>
      <c r="I149" t="s">
        <v>318</v>
      </c>
      <c r="L149" s="23" t="s">
        <v>378</v>
      </c>
      <c r="M149" s="31">
        <v>190755</v>
      </c>
      <c r="O149" t="s">
        <v>39</v>
      </c>
      <c r="P149" t="s">
        <v>74</v>
      </c>
      <c r="Q149" s="43">
        <f t="shared" si="6"/>
        <v>190755</v>
      </c>
      <c r="R149" s="30" t="s">
        <v>39</v>
      </c>
      <c r="S149" t="s">
        <v>322</v>
      </c>
      <c r="V149" t="s">
        <v>321</v>
      </c>
      <c r="W149" t="s">
        <v>321</v>
      </c>
      <c r="X149" t="s">
        <v>276</v>
      </c>
    </row>
    <row r="150" spans="1:24" x14ac:dyDescent="0.15">
      <c r="A150" t="s">
        <v>317</v>
      </c>
      <c r="B150" t="s">
        <v>316</v>
      </c>
      <c r="C150" t="s">
        <v>305</v>
      </c>
      <c r="F150" t="s">
        <v>36</v>
      </c>
      <c r="I150" t="s">
        <v>318</v>
      </c>
      <c r="L150" s="23" t="s">
        <v>378</v>
      </c>
      <c r="M150" s="31">
        <v>225741</v>
      </c>
      <c r="O150" t="s">
        <v>39</v>
      </c>
      <c r="P150" t="s">
        <v>74</v>
      </c>
      <c r="Q150" s="75">
        <f t="shared" si="6"/>
        <v>225741</v>
      </c>
      <c r="R150" s="9" t="s">
        <v>39</v>
      </c>
      <c r="S150" t="s">
        <v>322</v>
      </c>
      <c r="V150" t="s">
        <v>321</v>
      </c>
      <c r="W150" t="s">
        <v>321</v>
      </c>
      <c r="X150" t="s">
        <v>276</v>
      </c>
    </row>
    <row r="151" spans="1:24" x14ac:dyDescent="0.15">
      <c r="A151" t="s">
        <v>317</v>
      </c>
      <c r="B151" t="s">
        <v>316</v>
      </c>
      <c r="C151" t="s">
        <v>305</v>
      </c>
      <c r="F151" t="s">
        <v>68</v>
      </c>
      <c r="I151" t="s">
        <v>318</v>
      </c>
      <c r="L151" s="23" t="s">
        <v>378</v>
      </c>
      <c r="M151" s="31">
        <v>239428</v>
      </c>
      <c r="O151" t="s">
        <v>39</v>
      </c>
      <c r="P151" t="s">
        <v>74</v>
      </c>
      <c r="Q151" s="31">
        <f t="shared" si="6"/>
        <v>239428</v>
      </c>
      <c r="R151" t="s">
        <v>39</v>
      </c>
      <c r="S151" t="s">
        <v>322</v>
      </c>
      <c r="V151" t="s">
        <v>321</v>
      </c>
      <c r="W151" t="s">
        <v>321</v>
      </c>
      <c r="X151" t="s">
        <v>276</v>
      </c>
    </row>
    <row r="152" spans="1:24" x14ac:dyDescent="0.15">
      <c r="A152" t="s">
        <v>317</v>
      </c>
      <c r="B152" t="s">
        <v>316</v>
      </c>
      <c r="C152" t="s">
        <v>305</v>
      </c>
      <c r="F152" t="s">
        <v>279</v>
      </c>
      <c r="I152" t="s">
        <v>318</v>
      </c>
      <c r="L152" s="23" t="s">
        <v>379</v>
      </c>
      <c r="M152" s="31">
        <v>262141</v>
      </c>
      <c r="O152" t="s">
        <v>39</v>
      </c>
      <c r="P152" t="s">
        <v>84</v>
      </c>
      <c r="Q152" s="43">
        <f t="shared" si="6"/>
        <v>262141</v>
      </c>
      <c r="R152" s="30" t="s">
        <v>39</v>
      </c>
      <c r="S152" t="s">
        <v>322</v>
      </c>
      <c r="V152" t="s">
        <v>321</v>
      </c>
      <c r="W152" t="s">
        <v>321</v>
      </c>
      <c r="X152" t="s">
        <v>276</v>
      </c>
    </row>
    <row r="153" spans="1:24" x14ac:dyDescent="0.15">
      <c r="A153" t="s">
        <v>317</v>
      </c>
      <c r="B153" t="s">
        <v>316</v>
      </c>
      <c r="C153" t="s">
        <v>305</v>
      </c>
      <c r="F153" t="s">
        <v>36</v>
      </c>
      <c r="I153" t="s">
        <v>318</v>
      </c>
      <c r="L153" s="23" t="s">
        <v>379</v>
      </c>
      <c r="M153" s="31">
        <v>310447</v>
      </c>
      <c r="O153" t="s">
        <v>39</v>
      </c>
      <c r="P153" t="s">
        <v>84</v>
      </c>
      <c r="Q153" s="75">
        <f t="shared" si="6"/>
        <v>310447</v>
      </c>
      <c r="R153" s="9" t="s">
        <v>39</v>
      </c>
      <c r="S153" t="s">
        <v>322</v>
      </c>
      <c r="V153" t="s">
        <v>321</v>
      </c>
      <c r="W153" t="s">
        <v>321</v>
      </c>
      <c r="X153" t="s">
        <v>276</v>
      </c>
    </row>
    <row r="154" spans="1:24" x14ac:dyDescent="0.15">
      <c r="A154" t="s">
        <v>317</v>
      </c>
      <c r="B154" t="s">
        <v>316</v>
      </c>
      <c r="C154" t="s">
        <v>305</v>
      </c>
      <c r="F154" t="s">
        <v>68</v>
      </c>
      <c r="I154" t="s">
        <v>318</v>
      </c>
      <c r="L154" s="23" t="s">
        <v>379</v>
      </c>
      <c r="M154" s="31">
        <v>329753</v>
      </c>
      <c r="O154" t="s">
        <v>39</v>
      </c>
      <c r="P154" t="s">
        <v>84</v>
      </c>
      <c r="Q154" s="31">
        <f t="shared" si="6"/>
        <v>329753</v>
      </c>
      <c r="R154" t="s">
        <v>39</v>
      </c>
      <c r="S154" t="s">
        <v>322</v>
      </c>
      <c r="V154" t="s">
        <v>321</v>
      </c>
      <c r="W154" t="s">
        <v>321</v>
      </c>
      <c r="X154" t="s">
        <v>276</v>
      </c>
    </row>
    <row r="155" spans="1:24" x14ac:dyDescent="0.15">
      <c r="A155" t="s">
        <v>317</v>
      </c>
      <c r="B155" t="s">
        <v>316</v>
      </c>
      <c r="C155" t="s">
        <v>305</v>
      </c>
      <c r="F155" t="s">
        <v>279</v>
      </c>
      <c r="I155" t="s">
        <v>318</v>
      </c>
      <c r="L155" s="23" t="s">
        <v>811</v>
      </c>
      <c r="M155" s="31">
        <v>14514119</v>
      </c>
      <c r="O155" t="s">
        <v>39</v>
      </c>
      <c r="P155" t="s">
        <v>42</v>
      </c>
      <c r="Q155" s="75">
        <f t="shared" si="6"/>
        <v>14514119</v>
      </c>
      <c r="R155" s="9" t="s">
        <v>39</v>
      </c>
      <c r="S155" t="s">
        <v>322</v>
      </c>
      <c r="V155" t="s">
        <v>382</v>
      </c>
      <c r="W155" t="s">
        <v>383</v>
      </c>
      <c r="X155" t="s">
        <v>276</v>
      </c>
    </row>
    <row r="156" spans="1:24" x14ac:dyDescent="0.15">
      <c r="A156" t="s">
        <v>317</v>
      </c>
      <c r="B156" t="s">
        <v>316</v>
      </c>
      <c r="C156" t="s">
        <v>305</v>
      </c>
      <c r="F156" t="s">
        <v>36</v>
      </c>
      <c r="I156" t="s">
        <v>318</v>
      </c>
      <c r="L156" s="23" t="s">
        <v>811</v>
      </c>
      <c r="M156" s="31">
        <v>15739423</v>
      </c>
      <c r="O156" t="s">
        <v>39</v>
      </c>
      <c r="P156" t="s">
        <v>42</v>
      </c>
      <c r="Q156" s="75">
        <f t="shared" si="6"/>
        <v>15739423</v>
      </c>
      <c r="R156" s="9" t="s">
        <v>39</v>
      </c>
      <c r="S156" t="s">
        <v>322</v>
      </c>
      <c r="V156" t="s">
        <v>382</v>
      </c>
      <c r="W156" t="s">
        <v>383</v>
      </c>
      <c r="X156" t="s">
        <v>276</v>
      </c>
    </row>
    <row r="157" spans="1:24" x14ac:dyDescent="0.15">
      <c r="A157" t="s">
        <v>317</v>
      </c>
      <c r="B157" t="s">
        <v>316</v>
      </c>
      <c r="C157" t="s">
        <v>305</v>
      </c>
      <c r="F157" t="s">
        <v>68</v>
      </c>
      <c r="I157" t="s">
        <v>318</v>
      </c>
      <c r="L157" s="23" t="s">
        <v>811</v>
      </c>
      <c r="M157" s="31">
        <v>12957602</v>
      </c>
      <c r="O157" t="s">
        <v>39</v>
      </c>
      <c r="P157" t="s">
        <v>42</v>
      </c>
      <c r="Q157" s="75">
        <f t="shared" si="6"/>
        <v>12957602</v>
      </c>
      <c r="R157" s="9" t="s">
        <v>39</v>
      </c>
      <c r="S157" t="s">
        <v>322</v>
      </c>
      <c r="V157" t="s">
        <v>382</v>
      </c>
      <c r="W157" t="s">
        <v>383</v>
      </c>
      <c r="X157" t="s">
        <v>276</v>
      </c>
    </row>
    <row r="158" spans="1:24" x14ac:dyDescent="0.15">
      <c r="A158" t="s">
        <v>317</v>
      </c>
      <c r="B158" t="s">
        <v>316</v>
      </c>
      <c r="C158" t="s">
        <v>305</v>
      </c>
      <c r="F158" t="s">
        <v>279</v>
      </c>
      <c r="I158" t="s">
        <v>318</v>
      </c>
      <c r="L158" s="23" t="s">
        <v>812</v>
      </c>
      <c r="M158" s="31">
        <v>12724618</v>
      </c>
      <c r="O158" t="s">
        <v>39</v>
      </c>
      <c r="P158" t="s">
        <v>44</v>
      </c>
      <c r="Q158" s="75">
        <f t="shared" si="6"/>
        <v>12724618</v>
      </c>
      <c r="R158" s="9" t="s">
        <v>39</v>
      </c>
      <c r="S158" t="s">
        <v>322</v>
      </c>
      <c r="V158" t="s">
        <v>382</v>
      </c>
      <c r="W158" t="s">
        <v>386</v>
      </c>
      <c r="X158" t="s">
        <v>276</v>
      </c>
    </row>
    <row r="159" spans="1:24" x14ac:dyDescent="0.15">
      <c r="A159" t="s">
        <v>317</v>
      </c>
      <c r="B159" t="s">
        <v>316</v>
      </c>
      <c r="C159" t="s">
        <v>305</v>
      </c>
      <c r="F159" t="s">
        <v>36</v>
      </c>
      <c r="I159" t="s">
        <v>318</v>
      </c>
      <c r="L159" s="23" t="s">
        <v>812</v>
      </c>
      <c r="M159" s="31">
        <v>14479514</v>
      </c>
      <c r="O159" t="s">
        <v>39</v>
      </c>
      <c r="P159" t="s">
        <v>44</v>
      </c>
      <c r="Q159" s="75">
        <f t="shared" si="6"/>
        <v>14479514</v>
      </c>
      <c r="R159" s="9" t="s">
        <v>39</v>
      </c>
      <c r="S159" t="s">
        <v>322</v>
      </c>
      <c r="V159" t="s">
        <v>382</v>
      </c>
      <c r="W159" t="s">
        <v>386</v>
      </c>
      <c r="X159" t="s">
        <v>276</v>
      </c>
    </row>
    <row r="160" spans="1:24" x14ac:dyDescent="0.15">
      <c r="A160" t="s">
        <v>317</v>
      </c>
      <c r="B160" t="s">
        <v>316</v>
      </c>
      <c r="C160" t="s">
        <v>305</v>
      </c>
      <c r="F160" t="s">
        <v>68</v>
      </c>
      <c r="I160" t="s">
        <v>318</v>
      </c>
      <c r="L160" s="23" t="s">
        <v>812</v>
      </c>
      <c r="M160" s="31">
        <v>8271179</v>
      </c>
      <c r="O160" t="s">
        <v>39</v>
      </c>
      <c r="P160" t="s">
        <v>44</v>
      </c>
      <c r="Q160" s="75">
        <f t="shared" si="6"/>
        <v>8271179</v>
      </c>
      <c r="R160" s="9" t="s">
        <v>39</v>
      </c>
      <c r="S160" t="s">
        <v>322</v>
      </c>
      <c r="V160" t="s">
        <v>382</v>
      </c>
      <c r="W160" t="s">
        <v>386</v>
      </c>
      <c r="X160" t="s">
        <v>276</v>
      </c>
    </row>
    <row r="161" spans="1:24" x14ac:dyDescent="0.15">
      <c r="A161" s="9" t="s">
        <v>296</v>
      </c>
      <c r="B161" s="9" t="s">
        <v>295</v>
      </c>
      <c r="C161" s="9" t="s">
        <v>297</v>
      </c>
      <c r="D161" s="9" t="s">
        <v>300</v>
      </c>
      <c r="E161" s="9"/>
      <c r="F161" s="30" t="s">
        <v>279</v>
      </c>
      <c r="I161" s="9" t="s">
        <v>302</v>
      </c>
      <c r="J161">
        <v>88</v>
      </c>
      <c r="L161" t="s">
        <v>408</v>
      </c>
      <c r="M161" s="31">
        <v>10</v>
      </c>
      <c r="O161" t="s">
        <v>314</v>
      </c>
      <c r="P161" t="s">
        <v>407</v>
      </c>
      <c r="Q161" s="43">
        <f t="shared" ref="Q161:Q192" si="7">M161*1000000</f>
        <v>10000000</v>
      </c>
      <c r="R161" t="s">
        <v>39</v>
      </c>
      <c r="S161" s="30" t="s">
        <v>732</v>
      </c>
      <c r="V161" t="s">
        <v>382</v>
      </c>
      <c r="W161" t="s">
        <v>321</v>
      </c>
      <c r="X161" s="30" t="s">
        <v>276</v>
      </c>
    </row>
    <row r="162" spans="1:24" x14ac:dyDescent="0.15">
      <c r="A162" s="9" t="s">
        <v>296</v>
      </c>
      <c r="B162" s="9" t="s">
        <v>295</v>
      </c>
      <c r="C162" s="9" t="s">
        <v>297</v>
      </c>
      <c r="D162" s="9" t="s">
        <v>300</v>
      </c>
      <c r="E162" s="9"/>
      <c r="F162" s="30" t="s">
        <v>279</v>
      </c>
      <c r="I162" s="9" t="s">
        <v>302</v>
      </c>
      <c r="J162">
        <v>88</v>
      </c>
      <c r="L162" t="s">
        <v>410</v>
      </c>
      <c r="M162" s="31">
        <v>3</v>
      </c>
      <c r="O162" t="s">
        <v>813</v>
      </c>
      <c r="P162" t="s">
        <v>409</v>
      </c>
      <c r="Q162" s="73">
        <f t="shared" si="7"/>
        <v>3000000</v>
      </c>
      <c r="R162" t="s">
        <v>39</v>
      </c>
      <c r="S162" s="30" t="s">
        <v>732</v>
      </c>
      <c r="V162" t="s">
        <v>321</v>
      </c>
      <c r="W162" t="s">
        <v>321</v>
      </c>
      <c r="X162" s="30" t="s">
        <v>276</v>
      </c>
    </row>
    <row r="163" spans="1:24" x14ac:dyDescent="0.15">
      <c r="A163" s="9" t="s">
        <v>296</v>
      </c>
      <c r="B163" s="9" t="s">
        <v>295</v>
      </c>
      <c r="C163" s="9" t="s">
        <v>297</v>
      </c>
      <c r="D163" s="9" t="s">
        <v>300</v>
      </c>
      <c r="E163" s="9"/>
      <c r="F163" s="30" t="s">
        <v>279</v>
      </c>
      <c r="I163" s="9" t="s">
        <v>302</v>
      </c>
      <c r="J163">
        <v>88</v>
      </c>
      <c r="L163" t="s">
        <v>413</v>
      </c>
      <c r="M163" s="31">
        <v>12.9</v>
      </c>
      <c r="O163" t="s">
        <v>813</v>
      </c>
      <c r="P163" t="s">
        <v>412</v>
      </c>
      <c r="Q163" s="73">
        <f t="shared" si="7"/>
        <v>12900000</v>
      </c>
      <c r="R163" t="s">
        <v>39</v>
      </c>
      <c r="S163" s="30" t="s">
        <v>732</v>
      </c>
      <c r="V163" t="s">
        <v>321</v>
      </c>
      <c r="W163" t="s">
        <v>321</v>
      </c>
      <c r="X163" s="30" t="s">
        <v>276</v>
      </c>
    </row>
    <row r="164" spans="1:24" x14ac:dyDescent="0.15">
      <c r="A164" s="9" t="s">
        <v>296</v>
      </c>
      <c r="B164" s="9" t="s">
        <v>295</v>
      </c>
      <c r="C164" s="9" t="s">
        <v>297</v>
      </c>
      <c r="D164" s="9" t="s">
        <v>300</v>
      </c>
      <c r="E164" s="9"/>
      <c r="F164" s="30" t="s">
        <v>279</v>
      </c>
      <c r="I164" s="9" t="s">
        <v>302</v>
      </c>
      <c r="J164">
        <v>88</v>
      </c>
      <c r="L164" t="s">
        <v>415</v>
      </c>
      <c r="M164" s="31">
        <v>16.3</v>
      </c>
      <c r="O164" t="s">
        <v>813</v>
      </c>
      <c r="P164" t="s">
        <v>414</v>
      </c>
      <c r="Q164" s="73">
        <f t="shared" si="7"/>
        <v>16300000</v>
      </c>
      <c r="R164" t="s">
        <v>39</v>
      </c>
      <c r="S164" s="30" t="s">
        <v>732</v>
      </c>
      <c r="V164" t="s">
        <v>321</v>
      </c>
      <c r="W164" t="s">
        <v>321</v>
      </c>
      <c r="X164" s="30" t="s">
        <v>276</v>
      </c>
    </row>
    <row r="165" spans="1:24" x14ac:dyDescent="0.15">
      <c r="A165" s="9" t="s">
        <v>296</v>
      </c>
      <c r="B165" s="9" t="s">
        <v>295</v>
      </c>
      <c r="C165" s="9" t="s">
        <v>297</v>
      </c>
      <c r="D165" s="9" t="s">
        <v>300</v>
      </c>
      <c r="E165" s="9"/>
      <c r="F165" s="30" t="s">
        <v>279</v>
      </c>
      <c r="I165" s="9" t="s">
        <v>302</v>
      </c>
      <c r="J165">
        <v>88</v>
      </c>
      <c r="L165" t="s">
        <v>417</v>
      </c>
      <c r="M165" s="31">
        <v>40.299999999999997</v>
      </c>
      <c r="O165" t="s">
        <v>813</v>
      </c>
      <c r="P165" t="s">
        <v>416</v>
      </c>
      <c r="Q165" s="73">
        <f t="shared" si="7"/>
        <v>40300000</v>
      </c>
      <c r="R165" t="s">
        <v>39</v>
      </c>
      <c r="S165" s="30" t="s">
        <v>732</v>
      </c>
      <c r="V165" t="s">
        <v>321</v>
      </c>
      <c r="W165" t="s">
        <v>321</v>
      </c>
      <c r="X165" s="30" t="s">
        <v>276</v>
      </c>
    </row>
    <row r="166" spans="1:24" x14ac:dyDescent="0.15">
      <c r="A166" s="9" t="s">
        <v>296</v>
      </c>
      <c r="B166" s="9" t="s">
        <v>295</v>
      </c>
      <c r="C166" s="9" t="s">
        <v>297</v>
      </c>
      <c r="D166" s="9" t="s">
        <v>300</v>
      </c>
      <c r="E166" s="9"/>
      <c r="F166" s="30" t="s">
        <v>279</v>
      </c>
      <c r="I166" s="9" t="s">
        <v>302</v>
      </c>
      <c r="J166">
        <v>88</v>
      </c>
      <c r="L166" t="s">
        <v>419</v>
      </c>
      <c r="M166" s="31">
        <v>1.1000000000000001</v>
      </c>
      <c r="O166" t="s">
        <v>813</v>
      </c>
      <c r="P166" t="s">
        <v>418</v>
      </c>
      <c r="Q166" s="73">
        <f t="shared" si="7"/>
        <v>1100000</v>
      </c>
      <c r="R166" t="s">
        <v>39</v>
      </c>
      <c r="S166" s="30" t="s">
        <v>732</v>
      </c>
      <c r="V166" t="s">
        <v>321</v>
      </c>
      <c r="W166" t="s">
        <v>321</v>
      </c>
      <c r="X166" s="30" t="s">
        <v>276</v>
      </c>
    </row>
    <row r="167" spans="1:24" x14ac:dyDescent="0.15">
      <c r="A167" s="9" t="s">
        <v>296</v>
      </c>
      <c r="B167" s="9" t="s">
        <v>295</v>
      </c>
      <c r="C167" s="9" t="s">
        <v>297</v>
      </c>
      <c r="D167" s="9" t="s">
        <v>300</v>
      </c>
      <c r="E167" s="9"/>
      <c r="F167" s="30" t="s">
        <v>279</v>
      </c>
      <c r="I167" s="9" t="s">
        <v>302</v>
      </c>
      <c r="J167">
        <v>88</v>
      </c>
      <c r="L167" t="s">
        <v>421</v>
      </c>
      <c r="M167" s="31">
        <v>1.6</v>
      </c>
      <c r="O167" t="s">
        <v>813</v>
      </c>
      <c r="P167" t="s">
        <v>420</v>
      </c>
      <c r="Q167" s="73">
        <f t="shared" si="7"/>
        <v>1600000</v>
      </c>
      <c r="R167" t="s">
        <v>39</v>
      </c>
      <c r="S167" s="30" t="s">
        <v>732</v>
      </c>
      <c r="V167" t="s">
        <v>321</v>
      </c>
      <c r="W167" t="s">
        <v>321</v>
      </c>
      <c r="X167" s="30" t="s">
        <v>276</v>
      </c>
    </row>
    <row r="168" spans="1:24" x14ac:dyDescent="0.15">
      <c r="A168" s="9" t="s">
        <v>296</v>
      </c>
      <c r="B168" s="9" t="s">
        <v>295</v>
      </c>
      <c r="C168" s="9" t="s">
        <v>297</v>
      </c>
      <c r="D168" s="9" t="s">
        <v>300</v>
      </c>
      <c r="E168" s="9"/>
      <c r="F168" s="30" t="s">
        <v>279</v>
      </c>
      <c r="I168" s="9" t="s">
        <v>302</v>
      </c>
      <c r="J168">
        <v>88</v>
      </c>
      <c r="L168" t="s">
        <v>423</v>
      </c>
      <c r="M168" s="31">
        <v>7.3</v>
      </c>
      <c r="O168" t="s">
        <v>813</v>
      </c>
      <c r="P168" t="s">
        <v>422</v>
      </c>
      <c r="Q168" s="73">
        <f t="shared" si="7"/>
        <v>7300000</v>
      </c>
      <c r="R168" t="s">
        <v>39</v>
      </c>
      <c r="S168" s="30" t="s">
        <v>732</v>
      </c>
      <c r="V168" t="s">
        <v>321</v>
      </c>
      <c r="W168" t="s">
        <v>321</v>
      </c>
      <c r="X168" s="30" t="s">
        <v>276</v>
      </c>
    </row>
    <row r="169" spans="1:24" x14ac:dyDescent="0.15">
      <c r="A169" s="9" t="s">
        <v>296</v>
      </c>
      <c r="B169" s="9" t="s">
        <v>295</v>
      </c>
      <c r="C169" s="9" t="s">
        <v>297</v>
      </c>
      <c r="D169" s="9" t="s">
        <v>300</v>
      </c>
      <c r="E169" s="9"/>
      <c r="F169" s="33" t="s">
        <v>36</v>
      </c>
      <c r="I169" s="9" t="s">
        <v>302</v>
      </c>
      <c r="J169">
        <v>88</v>
      </c>
      <c r="L169" t="s">
        <v>408</v>
      </c>
      <c r="M169" s="31">
        <v>11</v>
      </c>
      <c r="O169" t="s">
        <v>314</v>
      </c>
      <c r="P169" t="s">
        <v>407</v>
      </c>
      <c r="Q169" s="43">
        <f t="shared" si="7"/>
        <v>11000000</v>
      </c>
      <c r="R169" t="s">
        <v>39</v>
      </c>
      <c r="S169" s="30" t="s">
        <v>732</v>
      </c>
      <c r="V169" t="s">
        <v>382</v>
      </c>
      <c r="W169" t="s">
        <v>321</v>
      </c>
      <c r="X169" s="30" t="s">
        <v>276</v>
      </c>
    </row>
    <row r="170" spans="1:24" x14ac:dyDescent="0.15">
      <c r="A170" s="9" t="s">
        <v>296</v>
      </c>
      <c r="B170" s="9" t="s">
        <v>295</v>
      </c>
      <c r="C170" s="9" t="s">
        <v>297</v>
      </c>
      <c r="D170" s="9" t="s">
        <v>300</v>
      </c>
      <c r="E170" s="9"/>
      <c r="F170" s="33" t="s">
        <v>36</v>
      </c>
      <c r="I170" s="9" t="s">
        <v>302</v>
      </c>
      <c r="J170">
        <v>88</v>
      </c>
      <c r="L170" t="s">
        <v>410</v>
      </c>
      <c r="M170" s="31">
        <v>3</v>
      </c>
      <c r="O170" t="s">
        <v>813</v>
      </c>
      <c r="P170" t="s">
        <v>409</v>
      </c>
      <c r="Q170" s="73">
        <f t="shared" si="7"/>
        <v>3000000</v>
      </c>
      <c r="R170" t="s">
        <v>39</v>
      </c>
      <c r="S170" s="30" t="s">
        <v>732</v>
      </c>
      <c r="V170" t="s">
        <v>321</v>
      </c>
      <c r="W170" t="s">
        <v>321</v>
      </c>
      <c r="X170" s="30" t="s">
        <v>276</v>
      </c>
    </row>
    <row r="171" spans="1:24" x14ac:dyDescent="0.15">
      <c r="A171" s="9" t="s">
        <v>296</v>
      </c>
      <c r="B171" s="9" t="s">
        <v>295</v>
      </c>
      <c r="C171" s="9" t="s">
        <v>297</v>
      </c>
      <c r="D171" s="9" t="s">
        <v>300</v>
      </c>
      <c r="E171" s="9"/>
      <c r="F171" s="33" t="s">
        <v>36</v>
      </c>
      <c r="I171" s="9" t="s">
        <v>302</v>
      </c>
      <c r="J171">
        <v>88</v>
      </c>
      <c r="L171" t="s">
        <v>413</v>
      </c>
      <c r="M171" s="31">
        <v>14.8</v>
      </c>
      <c r="O171" t="s">
        <v>813</v>
      </c>
      <c r="P171" t="s">
        <v>412</v>
      </c>
      <c r="Q171" s="73">
        <f t="shared" si="7"/>
        <v>14800000</v>
      </c>
      <c r="R171" t="s">
        <v>39</v>
      </c>
      <c r="S171" s="30" t="s">
        <v>732</v>
      </c>
      <c r="V171" t="s">
        <v>321</v>
      </c>
      <c r="W171" t="s">
        <v>321</v>
      </c>
      <c r="X171" s="30" t="s">
        <v>276</v>
      </c>
    </row>
    <row r="172" spans="1:24" x14ac:dyDescent="0.15">
      <c r="A172" s="9" t="s">
        <v>296</v>
      </c>
      <c r="B172" s="9" t="s">
        <v>295</v>
      </c>
      <c r="C172" s="9" t="s">
        <v>297</v>
      </c>
      <c r="D172" s="9" t="s">
        <v>300</v>
      </c>
      <c r="E172" s="9"/>
      <c r="F172" s="33" t="s">
        <v>36</v>
      </c>
      <c r="I172" s="9" t="s">
        <v>302</v>
      </c>
      <c r="J172">
        <v>88</v>
      </c>
      <c r="L172" t="s">
        <v>415</v>
      </c>
      <c r="M172" s="31">
        <v>13</v>
      </c>
      <c r="O172" t="s">
        <v>813</v>
      </c>
      <c r="P172" t="s">
        <v>414</v>
      </c>
      <c r="Q172" s="73">
        <f t="shared" si="7"/>
        <v>13000000</v>
      </c>
      <c r="R172" t="s">
        <v>39</v>
      </c>
      <c r="S172" s="30" t="s">
        <v>732</v>
      </c>
      <c r="V172" t="s">
        <v>321</v>
      </c>
      <c r="W172" t="s">
        <v>321</v>
      </c>
      <c r="X172" s="30" t="s">
        <v>276</v>
      </c>
    </row>
    <row r="173" spans="1:24" x14ac:dyDescent="0.15">
      <c r="A173" s="9" t="s">
        <v>296</v>
      </c>
      <c r="B173" s="9" t="s">
        <v>295</v>
      </c>
      <c r="C173" s="9" t="s">
        <v>297</v>
      </c>
      <c r="D173" s="9" t="s">
        <v>300</v>
      </c>
      <c r="E173" s="9"/>
      <c r="F173" s="33" t="s">
        <v>36</v>
      </c>
      <c r="I173" s="9" t="s">
        <v>302</v>
      </c>
      <c r="J173">
        <v>88</v>
      </c>
      <c r="L173" t="s">
        <v>417</v>
      </c>
      <c r="M173" s="31">
        <v>42.2</v>
      </c>
      <c r="O173" t="s">
        <v>813</v>
      </c>
      <c r="P173" t="s">
        <v>416</v>
      </c>
      <c r="Q173" s="73">
        <f t="shared" si="7"/>
        <v>42200000</v>
      </c>
      <c r="R173" t="s">
        <v>39</v>
      </c>
      <c r="S173" s="30" t="s">
        <v>732</v>
      </c>
      <c r="V173" t="s">
        <v>321</v>
      </c>
      <c r="W173" t="s">
        <v>321</v>
      </c>
      <c r="X173" s="30" t="s">
        <v>276</v>
      </c>
    </row>
    <row r="174" spans="1:24" x14ac:dyDescent="0.15">
      <c r="A174" s="9" t="s">
        <v>296</v>
      </c>
      <c r="B174" s="9" t="s">
        <v>295</v>
      </c>
      <c r="C174" s="9" t="s">
        <v>297</v>
      </c>
      <c r="D174" s="9" t="s">
        <v>300</v>
      </c>
      <c r="E174" s="9"/>
      <c r="F174" s="33" t="s">
        <v>36</v>
      </c>
      <c r="I174" s="9" t="s">
        <v>302</v>
      </c>
      <c r="J174">
        <v>88</v>
      </c>
      <c r="L174" t="s">
        <v>419</v>
      </c>
      <c r="M174" s="31">
        <v>1.4</v>
      </c>
      <c r="O174" t="s">
        <v>813</v>
      </c>
      <c r="P174" t="s">
        <v>418</v>
      </c>
      <c r="Q174" s="73">
        <f t="shared" si="7"/>
        <v>1400000</v>
      </c>
      <c r="R174" t="s">
        <v>39</v>
      </c>
      <c r="S174" s="30" t="s">
        <v>732</v>
      </c>
      <c r="V174" t="s">
        <v>321</v>
      </c>
      <c r="W174" t="s">
        <v>321</v>
      </c>
      <c r="X174" s="30" t="s">
        <v>276</v>
      </c>
    </row>
    <row r="175" spans="1:24" x14ac:dyDescent="0.15">
      <c r="A175" s="9" t="s">
        <v>296</v>
      </c>
      <c r="B175" s="9" t="s">
        <v>295</v>
      </c>
      <c r="C175" s="9" t="s">
        <v>297</v>
      </c>
      <c r="D175" s="9" t="s">
        <v>300</v>
      </c>
      <c r="E175" s="9"/>
      <c r="F175" s="33" t="s">
        <v>36</v>
      </c>
      <c r="I175" s="9" t="s">
        <v>302</v>
      </c>
      <c r="J175">
        <v>88</v>
      </c>
      <c r="L175" t="s">
        <v>421</v>
      </c>
      <c r="M175" s="31">
        <v>2.4</v>
      </c>
      <c r="O175" t="s">
        <v>813</v>
      </c>
      <c r="P175" t="s">
        <v>420</v>
      </c>
      <c r="Q175" s="73">
        <f t="shared" si="7"/>
        <v>2400000</v>
      </c>
      <c r="R175" t="s">
        <v>39</v>
      </c>
      <c r="S175" s="30" t="s">
        <v>732</v>
      </c>
      <c r="V175" t="s">
        <v>321</v>
      </c>
      <c r="W175" t="s">
        <v>321</v>
      </c>
      <c r="X175" s="30" t="s">
        <v>276</v>
      </c>
    </row>
    <row r="176" spans="1:24" x14ac:dyDescent="0.15">
      <c r="A176" s="9" t="s">
        <v>296</v>
      </c>
      <c r="B176" s="9" t="s">
        <v>295</v>
      </c>
      <c r="C176" s="9" t="s">
        <v>297</v>
      </c>
      <c r="D176" s="9" t="s">
        <v>300</v>
      </c>
      <c r="E176" s="9"/>
      <c r="F176" s="33" t="s">
        <v>36</v>
      </c>
      <c r="I176" s="9" t="s">
        <v>302</v>
      </c>
      <c r="J176">
        <v>88</v>
      </c>
      <c r="L176" t="s">
        <v>423</v>
      </c>
      <c r="M176" s="31">
        <v>6.8</v>
      </c>
      <c r="O176" t="s">
        <v>813</v>
      </c>
      <c r="P176" t="s">
        <v>422</v>
      </c>
      <c r="Q176" s="73">
        <f t="shared" si="7"/>
        <v>6800000</v>
      </c>
      <c r="R176" t="s">
        <v>39</v>
      </c>
      <c r="S176" s="30" t="s">
        <v>732</v>
      </c>
      <c r="V176" t="s">
        <v>321</v>
      </c>
      <c r="W176" t="s">
        <v>321</v>
      </c>
      <c r="X176" s="30" t="s">
        <v>276</v>
      </c>
    </row>
    <row r="177" spans="1:24" x14ac:dyDescent="0.15">
      <c r="A177" s="9" t="s">
        <v>296</v>
      </c>
      <c r="B177" s="9" t="s">
        <v>295</v>
      </c>
      <c r="C177" s="9" t="s">
        <v>297</v>
      </c>
      <c r="D177" s="9" t="s">
        <v>300</v>
      </c>
      <c r="E177" s="9"/>
      <c r="F177" s="34" t="s">
        <v>68</v>
      </c>
      <c r="I177" s="9" t="s">
        <v>302</v>
      </c>
      <c r="J177">
        <v>88</v>
      </c>
      <c r="L177" t="s">
        <v>408</v>
      </c>
      <c r="M177" s="31">
        <v>12</v>
      </c>
      <c r="O177" t="s">
        <v>314</v>
      </c>
      <c r="P177" t="s">
        <v>407</v>
      </c>
      <c r="Q177" s="43">
        <f t="shared" si="7"/>
        <v>12000000</v>
      </c>
      <c r="R177" s="30" t="s">
        <v>39</v>
      </c>
      <c r="S177" s="30" t="s">
        <v>732</v>
      </c>
      <c r="V177" t="s">
        <v>382</v>
      </c>
      <c r="W177" t="s">
        <v>321</v>
      </c>
      <c r="X177" s="30" t="s">
        <v>276</v>
      </c>
    </row>
    <row r="178" spans="1:24" x14ac:dyDescent="0.15">
      <c r="A178" s="9" t="s">
        <v>296</v>
      </c>
      <c r="B178" s="9" t="s">
        <v>295</v>
      </c>
      <c r="C178" s="9" t="s">
        <v>297</v>
      </c>
      <c r="D178" s="9" t="s">
        <v>300</v>
      </c>
      <c r="E178" s="9"/>
      <c r="F178" s="34" t="s">
        <v>68</v>
      </c>
      <c r="I178" s="9" t="s">
        <v>302</v>
      </c>
      <c r="J178">
        <v>88</v>
      </c>
      <c r="L178" t="s">
        <v>410</v>
      </c>
      <c r="M178" s="31">
        <v>3</v>
      </c>
      <c r="O178" t="s">
        <v>813</v>
      </c>
      <c r="P178" t="s">
        <v>409</v>
      </c>
      <c r="Q178" s="73">
        <f t="shared" si="7"/>
        <v>3000000</v>
      </c>
      <c r="R178" t="s">
        <v>39</v>
      </c>
      <c r="S178" s="30" t="s">
        <v>732</v>
      </c>
      <c r="V178" t="s">
        <v>321</v>
      </c>
      <c r="W178" t="s">
        <v>321</v>
      </c>
      <c r="X178" s="30" t="s">
        <v>276</v>
      </c>
    </row>
    <row r="179" spans="1:24" x14ac:dyDescent="0.15">
      <c r="A179" s="9" t="s">
        <v>296</v>
      </c>
      <c r="B179" s="9" t="s">
        <v>295</v>
      </c>
      <c r="C179" s="9" t="s">
        <v>297</v>
      </c>
      <c r="D179" s="9" t="s">
        <v>300</v>
      </c>
      <c r="E179" s="9"/>
      <c r="F179" s="34" t="s">
        <v>68</v>
      </c>
      <c r="I179" s="9" t="s">
        <v>302</v>
      </c>
      <c r="J179">
        <v>88</v>
      </c>
      <c r="L179" t="s">
        <v>413</v>
      </c>
      <c r="M179" s="31">
        <v>19.600000000000001</v>
      </c>
      <c r="O179" t="s">
        <v>813</v>
      </c>
      <c r="P179" t="s">
        <v>412</v>
      </c>
      <c r="Q179" s="73">
        <f t="shared" si="7"/>
        <v>19600000</v>
      </c>
      <c r="R179" t="s">
        <v>39</v>
      </c>
      <c r="S179" s="30" t="s">
        <v>732</v>
      </c>
      <c r="V179" t="s">
        <v>321</v>
      </c>
      <c r="W179" t="s">
        <v>321</v>
      </c>
      <c r="X179" s="30" t="s">
        <v>276</v>
      </c>
    </row>
    <row r="180" spans="1:24" x14ac:dyDescent="0.15">
      <c r="A180" s="9" t="s">
        <v>296</v>
      </c>
      <c r="B180" s="9" t="s">
        <v>295</v>
      </c>
      <c r="C180" s="9" t="s">
        <v>297</v>
      </c>
      <c r="D180" s="9" t="s">
        <v>300</v>
      </c>
      <c r="E180" s="9"/>
      <c r="F180" s="34" t="s">
        <v>68</v>
      </c>
      <c r="I180" s="9" t="s">
        <v>302</v>
      </c>
      <c r="J180">
        <v>88</v>
      </c>
      <c r="L180" t="s">
        <v>415</v>
      </c>
      <c r="M180" s="31">
        <v>12</v>
      </c>
      <c r="O180" t="s">
        <v>813</v>
      </c>
      <c r="P180" t="s">
        <v>414</v>
      </c>
      <c r="Q180" s="73">
        <f t="shared" si="7"/>
        <v>12000000</v>
      </c>
      <c r="R180" t="s">
        <v>39</v>
      </c>
      <c r="S180" s="30" t="s">
        <v>732</v>
      </c>
      <c r="V180" t="s">
        <v>321</v>
      </c>
      <c r="W180" t="s">
        <v>321</v>
      </c>
      <c r="X180" s="30" t="s">
        <v>276</v>
      </c>
    </row>
    <row r="181" spans="1:24" x14ac:dyDescent="0.15">
      <c r="A181" s="9" t="s">
        <v>296</v>
      </c>
      <c r="B181" s="9" t="s">
        <v>295</v>
      </c>
      <c r="C181" s="9" t="s">
        <v>297</v>
      </c>
      <c r="D181" s="9" t="s">
        <v>300</v>
      </c>
      <c r="E181" s="9"/>
      <c r="F181" s="34" t="s">
        <v>68</v>
      </c>
      <c r="I181" s="9" t="s">
        <v>302</v>
      </c>
      <c r="J181">
        <v>88</v>
      </c>
      <c r="L181" t="s">
        <v>417</v>
      </c>
      <c r="M181" s="31">
        <v>41.1</v>
      </c>
      <c r="O181" t="s">
        <v>813</v>
      </c>
      <c r="P181" t="s">
        <v>416</v>
      </c>
      <c r="Q181" s="73">
        <f t="shared" si="7"/>
        <v>41100000</v>
      </c>
      <c r="R181" t="s">
        <v>39</v>
      </c>
      <c r="S181" s="30" t="s">
        <v>732</v>
      </c>
      <c r="V181" t="s">
        <v>321</v>
      </c>
      <c r="W181" t="s">
        <v>321</v>
      </c>
      <c r="X181" s="30" t="s">
        <v>276</v>
      </c>
    </row>
    <row r="182" spans="1:24" x14ac:dyDescent="0.15">
      <c r="A182" s="9" t="s">
        <v>296</v>
      </c>
      <c r="B182" s="9" t="s">
        <v>295</v>
      </c>
      <c r="C182" s="9" t="s">
        <v>297</v>
      </c>
      <c r="D182" s="9" t="s">
        <v>300</v>
      </c>
      <c r="E182" s="9"/>
      <c r="F182" s="34" t="s">
        <v>68</v>
      </c>
      <c r="I182" s="9" t="s">
        <v>302</v>
      </c>
      <c r="J182">
        <v>88</v>
      </c>
      <c r="L182" t="s">
        <v>419</v>
      </c>
      <c r="M182" s="31">
        <v>1.4</v>
      </c>
      <c r="O182" t="s">
        <v>813</v>
      </c>
      <c r="P182" t="s">
        <v>418</v>
      </c>
      <c r="Q182" s="73">
        <f t="shared" si="7"/>
        <v>1400000</v>
      </c>
      <c r="R182" t="s">
        <v>39</v>
      </c>
      <c r="S182" s="30" t="s">
        <v>732</v>
      </c>
      <c r="V182" t="s">
        <v>321</v>
      </c>
      <c r="W182" t="s">
        <v>321</v>
      </c>
      <c r="X182" s="30" t="s">
        <v>276</v>
      </c>
    </row>
    <row r="183" spans="1:24" x14ac:dyDescent="0.15">
      <c r="A183" s="9" t="s">
        <v>296</v>
      </c>
      <c r="B183" s="9" t="s">
        <v>295</v>
      </c>
      <c r="C183" s="9" t="s">
        <v>297</v>
      </c>
      <c r="D183" s="9" t="s">
        <v>300</v>
      </c>
      <c r="E183" s="9"/>
      <c r="F183" s="34" t="s">
        <v>68</v>
      </c>
      <c r="I183" s="9" t="s">
        <v>302</v>
      </c>
      <c r="J183">
        <v>88</v>
      </c>
      <c r="L183" t="s">
        <v>421</v>
      </c>
      <c r="M183" s="31">
        <v>2.4</v>
      </c>
      <c r="O183" t="s">
        <v>813</v>
      </c>
      <c r="P183" t="s">
        <v>420</v>
      </c>
      <c r="Q183" s="73">
        <f t="shared" si="7"/>
        <v>2400000</v>
      </c>
      <c r="R183" t="s">
        <v>39</v>
      </c>
      <c r="S183" s="30" t="s">
        <v>732</v>
      </c>
      <c r="V183" t="s">
        <v>321</v>
      </c>
      <c r="W183" t="s">
        <v>321</v>
      </c>
      <c r="X183" s="30" t="s">
        <v>276</v>
      </c>
    </row>
    <row r="184" spans="1:24" x14ac:dyDescent="0.15">
      <c r="A184" s="9" t="s">
        <v>296</v>
      </c>
      <c r="B184" s="9" t="s">
        <v>295</v>
      </c>
      <c r="C184" s="9" t="s">
        <v>297</v>
      </c>
      <c r="D184" s="9" t="s">
        <v>300</v>
      </c>
      <c r="E184" s="9"/>
      <c r="F184" s="34" t="s">
        <v>68</v>
      </c>
      <c r="I184" s="9" t="s">
        <v>302</v>
      </c>
      <c r="J184">
        <v>88</v>
      </c>
      <c r="L184" t="s">
        <v>423</v>
      </c>
      <c r="M184" s="31">
        <v>7.5</v>
      </c>
      <c r="O184" t="s">
        <v>813</v>
      </c>
      <c r="P184" t="s">
        <v>422</v>
      </c>
      <c r="Q184" s="73">
        <f t="shared" si="7"/>
        <v>7500000</v>
      </c>
      <c r="R184" t="s">
        <v>39</v>
      </c>
      <c r="S184" s="30" t="s">
        <v>732</v>
      </c>
      <c r="V184" t="s">
        <v>321</v>
      </c>
      <c r="W184" t="s">
        <v>321</v>
      </c>
      <c r="X184" s="30" t="s">
        <v>276</v>
      </c>
    </row>
    <row r="185" spans="1:24" x14ac:dyDescent="0.15">
      <c r="A185" s="9" t="s">
        <v>296</v>
      </c>
      <c r="B185" s="9" t="s">
        <v>295</v>
      </c>
      <c r="C185" s="9" t="s">
        <v>297</v>
      </c>
      <c r="D185" s="9" t="s">
        <v>300</v>
      </c>
      <c r="E185" s="9"/>
      <c r="F185" s="35" t="s">
        <v>69</v>
      </c>
      <c r="I185" s="9" t="s">
        <v>302</v>
      </c>
      <c r="J185">
        <v>88</v>
      </c>
      <c r="L185" t="s">
        <v>408</v>
      </c>
      <c r="M185" s="31">
        <v>11</v>
      </c>
      <c r="O185" t="s">
        <v>314</v>
      </c>
      <c r="P185" t="s">
        <v>407</v>
      </c>
      <c r="Q185" s="43">
        <f t="shared" si="7"/>
        <v>11000000</v>
      </c>
      <c r="R185" t="s">
        <v>39</v>
      </c>
      <c r="S185" s="30" t="s">
        <v>732</v>
      </c>
      <c r="V185" t="s">
        <v>382</v>
      </c>
      <c r="W185" t="s">
        <v>321</v>
      </c>
      <c r="X185" s="30" t="s">
        <v>276</v>
      </c>
    </row>
    <row r="186" spans="1:24" x14ac:dyDescent="0.15">
      <c r="A186" s="9" t="s">
        <v>296</v>
      </c>
      <c r="B186" s="9" t="s">
        <v>295</v>
      </c>
      <c r="C186" s="9" t="s">
        <v>297</v>
      </c>
      <c r="D186" s="9" t="s">
        <v>300</v>
      </c>
      <c r="E186" s="9"/>
      <c r="F186" s="35" t="s">
        <v>69</v>
      </c>
      <c r="I186" s="9" t="s">
        <v>302</v>
      </c>
      <c r="J186">
        <v>88</v>
      </c>
      <c r="L186" t="s">
        <v>410</v>
      </c>
      <c r="M186" s="31">
        <v>3</v>
      </c>
      <c r="O186" t="s">
        <v>813</v>
      </c>
      <c r="P186" t="s">
        <v>409</v>
      </c>
      <c r="Q186" s="73">
        <f t="shared" si="7"/>
        <v>3000000</v>
      </c>
      <c r="R186" t="s">
        <v>39</v>
      </c>
      <c r="S186" s="30" t="s">
        <v>732</v>
      </c>
      <c r="V186" t="s">
        <v>321</v>
      </c>
      <c r="W186" t="s">
        <v>321</v>
      </c>
      <c r="X186" s="30" t="s">
        <v>276</v>
      </c>
    </row>
    <row r="187" spans="1:24" x14ac:dyDescent="0.15">
      <c r="A187" s="9" t="s">
        <v>296</v>
      </c>
      <c r="B187" s="9" t="s">
        <v>295</v>
      </c>
      <c r="C187" s="9" t="s">
        <v>297</v>
      </c>
      <c r="D187" s="9" t="s">
        <v>300</v>
      </c>
      <c r="E187" s="9"/>
      <c r="F187" s="35" t="s">
        <v>69</v>
      </c>
      <c r="I187" s="9" t="s">
        <v>302</v>
      </c>
      <c r="J187">
        <v>88</v>
      </c>
      <c r="L187" t="s">
        <v>413</v>
      </c>
      <c r="M187" s="31">
        <v>18.7</v>
      </c>
      <c r="O187" t="s">
        <v>813</v>
      </c>
      <c r="P187" t="s">
        <v>412</v>
      </c>
      <c r="Q187" s="73">
        <f t="shared" si="7"/>
        <v>18700000</v>
      </c>
      <c r="R187" t="s">
        <v>39</v>
      </c>
      <c r="S187" s="30" t="s">
        <v>732</v>
      </c>
      <c r="V187" t="s">
        <v>321</v>
      </c>
      <c r="W187" t="s">
        <v>321</v>
      </c>
      <c r="X187" s="30" t="s">
        <v>276</v>
      </c>
    </row>
    <row r="188" spans="1:24" x14ac:dyDescent="0.15">
      <c r="A188" s="9" t="s">
        <v>296</v>
      </c>
      <c r="B188" s="9" t="s">
        <v>295</v>
      </c>
      <c r="C188" s="9" t="s">
        <v>297</v>
      </c>
      <c r="D188" s="9" t="s">
        <v>300</v>
      </c>
      <c r="E188" s="9"/>
      <c r="F188" s="35" t="s">
        <v>69</v>
      </c>
      <c r="I188" s="9" t="s">
        <v>302</v>
      </c>
      <c r="J188">
        <v>88</v>
      </c>
      <c r="L188" t="s">
        <v>415</v>
      </c>
      <c r="M188" s="31">
        <v>13.7</v>
      </c>
      <c r="O188" t="s">
        <v>813</v>
      </c>
      <c r="P188" t="s">
        <v>414</v>
      </c>
      <c r="Q188" s="73">
        <f t="shared" si="7"/>
        <v>13700000</v>
      </c>
      <c r="R188" t="s">
        <v>39</v>
      </c>
      <c r="S188" s="30" t="s">
        <v>732</v>
      </c>
      <c r="V188" t="s">
        <v>321</v>
      </c>
      <c r="W188" t="s">
        <v>321</v>
      </c>
      <c r="X188" s="30" t="s">
        <v>276</v>
      </c>
    </row>
    <row r="189" spans="1:24" x14ac:dyDescent="0.15">
      <c r="A189" s="9" t="s">
        <v>296</v>
      </c>
      <c r="B189" s="9" t="s">
        <v>295</v>
      </c>
      <c r="C189" s="9" t="s">
        <v>297</v>
      </c>
      <c r="D189" s="9" t="s">
        <v>300</v>
      </c>
      <c r="E189" s="9"/>
      <c r="F189" s="35" t="s">
        <v>69</v>
      </c>
      <c r="I189" s="9" t="s">
        <v>302</v>
      </c>
      <c r="J189">
        <v>88</v>
      </c>
      <c r="L189" t="s">
        <v>417</v>
      </c>
      <c r="M189" s="31">
        <v>37.6</v>
      </c>
      <c r="O189" t="s">
        <v>813</v>
      </c>
      <c r="P189" t="s">
        <v>416</v>
      </c>
      <c r="Q189" s="73">
        <f t="shared" si="7"/>
        <v>37600000</v>
      </c>
      <c r="R189" t="s">
        <v>39</v>
      </c>
      <c r="S189" s="30" t="s">
        <v>732</v>
      </c>
      <c r="V189" t="s">
        <v>321</v>
      </c>
      <c r="W189" t="s">
        <v>321</v>
      </c>
      <c r="X189" s="30" t="s">
        <v>276</v>
      </c>
    </row>
    <row r="190" spans="1:24" x14ac:dyDescent="0.15">
      <c r="A190" s="9" t="s">
        <v>296</v>
      </c>
      <c r="B190" s="9" t="s">
        <v>295</v>
      </c>
      <c r="C190" s="9" t="s">
        <v>297</v>
      </c>
      <c r="D190" s="9" t="s">
        <v>300</v>
      </c>
      <c r="E190" s="9"/>
      <c r="F190" s="35" t="s">
        <v>69</v>
      </c>
      <c r="I190" s="9" t="s">
        <v>302</v>
      </c>
      <c r="J190">
        <v>88</v>
      </c>
      <c r="L190" t="s">
        <v>419</v>
      </c>
      <c r="M190" s="31">
        <v>1.4</v>
      </c>
      <c r="O190" t="s">
        <v>813</v>
      </c>
      <c r="P190" t="s">
        <v>418</v>
      </c>
      <c r="Q190" s="73">
        <f t="shared" si="7"/>
        <v>1400000</v>
      </c>
      <c r="R190" t="s">
        <v>39</v>
      </c>
      <c r="S190" s="30" t="s">
        <v>732</v>
      </c>
      <c r="V190" t="s">
        <v>321</v>
      </c>
      <c r="W190" t="s">
        <v>321</v>
      </c>
      <c r="X190" s="30" t="s">
        <v>276</v>
      </c>
    </row>
    <row r="191" spans="1:24" x14ac:dyDescent="0.15">
      <c r="A191" s="9" t="s">
        <v>296</v>
      </c>
      <c r="B191" s="9" t="s">
        <v>295</v>
      </c>
      <c r="C191" s="9" t="s">
        <v>297</v>
      </c>
      <c r="D191" s="9" t="s">
        <v>300</v>
      </c>
      <c r="E191" s="9"/>
      <c r="F191" s="35" t="s">
        <v>69</v>
      </c>
      <c r="I191" s="9" t="s">
        <v>302</v>
      </c>
      <c r="J191">
        <v>88</v>
      </c>
      <c r="L191" t="s">
        <v>421</v>
      </c>
      <c r="M191" s="31">
        <v>2</v>
      </c>
      <c r="O191" t="s">
        <v>813</v>
      </c>
      <c r="P191" t="s">
        <v>420</v>
      </c>
      <c r="Q191" s="73">
        <f t="shared" si="7"/>
        <v>2000000</v>
      </c>
      <c r="R191" t="s">
        <v>39</v>
      </c>
      <c r="S191" s="30" t="s">
        <v>732</v>
      </c>
      <c r="V191" t="s">
        <v>321</v>
      </c>
      <c r="W191" t="s">
        <v>321</v>
      </c>
      <c r="X191" s="30" t="s">
        <v>276</v>
      </c>
    </row>
    <row r="192" spans="1:24" x14ac:dyDescent="0.15">
      <c r="A192" s="9" t="s">
        <v>296</v>
      </c>
      <c r="B192" s="9" t="s">
        <v>295</v>
      </c>
      <c r="C192" s="9" t="s">
        <v>297</v>
      </c>
      <c r="D192" s="9" t="s">
        <v>300</v>
      </c>
      <c r="E192" s="9"/>
      <c r="F192" s="35" t="s">
        <v>69</v>
      </c>
      <c r="I192" s="9" t="s">
        <v>302</v>
      </c>
      <c r="J192">
        <v>88</v>
      </c>
      <c r="L192" t="s">
        <v>423</v>
      </c>
      <c r="M192" s="31">
        <v>7.3</v>
      </c>
      <c r="O192" t="s">
        <v>813</v>
      </c>
      <c r="P192" t="s">
        <v>422</v>
      </c>
      <c r="Q192" s="73">
        <f t="shared" si="7"/>
        <v>7300000</v>
      </c>
      <c r="R192" t="s">
        <v>39</v>
      </c>
      <c r="S192" s="30" t="s">
        <v>732</v>
      </c>
      <c r="V192" t="s">
        <v>321</v>
      </c>
      <c r="W192" t="s">
        <v>321</v>
      </c>
      <c r="X192" s="30" t="s">
        <v>276</v>
      </c>
    </row>
    <row r="193" spans="1:24" x14ac:dyDescent="0.15">
      <c r="A193" t="s">
        <v>304</v>
      </c>
      <c r="B193" t="s">
        <v>303</v>
      </c>
      <c r="C193" t="s">
        <v>305</v>
      </c>
      <c r="F193" s="14" t="s">
        <v>279</v>
      </c>
      <c r="I193" s="9" t="s">
        <v>309</v>
      </c>
      <c r="L193" t="s">
        <v>441</v>
      </c>
      <c r="M193" s="31">
        <v>4916945</v>
      </c>
      <c r="O193" t="s">
        <v>39</v>
      </c>
      <c r="P193" t="s">
        <v>440</v>
      </c>
      <c r="Q193" s="73">
        <f>M193</f>
        <v>4916945</v>
      </c>
      <c r="R193" t="s">
        <v>39</v>
      </c>
      <c r="S193" t="s">
        <v>322</v>
      </c>
      <c r="T193" s="36" t="s">
        <v>442</v>
      </c>
      <c r="U193" s="9" t="s">
        <v>793</v>
      </c>
      <c r="V193" t="s">
        <v>321</v>
      </c>
      <c r="W193" t="s">
        <v>321</v>
      </c>
      <c r="X193" t="s">
        <v>276</v>
      </c>
    </row>
    <row r="194" spans="1:24" x14ac:dyDescent="0.15">
      <c r="A194" s="9" t="s">
        <v>326</v>
      </c>
      <c r="B194" s="9" t="s">
        <v>325</v>
      </c>
      <c r="C194" s="9" t="s">
        <v>305</v>
      </c>
      <c r="F194" t="s">
        <v>271</v>
      </c>
      <c r="L194" t="s">
        <v>441</v>
      </c>
      <c r="M194" s="31">
        <v>23900000</v>
      </c>
      <c r="O194" t="s">
        <v>327</v>
      </c>
      <c r="P194" t="s">
        <v>440</v>
      </c>
      <c r="Q194" s="75">
        <f>M194</f>
        <v>23900000</v>
      </c>
      <c r="R194" s="9" t="s">
        <v>39</v>
      </c>
      <c r="S194" t="s">
        <v>322</v>
      </c>
      <c r="T194" t="s">
        <v>442</v>
      </c>
      <c r="U194" s="9" t="s">
        <v>793</v>
      </c>
      <c r="V194" t="s">
        <v>321</v>
      </c>
      <c r="W194" t="s">
        <v>321</v>
      </c>
      <c r="X194" t="s">
        <v>276</v>
      </c>
    </row>
    <row r="195" spans="1:24" ht="15" x14ac:dyDescent="0.2">
      <c r="A195" s="22" t="s">
        <v>329</v>
      </c>
      <c r="B195" s="22" t="s">
        <v>328</v>
      </c>
      <c r="C195" s="22" t="s">
        <v>305</v>
      </c>
      <c r="F195" t="s">
        <v>68</v>
      </c>
      <c r="I195" t="s">
        <v>330</v>
      </c>
      <c r="J195">
        <v>3</v>
      </c>
      <c r="L195" s="53" t="s">
        <v>441</v>
      </c>
      <c r="M195" s="31">
        <v>115000000</v>
      </c>
      <c r="O195" s="25" t="s">
        <v>327</v>
      </c>
      <c r="P195" t="s">
        <v>440</v>
      </c>
      <c r="Q195" s="75">
        <f>M195</f>
        <v>115000000</v>
      </c>
      <c r="R195" s="9" t="s">
        <v>39</v>
      </c>
      <c r="S195" t="s">
        <v>322</v>
      </c>
      <c r="T195" t="s">
        <v>442</v>
      </c>
      <c r="U195" s="9" t="s">
        <v>793</v>
      </c>
      <c r="V195" t="s">
        <v>321</v>
      </c>
      <c r="W195" t="s">
        <v>321</v>
      </c>
      <c r="X195" t="s">
        <v>276</v>
      </c>
    </row>
    <row r="196" spans="1:24" ht="15" x14ac:dyDescent="0.2">
      <c r="A196" s="22" t="s">
        <v>329</v>
      </c>
      <c r="B196" s="22" t="s">
        <v>328</v>
      </c>
      <c r="C196" s="22" t="s">
        <v>305</v>
      </c>
      <c r="F196" t="s">
        <v>36</v>
      </c>
      <c r="I196" t="s">
        <v>330</v>
      </c>
      <c r="J196">
        <v>3</v>
      </c>
      <c r="L196" s="53" t="s">
        <v>441</v>
      </c>
      <c r="M196" s="31">
        <v>108000000</v>
      </c>
      <c r="O196" s="25" t="s">
        <v>327</v>
      </c>
      <c r="P196" t="s">
        <v>440</v>
      </c>
      <c r="Q196" s="75">
        <f>M196</f>
        <v>108000000</v>
      </c>
      <c r="R196" s="9" t="s">
        <v>39</v>
      </c>
      <c r="S196" t="s">
        <v>322</v>
      </c>
      <c r="T196" t="s">
        <v>442</v>
      </c>
      <c r="U196" s="9" t="s">
        <v>793</v>
      </c>
      <c r="V196" t="s">
        <v>321</v>
      </c>
      <c r="W196" t="s">
        <v>321</v>
      </c>
      <c r="X196" t="s">
        <v>276</v>
      </c>
    </row>
    <row r="197" spans="1:24" ht="15" x14ac:dyDescent="0.2">
      <c r="A197" s="22" t="s">
        <v>329</v>
      </c>
      <c r="B197" s="22" t="s">
        <v>328</v>
      </c>
      <c r="C197" s="22" t="s">
        <v>305</v>
      </c>
      <c r="F197" t="s">
        <v>279</v>
      </c>
      <c r="I197" t="s">
        <v>330</v>
      </c>
      <c r="J197">
        <v>3</v>
      </c>
      <c r="L197" s="53" t="s">
        <v>441</v>
      </c>
      <c r="M197" s="31">
        <v>102000000</v>
      </c>
      <c r="O197" s="25" t="s">
        <v>327</v>
      </c>
      <c r="P197" t="s">
        <v>440</v>
      </c>
      <c r="Q197" s="75">
        <f>M197</f>
        <v>102000000</v>
      </c>
      <c r="R197" s="9" t="s">
        <v>39</v>
      </c>
      <c r="S197" t="s">
        <v>322</v>
      </c>
      <c r="T197" t="s">
        <v>442</v>
      </c>
      <c r="U197" s="9" t="s">
        <v>793</v>
      </c>
      <c r="V197" t="s">
        <v>321</v>
      </c>
      <c r="W197" t="s">
        <v>321</v>
      </c>
      <c r="X197" t="s">
        <v>276</v>
      </c>
    </row>
  </sheetData>
  <sortState xmlns:xlrd2="http://schemas.microsoft.com/office/spreadsheetml/2017/richdata2" ref="A2:X197">
    <sortCondition ref="R2:R197"/>
  </sortState>
  <hyperlinks>
    <hyperlink ref="I115" r:id="rId1" xr:uid="{2E1AFE8F-C614-684B-B095-580631ED2526}"/>
    <hyperlink ref="I116" r:id="rId2" xr:uid="{3ECD14A3-D34F-F44E-B3DE-D90EE14D8A43}"/>
    <hyperlink ref="I117" r:id="rId3" xr:uid="{6789CC40-1091-4749-9473-97647C4712A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A724-6228-2749-893B-18296C396A12}">
  <dimension ref="A1:X149"/>
  <sheetViews>
    <sheetView topLeftCell="A99" workbookViewId="0">
      <selection activeCell="A150" sqref="A150:XFD717"/>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304</v>
      </c>
      <c r="B2" t="s">
        <v>303</v>
      </c>
      <c r="C2" t="s">
        <v>305</v>
      </c>
      <c r="F2" s="14" t="s">
        <v>279</v>
      </c>
      <c r="I2" s="9" t="s">
        <v>309</v>
      </c>
      <c r="L2" t="s">
        <v>455</v>
      </c>
      <c r="M2" s="31">
        <v>55</v>
      </c>
      <c r="O2" t="s">
        <v>456</v>
      </c>
      <c r="P2" t="s">
        <v>454</v>
      </c>
      <c r="Q2" s="43">
        <f>M2</f>
        <v>55</v>
      </c>
      <c r="R2" t="str">
        <f>O2</f>
        <v>kg</v>
      </c>
      <c r="S2" t="s">
        <v>322</v>
      </c>
      <c r="T2" s="36" t="s">
        <v>457</v>
      </c>
      <c r="U2" s="9" t="s">
        <v>790</v>
      </c>
      <c r="V2" t="s">
        <v>321</v>
      </c>
      <c r="W2" t="s">
        <v>321</v>
      </c>
      <c r="X2" t="s">
        <v>276</v>
      </c>
    </row>
    <row r="3" spans="1:24" x14ac:dyDescent="0.15">
      <c r="A3" t="s">
        <v>317</v>
      </c>
      <c r="B3" t="s">
        <v>316</v>
      </c>
      <c r="C3" t="s">
        <v>305</v>
      </c>
      <c r="F3" t="s">
        <v>279</v>
      </c>
      <c r="I3" t="s">
        <v>318</v>
      </c>
      <c r="L3" s="23" t="s">
        <v>514</v>
      </c>
      <c r="M3" s="31">
        <v>140.9</v>
      </c>
      <c r="O3" t="s">
        <v>456</v>
      </c>
      <c r="P3" t="s">
        <v>454</v>
      </c>
      <c r="Q3" s="31">
        <f>M3</f>
        <v>140.9</v>
      </c>
      <c r="R3" t="str">
        <f>O3</f>
        <v>kg</v>
      </c>
      <c r="S3" t="s">
        <v>322</v>
      </c>
      <c r="T3" t="s">
        <v>457</v>
      </c>
      <c r="U3" s="9" t="s">
        <v>790</v>
      </c>
      <c r="V3" t="s">
        <v>321</v>
      </c>
      <c r="W3" t="s">
        <v>321</v>
      </c>
      <c r="X3" t="s">
        <v>276</v>
      </c>
    </row>
    <row r="4" spans="1:24" x14ac:dyDescent="0.15">
      <c r="A4" t="s">
        <v>317</v>
      </c>
      <c r="B4" t="s">
        <v>316</v>
      </c>
      <c r="C4" t="s">
        <v>305</v>
      </c>
      <c r="F4" t="s">
        <v>36</v>
      </c>
      <c r="I4" t="s">
        <v>318</v>
      </c>
      <c r="L4" s="23" t="s">
        <v>514</v>
      </c>
      <c r="M4" s="31">
        <v>179.2</v>
      </c>
      <c r="O4" t="s">
        <v>456</v>
      </c>
      <c r="P4" t="s">
        <v>454</v>
      </c>
      <c r="Q4" s="31">
        <f>M4</f>
        <v>179.2</v>
      </c>
      <c r="R4" t="str">
        <f>O4</f>
        <v>kg</v>
      </c>
      <c r="S4" t="s">
        <v>322</v>
      </c>
      <c r="T4" t="s">
        <v>457</v>
      </c>
      <c r="U4" s="9" t="s">
        <v>790</v>
      </c>
      <c r="V4" t="s">
        <v>321</v>
      </c>
      <c r="W4" t="s">
        <v>321</v>
      </c>
      <c r="X4" t="s">
        <v>276</v>
      </c>
    </row>
    <row r="5" spans="1:24" x14ac:dyDescent="0.15">
      <c r="A5" t="s">
        <v>317</v>
      </c>
      <c r="B5" t="s">
        <v>316</v>
      </c>
      <c r="C5" t="s">
        <v>305</v>
      </c>
      <c r="F5" t="s">
        <v>68</v>
      </c>
      <c r="I5" t="s">
        <v>318</v>
      </c>
      <c r="L5" s="23" t="s">
        <v>514</v>
      </c>
      <c r="M5" s="31">
        <v>195.9</v>
      </c>
      <c r="O5" t="s">
        <v>456</v>
      </c>
      <c r="P5" t="s">
        <v>454</v>
      </c>
      <c r="Q5" s="31">
        <f>M5</f>
        <v>195.9</v>
      </c>
      <c r="R5" t="str">
        <f>O5</f>
        <v>kg</v>
      </c>
      <c r="S5" t="s">
        <v>322</v>
      </c>
      <c r="T5" t="s">
        <v>457</v>
      </c>
      <c r="U5" s="9" t="s">
        <v>790</v>
      </c>
      <c r="V5" t="s">
        <v>321</v>
      </c>
      <c r="W5" t="s">
        <v>321</v>
      </c>
      <c r="X5" t="s">
        <v>276</v>
      </c>
    </row>
    <row r="6" spans="1:24" ht="15" x14ac:dyDescent="0.2">
      <c r="A6" s="22" t="s">
        <v>334</v>
      </c>
      <c r="B6" s="22" t="s">
        <v>333</v>
      </c>
      <c r="C6" s="22" t="s">
        <v>305</v>
      </c>
      <c r="F6" t="s">
        <v>279</v>
      </c>
      <c r="I6" t="s">
        <v>359</v>
      </c>
      <c r="L6" t="s">
        <v>760</v>
      </c>
      <c r="M6" s="31">
        <v>137</v>
      </c>
      <c r="O6" s="25" t="s">
        <v>456</v>
      </c>
      <c r="P6" t="s">
        <v>454</v>
      </c>
      <c r="Q6" s="31">
        <f>M6</f>
        <v>137</v>
      </c>
      <c r="R6" s="25" t="str">
        <f>O6</f>
        <v>kg</v>
      </c>
      <c r="S6" t="s">
        <v>322</v>
      </c>
      <c r="T6" t="s">
        <v>457</v>
      </c>
      <c r="U6" s="9" t="s">
        <v>790</v>
      </c>
      <c r="V6" t="s">
        <v>321</v>
      </c>
      <c r="W6" t="s">
        <v>321</v>
      </c>
      <c r="X6" t="s">
        <v>276</v>
      </c>
    </row>
    <row r="7" spans="1:24" x14ac:dyDescent="0.15">
      <c r="A7" s="6" t="s">
        <v>31</v>
      </c>
      <c r="B7" s="6" t="s">
        <v>30</v>
      </c>
      <c r="C7" s="6" t="s">
        <v>32</v>
      </c>
      <c r="D7" s="5"/>
      <c r="E7" s="5"/>
      <c r="F7" s="6" t="s">
        <v>36</v>
      </c>
      <c r="G7" s="5"/>
      <c r="H7" s="5"/>
      <c r="I7" s="6" t="s">
        <v>40</v>
      </c>
      <c r="J7" s="6">
        <v>2</v>
      </c>
      <c r="K7" s="6">
        <v>10</v>
      </c>
      <c r="L7" s="6" t="s">
        <v>122</v>
      </c>
      <c r="M7" s="61">
        <v>1602</v>
      </c>
      <c r="N7" s="5"/>
      <c r="O7" s="6" t="s">
        <v>73</v>
      </c>
      <c r="P7" s="5" t="s">
        <v>121</v>
      </c>
      <c r="Q7" s="61">
        <v>1602</v>
      </c>
      <c r="R7" s="6" t="s">
        <v>785</v>
      </c>
      <c r="S7" s="6" t="s">
        <v>731</v>
      </c>
      <c r="T7" s="5"/>
      <c r="U7" s="6"/>
      <c r="V7" s="5" t="e">
        <v>#N/A</v>
      </c>
      <c r="W7" s="5" t="e">
        <v>#N/A</v>
      </c>
      <c r="X7" s="6" t="s">
        <v>41</v>
      </c>
    </row>
    <row r="8" spans="1:24" x14ac:dyDescent="0.15">
      <c r="A8" s="6" t="s">
        <v>31</v>
      </c>
      <c r="B8" s="6" t="s">
        <v>30</v>
      </c>
      <c r="C8" s="6" t="s">
        <v>32</v>
      </c>
      <c r="D8" s="5"/>
      <c r="E8" s="5"/>
      <c r="F8" s="6" t="s">
        <v>36</v>
      </c>
      <c r="G8" s="5"/>
      <c r="H8" s="5"/>
      <c r="I8" s="6" t="s">
        <v>40</v>
      </c>
      <c r="J8" s="6">
        <v>2</v>
      </c>
      <c r="K8" s="6">
        <v>10</v>
      </c>
      <c r="L8" s="6" t="s">
        <v>126</v>
      </c>
      <c r="M8" s="61">
        <v>11236</v>
      </c>
      <c r="N8" s="5"/>
      <c r="O8" s="6" t="s">
        <v>73</v>
      </c>
      <c r="P8" s="5" t="s">
        <v>125</v>
      </c>
      <c r="Q8" s="61">
        <v>11236</v>
      </c>
      <c r="R8" s="6" t="s">
        <v>785</v>
      </c>
      <c r="S8" s="6" t="s">
        <v>731</v>
      </c>
      <c r="T8" s="5"/>
      <c r="U8" s="6"/>
      <c r="V8" s="5" t="e">
        <v>#N/A</v>
      </c>
      <c r="W8" s="5" t="e">
        <v>#N/A</v>
      </c>
      <c r="X8" s="6" t="s">
        <v>41</v>
      </c>
    </row>
    <row r="9" spans="1:24" x14ac:dyDescent="0.15">
      <c r="A9" s="6" t="s">
        <v>31</v>
      </c>
      <c r="B9" s="6" t="s">
        <v>30</v>
      </c>
      <c r="C9" s="6" t="s">
        <v>32</v>
      </c>
      <c r="D9" s="5"/>
      <c r="E9" s="5"/>
      <c r="F9" s="6" t="s">
        <v>36</v>
      </c>
      <c r="G9" s="5"/>
      <c r="H9" s="5"/>
      <c r="I9" s="6" t="s">
        <v>40</v>
      </c>
      <c r="J9" s="6">
        <v>2</v>
      </c>
      <c r="K9" s="6">
        <v>10</v>
      </c>
      <c r="L9" s="6" t="s">
        <v>128</v>
      </c>
      <c r="M9" s="61">
        <v>342</v>
      </c>
      <c r="N9" s="5"/>
      <c r="O9" s="6" t="s">
        <v>73</v>
      </c>
      <c r="P9" s="5" t="s">
        <v>127</v>
      </c>
      <c r="Q9" s="61">
        <v>342</v>
      </c>
      <c r="R9" s="6" t="s">
        <v>785</v>
      </c>
      <c r="S9" s="6" t="s">
        <v>731</v>
      </c>
      <c r="T9" s="5"/>
      <c r="U9" s="6"/>
      <c r="V9" s="5" t="e">
        <v>#N/A</v>
      </c>
      <c r="W9" s="5" t="e">
        <v>#N/A</v>
      </c>
      <c r="X9" s="6" t="s">
        <v>41</v>
      </c>
    </row>
    <row r="10" spans="1:24" x14ac:dyDescent="0.15">
      <c r="A10" s="6" t="s">
        <v>31</v>
      </c>
      <c r="B10" s="6" t="s">
        <v>30</v>
      </c>
      <c r="C10" s="6" t="s">
        <v>32</v>
      </c>
      <c r="D10" s="5"/>
      <c r="E10" s="5"/>
      <c r="F10" s="6" t="s">
        <v>36</v>
      </c>
      <c r="G10" s="5"/>
      <c r="H10" s="5"/>
      <c r="I10" s="6" t="s">
        <v>40</v>
      </c>
      <c r="J10" s="6">
        <v>2</v>
      </c>
      <c r="K10" s="6">
        <v>10</v>
      </c>
      <c r="L10" s="6" t="s">
        <v>130</v>
      </c>
      <c r="M10" s="61">
        <v>5886</v>
      </c>
      <c r="N10" s="5"/>
      <c r="O10" s="6" t="s">
        <v>73</v>
      </c>
      <c r="P10" s="5" t="s">
        <v>129</v>
      </c>
      <c r="Q10" s="61">
        <v>5886</v>
      </c>
      <c r="R10" s="6" t="s">
        <v>785</v>
      </c>
      <c r="S10" s="6" t="s">
        <v>731</v>
      </c>
      <c r="T10" s="5"/>
      <c r="U10" s="6"/>
      <c r="V10" s="5" t="e">
        <v>#N/A</v>
      </c>
      <c r="W10" s="5" t="e">
        <v>#N/A</v>
      </c>
      <c r="X10" s="6" t="s">
        <v>41</v>
      </c>
    </row>
    <row r="11" spans="1:24" x14ac:dyDescent="0.15">
      <c r="A11" s="6" t="s">
        <v>31</v>
      </c>
      <c r="B11" s="6" t="s">
        <v>30</v>
      </c>
      <c r="C11" s="6" t="s">
        <v>32</v>
      </c>
      <c r="D11" s="5"/>
      <c r="E11" s="5"/>
      <c r="F11" s="6" t="s">
        <v>36</v>
      </c>
      <c r="G11" s="5"/>
      <c r="H11" s="5"/>
      <c r="I11" s="6" t="s">
        <v>40</v>
      </c>
      <c r="J11" s="6">
        <v>2</v>
      </c>
      <c r="K11" s="6">
        <v>10</v>
      </c>
      <c r="L11" s="6" t="s">
        <v>132</v>
      </c>
      <c r="M11" s="61">
        <v>1405</v>
      </c>
      <c r="N11" s="5"/>
      <c r="O11" s="6" t="s">
        <v>73</v>
      </c>
      <c r="P11" s="5" t="s">
        <v>131</v>
      </c>
      <c r="Q11" s="61">
        <v>1405</v>
      </c>
      <c r="R11" s="6" t="s">
        <v>785</v>
      </c>
      <c r="S11" s="6" t="s">
        <v>731</v>
      </c>
      <c r="T11" s="5"/>
      <c r="U11" s="6"/>
      <c r="V11" s="5" t="e">
        <v>#N/A</v>
      </c>
      <c r="W11" s="5" t="e">
        <v>#N/A</v>
      </c>
      <c r="X11" s="6" t="s">
        <v>41</v>
      </c>
    </row>
    <row r="12" spans="1:24" x14ac:dyDescent="0.15">
      <c r="A12" s="6" t="s">
        <v>31</v>
      </c>
      <c r="B12" s="6" t="s">
        <v>30</v>
      </c>
      <c r="C12" s="6" t="s">
        <v>32</v>
      </c>
      <c r="D12" s="5"/>
      <c r="E12" s="5"/>
      <c r="F12" s="6" t="s">
        <v>36</v>
      </c>
      <c r="G12" s="5"/>
      <c r="H12" s="5"/>
      <c r="I12" s="6" t="s">
        <v>40</v>
      </c>
      <c r="J12" s="6">
        <v>2</v>
      </c>
      <c r="K12" s="6">
        <v>10</v>
      </c>
      <c r="L12" s="6" t="s">
        <v>134</v>
      </c>
      <c r="M12" s="61">
        <v>1376</v>
      </c>
      <c r="N12" s="5"/>
      <c r="O12" s="6" t="s">
        <v>73</v>
      </c>
      <c r="P12" s="5" t="s">
        <v>133</v>
      </c>
      <c r="Q12" s="61">
        <v>1376</v>
      </c>
      <c r="R12" s="6" t="s">
        <v>785</v>
      </c>
      <c r="S12" s="6" t="s">
        <v>731</v>
      </c>
      <c r="T12" s="5"/>
      <c r="U12" s="6"/>
      <c r="V12" s="5" t="e">
        <v>#N/A</v>
      </c>
      <c r="W12" s="5" t="e">
        <v>#N/A</v>
      </c>
      <c r="X12" s="6" t="s">
        <v>41</v>
      </c>
    </row>
    <row r="13" spans="1:24" x14ac:dyDescent="0.15">
      <c r="A13" s="11" t="s">
        <v>31</v>
      </c>
      <c r="B13" s="11" t="s">
        <v>30</v>
      </c>
      <c r="C13" s="11" t="s">
        <v>32</v>
      </c>
      <c r="D13" s="10"/>
      <c r="E13" s="10"/>
      <c r="F13" s="11" t="s">
        <v>68</v>
      </c>
      <c r="G13" s="10"/>
      <c r="H13" s="10"/>
      <c r="I13" s="11" t="s">
        <v>40</v>
      </c>
      <c r="J13" s="11">
        <v>2</v>
      </c>
      <c r="K13" s="11">
        <v>10</v>
      </c>
      <c r="L13" s="11" t="s">
        <v>122</v>
      </c>
      <c r="M13" s="62">
        <v>1602</v>
      </c>
      <c r="N13" s="10"/>
      <c r="O13" s="11" t="s">
        <v>73</v>
      </c>
      <c r="P13" s="10" t="s">
        <v>121</v>
      </c>
      <c r="Q13" s="62">
        <v>1602</v>
      </c>
      <c r="R13" s="6" t="s">
        <v>785</v>
      </c>
      <c r="S13" s="11" t="s">
        <v>731</v>
      </c>
      <c r="T13" s="10"/>
      <c r="U13" s="11"/>
      <c r="V13" s="10" t="e">
        <v>#N/A</v>
      </c>
      <c r="W13" s="10" t="e">
        <v>#N/A</v>
      </c>
      <c r="X13" s="11" t="s">
        <v>41</v>
      </c>
    </row>
    <row r="14" spans="1:24" x14ac:dyDescent="0.15">
      <c r="A14" s="11" t="s">
        <v>31</v>
      </c>
      <c r="B14" s="11" t="s">
        <v>30</v>
      </c>
      <c r="C14" s="11" t="s">
        <v>32</v>
      </c>
      <c r="D14" s="10"/>
      <c r="E14" s="10"/>
      <c r="F14" s="11" t="s">
        <v>68</v>
      </c>
      <c r="G14" s="10"/>
      <c r="H14" s="10"/>
      <c r="I14" s="11" t="s">
        <v>40</v>
      </c>
      <c r="J14" s="11">
        <v>2</v>
      </c>
      <c r="K14" s="11">
        <v>10</v>
      </c>
      <c r="L14" s="11" t="s">
        <v>126</v>
      </c>
      <c r="M14" s="62">
        <v>11236</v>
      </c>
      <c r="N14" s="10"/>
      <c r="O14" s="11" t="s">
        <v>73</v>
      </c>
      <c r="P14" s="10" t="s">
        <v>125</v>
      </c>
      <c r="Q14" s="62">
        <v>11236</v>
      </c>
      <c r="R14" s="6" t="s">
        <v>785</v>
      </c>
      <c r="S14" s="11" t="s">
        <v>731</v>
      </c>
      <c r="T14" s="10"/>
      <c r="U14" s="11"/>
      <c r="V14" s="10" t="e">
        <v>#N/A</v>
      </c>
      <c r="W14" s="10" t="e">
        <v>#N/A</v>
      </c>
      <c r="X14" s="11" t="s">
        <v>41</v>
      </c>
    </row>
    <row r="15" spans="1:24" x14ac:dyDescent="0.15">
      <c r="A15" s="11" t="s">
        <v>31</v>
      </c>
      <c r="B15" s="11" t="s">
        <v>30</v>
      </c>
      <c r="C15" s="11" t="s">
        <v>32</v>
      </c>
      <c r="D15" s="10"/>
      <c r="E15" s="10"/>
      <c r="F15" s="11" t="s">
        <v>68</v>
      </c>
      <c r="G15" s="10"/>
      <c r="H15" s="10"/>
      <c r="I15" s="11" t="s">
        <v>40</v>
      </c>
      <c r="J15" s="11">
        <v>2</v>
      </c>
      <c r="K15" s="11">
        <v>10</v>
      </c>
      <c r="L15" s="11" t="s">
        <v>128</v>
      </c>
      <c r="M15" s="62">
        <v>342</v>
      </c>
      <c r="N15" s="10"/>
      <c r="O15" s="11" t="s">
        <v>73</v>
      </c>
      <c r="P15" s="10" t="s">
        <v>127</v>
      </c>
      <c r="Q15" s="62">
        <v>342</v>
      </c>
      <c r="R15" s="6" t="s">
        <v>785</v>
      </c>
      <c r="S15" s="11" t="s">
        <v>731</v>
      </c>
      <c r="T15" s="10"/>
      <c r="U15" s="11"/>
      <c r="V15" s="10" t="e">
        <v>#N/A</v>
      </c>
      <c r="W15" s="10" t="e">
        <v>#N/A</v>
      </c>
      <c r="X15" s="11" t="s">
        <v>41</v>
      </c>
    </row>
    <row r="16" spans="1:24" x14ac:dyDescent="0.15">
      <c r="A16" s="11" t="s">
        <v>31</v>
      </c>
      <c r="B16" s="11" t="s">
        <v>30</v>
      </c>
      <c r="C16" s="11" t="s">
        <v>32</v>
      </c>
      <c r="D16" s="10"/>
      <c r="E16" s="10"/>
      <c r="F16" s="11" t="s">
        <v>68</v>
      </c>
      <c r="G16" s="10"/>
      <c r="H16" s="10"/>
      <c r="I16" s="11" t="s">
        <v>40</v>
      </c>
      <c r="J16" s="11">
        <v>2</v>
      </c>
      <c r="K16" s="11">
        <v>10</v>
      </c>
      <c r="L16" s="11" t="s">
        <v>130</v>
      </c>
      <c r="M16" s="62">
        <v>5886</v>
      </c>
      <c r="N16" s="10"/>
      <c r="O16" s="11" t="s">
        <v>73</v>
      </c>
      <c r="P16" s="10" t="s">
        <v>129</v>
      </c>
      <c r="Q16" s="62">
        <v>5886</v>
      </c>
      <c r="R16" s="6" t="s">
        <v>785</v>
      </c>
      <c r="S16" s="11" t="s">
        <v>731</v>
      </c>
      <c r="T16" s="10"/>
      <c r="U16" s="11"/>
      <c r="V16" s="10" t="e">
        <v>#N/A</v>
      </c>
      <c r="W16" s="10" t="e">
        <v>#N/A</v>
      </c>
      <c r="X16" s="11" t="s">
        <v>41</v>
      </c>
    </row>
    <row r="17" spans="1:24" x14ac:dyDescent="0.15">
      <c r="A17" s="11" t="s">
        <v>31</v>
      </c>
      <c r="B17" s="11" t="s">
        <v>30</v>
      </c>
      <c r="C17" s="11" t="s">
        <v>32</v>
      </c>
      <c r="D17" s="10"/>
      <c r="E17" s="10"/>
      <c r="F17" s="11" t="s">
        <v>68</v>
      </c>
      <c r="G17" s="10"/>
      <c r="H17" s="10"/>
      <c r="I17" s="11" t="s">
        <v>40</v>
      </c>
      <c r="J17" s="11">
        <v>2</v>
      </c>
      <c r="K17" s="11">
        <v>10</v>
      </c>
      <c r="L17" s="11" t="s">
        <v>132</v>
      </c>
      <c r="M17" s="62">
        <v>1405</v>
      </c>
      <c r="N17" s="10"/>
      <c r="O17" s="11" t="s">
        <v>73</v>
      </c>
      <c r="P17" s="10" t="s">
        <v>131</v>
      </c>
      <c r="Q17" s="62">
        <v>1405</v>
      </c>
      <c r="R17" s="6" t="s">
        <v>785</v>
      </c>
      <c r="S17" s="11" t="s">
        <v>731</v>
      </c>
      <c r="T17" s="10"/>
      <c r="U17" s="11"/>
      <c r="V17" s="10" t="e">
        <v>#N/A</v>
      </c>
      <c r="W17" s="10" t="e">
        <v>#N/A</v>
      </c>
      <c r="X17" s="11" t="s">
        <v>41</v>
      </c>
    </row>
    <row r="18" spans="1:24" x14ac:dyDescent="0.15">
      <c r="A18" s="11" t="s">
        <v>31</v>
      </c>
      <c r="B18" s="11" t="s">
        <v>30</v>
      </c>
      <c r="C18" s="11" t="s">
        <v>32</v>
      </c>
      <c r="D18" s="10"/>
      <c r="E18" s="10"/>
      <c r="F18" s="11" t="s">
        <v>68</v>
      </c>
      <c r="G18" s="10"/>
      <c r="H18" s="10"/>
      <c r="I18" s="11" t="s">
        <v>40</v>
      </c>
      <c r="J18" s="11">
        <v>2</v>
      </c>
      <c r="K18" s="11">
        <v>10</v>
      </c>
      <c r="L18" s="11" t="s">
        <v>134</v>
      </c>
      <c r="M18" s="62">
        <v>1376</v>
      </c>
      <c r="N18" s="10"/>
      <c r="O18" s="11" t="s">
        <v>73</v>
      </c>
      <c r="P18" s="10" t="s">
        <v>133</v>
      </c>
      <c r="Q18" s="62">
        <v>1376</v>
      </c>
      <c r="R18" s="6" t="s">
        <v>785</v>
      </c>
      <c r="S18" s="11" t="s">
        <v>731</v>
      </c>
      <c r="T18" s="10"/>
      <c r="U18" s="11"/>
      <c r="V18" s="10" t="e">
        <v>#N/A</v>
      </c>
      <c r="W18" s="10" t="e">
        <v>#N/A</v>
      </c>
      <c r="X18" s="11" t="s">
        <v>41</v>
      </c>
    </row>
    <row r="19" spans="1:24" x14ac:dyDescent="0.15">
      <c r="A19" s="15" t="s">
        <v>31</v>
      </c>
      <c r="B19" s="15" t="s">
        <v>30</v>
      </c>
      <c r="C19" s="15" t="s">
        <v>32</v>
      </c>
      <c r="D19" s="14"/>
      <c r="E19" s="14"/>
      <c r="F19" s="15" t="s">
        <v>69</v>
      </c>
      <c r="G19" s="14"/>
      <c r="H19" s="14"/>
      <c r="I19" s="15" t="s">
        <v>40</v>
      </c>
      <c r="J19" s="15">
        <v>2</v>
      </c>
      <c r="K19" s="15">
        <v>10</v>
      </c>
      <c r="L19" s="15" t="s">
        <v>122</v>
      </c>
      <c r="M19" s="63">
        <v>1602</v>
      </c>
      <c r="N19" s="14"/>
      <c r="O19" s="15" t="s">
        <v>73</v>
      </c>
      <c r="P19" s="14" t="s">
        <v>121</v>
      </c>
      <c r="Q19" s="63">
        <v>1602</v>
      </c>
      <c r="R19" s="6" t="s">
        <v>785</v>
      </c>
      <c r="S19" s="15" t="s">
        <v>731</v>
      </c>
      <c r="T19" s="14"/>
      <c r="U19" s="15"/>
      <c r="V19" s="14" t="e">
        <v>#N/A</v>
      </c>
      <c r="W19" s="14" t="e">
        <v>#N/A</v>
      </c>
      <c r="X19" s="15" t="s">
        <v>41</v>
      </c>
    </row>
    <row r="20" spans="1:24" x14ac:dyDescent="0.15">
      <c r="A20" s="15" t="s">
        <v>31</v>
      </c>
      <c r="B20" s="15" t="s">
        <v>30</v>
      </c>
      <c r="C20" s="15" t="s">
        <v>32</v>
      </c>
      <c r="D20" s="14"/>
      <c r="E20" s="14"/>
      <c r="F20" s="15" t="s">
        <v>69</v>
      </c>
      <c r="G20" s="14"/>
      <c r="H20" s="14"/>
      <c r="I20" s="15" t="s">
        <v>40</v>
      </c>
      <c r="J20" s="15">
        <v>2</v>
      </c>
      <c r="K20" s="15">
        <v>10</v>
      </c>
      <c r="L20" s="15" t="s">
        <v>126</v>
      </c>
      <c r="M20" s="63">
        <v>11236</v>
      </c>
      <c r="N20" s="14"/>
      <c r="O20" s="15" t="s">
        <v>73</v>
      </c>
      <c r="P20" s="14" t="s">
        <v>125</v>
      </c>
      <c r="Q20" s="63">
        <v>11236</v>
      </c>
      <c r="R20" s="6" t="s">
        <v>785</v>
      </c>
      <c r="S20" s="15" t="s">
        <v>731</v>
      </c>
      <c r="T20" s="14"/>
      <c r="U20" s="15"/>
      <c r="V20" s="14" t="e">
        <v>#N/A</v>
      </c>
      <c r="W20" s="14" t="e">
        <v>#N/A</v>
      </c>
      <c r="X20" s="15" t="s">
        <v>41</v>
      </c>
    </row>
    <row r="21" spans="1:24" x14ac:dyDescent="0.15">
      <c r="A21" s="15" t="s">
        <v>31</v>
      </c>
      <c r="B21" s="15" t="s">
        <v>30</v>
      </c>
      <c r="C21" s="15" t="s">
        <v>32</v>
      </c>
      <c r="D21" s="14"/>
      <c r="E21" s="14"/>
      <c r="F21" s="15" t="s">
        <v>69</v>
      </c>
      <c r="G21" s="14"/>
      <c r="H21" s="14"/>
      <c r="I21" s="15" t="s">
        <v>40</v>
      </c>
      <c r="J21" s="15">
        <v>2</v>
      </c>
      <c r="K21" s="15">
        <v>10</v>
      </c>
      <c r="L21" s="15" t="s">
        <v>128</v>
      </c>
      <c r="M21" s="63">
        <v>342</v>
      </c>
      <c r="N21" s="14"/>
      <c r="O21" s="15" t="s">
        <v>73</v>
      </c>
      <c r="P21" s="14" t="s">
        <v>127</v>
      </c>
      <c r="Q21" s="63">
        <v>342</v>
      </c>
      <c r="R21" s="6" t="s">
        <v>785</v>
      </c>
      <c r="S21" s="15" t="s">
        <v>731</v>
      </c>
      <c r="T21" s="14"/>
      <c r="U21" s="15"/>
      <c r="V21" s="14" t="e">
        <v>#N/A</v>
      </c>
      <c r="W21" s="14" t="e">
        <v>#N/A</v>
      </c>
      <c r="X21" s="15" t="s">
        <v>41</v>
      </c>
    </row>
    <row r="22" spans="1:24" x14ac:dyDescent="0.15">
      <c r="A22" s="15" t="s">
        <v>31</v>
      </c>
      <c r="B22" s="15" t="s">
        <v>30</v>
      </c>
      <c r="C22" s="15" t="s">
        <v>32</v>
      </c>
      <c r="D22" s="14"/>
      <c r="E22" s="14"/>
      <c r="F22" s="15" t="s">
        <v>69</v>
      </c>
      <c r="G22" s="14"/>
      <c r="H22" s="14"/>
      <c r="I22" s="15" t="s">
        <v>40</v>
      </c>
      <c r="J22" s="15">
        <v>2</v>
      </c>
      <c r="K22" s="15">
        <v>10</v>
      </c>
      <c r="L22" s="15" t="s">
        <v>130</v>
      </c>
      <c r="M22" s="63">
        <v>5886</v>
      </c>
      <c r="N22" s="14"/>
      <c r="O22" s="15" t="s">
        <v>73</v>
      </c>
      <c r="P22" s="14" t="s">
        <v>129</v>
      </c>
      <c r="Q22" s="63">
        <v>5886</v>
      </c>
      <c r="R22" s="6" t="s">
        <v>785</v>
      </c>
      <c r="S22" s="15" t="s">
        <v>731</v>
      </c>
      <c r="T22" s="14"/>
      <c r="U22" s="15"/>
      <c r="V22" s="14" t="e">
        <v>#N/A</v>
      </c>
      <c r="W22" s="14" t="e">
        <v>#N/A</v>
      </c>
      <c r="X22" s="15" t="s">
        <v>41</v>
      </c>
    </row>
    <row r="23" spans="1:24" x14ac:dyDescent="0.15">
      <c r="A23" s="15" t="s">
        <v>31</v>
      </c>
      <c r="B23" s="15" t="s">
        <v>30</v>
      </c>
      <c r="C23" s="15" t="s">
        <v>32</v>
      </c>
      <c r="D23" s="14"/>
      <c r="E23" s="14"/>
      <c r="F23" s="15" t="s">
        <v>69</v>
      </c>
      <c r="G23" s="14"/>
      <c r="H23" s="14"/>
      <c r="I23" s="15" t="s">
        <v>40</v>
      </c>
      <c r="J23" s="15">
        <v>2</v>
      </c>
      <c r="K23" s="15">
        <v>10</v>
      </c>
      <c r="L23" s="15" t="s">
        <v>132</v>
      </c>
      <c r="M23" s="63">
        <v>1405</v>
      </c>
      <c r="N23" s="14"/>
      <c r="O23" s="15" t="s">
        <v>73</v>
      </c>
      <c r="P23" s="14" t="s">
        <v>131</v>
      </c>
      <c r="Q23" s="63">
        <v>1405</v>
      </c>
      <c r="R23" s="6" t="s">
        <v>785</v>
      </c>
      <c r="S23" s="15" t="s">
        <v>731</v>
      </c>
      <c r="T23" s="14"/>
      <c r="U23" s="15"/>
      <c r="V23" s="14" t="e">
        <v>#N/A</v>
      </c>
      <c r="W23" s="14" t="e">
        <v>#N/A</v>
      </c>
      <c r="X23" s="15" t="s">
        <v>41</v>
      </c>
    </row>
    <row r="24" spans="1:24" x14ac:dyDescent="0.15">
      <c r="A24" s="15" t="s">
        <v>31</v>
      </c>
      <c r="B24" s="15" t="s">
        <v>30</v>
      </c>
      <c r="C24" s="15" t="s">
        <v>32</v>
      </c>
      <c r="D24" s="14"/>
      <c r="E24" s="14"/>
      <c r="F24" s="15" t="s">
        <v>69</v>
      </c>
      <c r="G24" s="14"/>
      <c r="H24" s="14"/>
      <c r="I24" s="15" t="s">
        <v>40</v>
      </c>
      <c r="J24" s="15">
        <v>2</v>
      </c>
      <c r="K24" s="15">
        <v>10</v>
      </c>
      <c r="L24" s="15" t="s">
        <v>134</v>
      </c>
      <c r="M24" s="63">
        <v>1376</v>
      </c>
      <c r="N24" s="14"/>
      <c r="O24" s="15" t="s">
        <v>73</v>
      </c>
      <c r="P24" s="14" t="s">
        <v>133</v>
      </c>
      <c r="Q24" s="63">
        <v>1376</v>
      </c>
      <c r="R24" s="6" t="s">
        <v>785</v>
      </c>
      <c r="S24" s="15" t="s">
        <v>731</v>
      </c>
      <c r="T24" s="14"/>
      <c r="U24" s="15"/>
      <c r="V24" s="14" t="e">
        <v>#N/A</v>
      </c>
      <c r="W24" s="14" t="e">
        <v>#N/A</v>
      </c>
      <c r="X24" s="15" t="s">
        <v>41</v>
      </c>
    </row>
    <row r="25" spans="1:24" x14ac:dyDescent="0.15">
      <c r="A25" s="6" t="s">
        <v>31</v>
      </c>
      <c r="B25" s="6" t="s">
        <v>30</v>
      </c>
      <c r="C25" s="6" t="s">
        <v>32</v>
      </c>
      <c r="D25" s="6" t="s">
        <v>71</v>
      </c>
      <c r="E25" s="6"/>
      <c r="F25" s="6" t="s">
        <v>36</v>
      </c>
      <c r="G25" s="5"/>
      <c r="H25" s="5"/>
      <c r="I25" s="6" t="s">
        <v>40</v>
      </c>
      <c r="J25" s="6">
        <v>5</v>
      </c>
      <c r="K25" s="5"/>
      <c r="L25" s="6" t="s">
        <v>136</v>
      </c>
      <c r="M25" s="61">
        <v>29</v>
      </c>
      <c r="N25" s="5"/>
      <c r="O25" s="6" t="s">
        <v>73</v>
      </c>
      <c r="P25" s="5" t="s">
        <v>153</v>
      </c>
      <c r="Q25" s="70">
        <f t="shared" ref="Q25:Q56" si="0">M25</f>
        <v>29</v>
      </c>
      <c r="R25" s="6" t="s">
        <v>785</v>
      </c>
      <c r="S25" s="6" t="s">
        <v>731</v>
      </c>
      <c r="T25" s="5"/>
      <c r="U25" s="6"/>
      <c r="V25" s="5" t="s">
        <v>321</v>
      </c>
      <c r="W25" s="5" t="s">
        <v>321</v>
      </c>
      <c r="X25" s="6" t="s">
        <v>41</v>
      </c>
    </row>
    <row r="26" spans="1:24" x14ac:dyDescent="0.15">
      <c r="A26" s="6" t="s">
        <v>31</v>
      </c>
      <c r="B26" s="6" t="s">
        <v>30</v>
      </c>
      <c r="C26" s="6" t="s">
        <v>32</v>
      </c>
      <c r="D26" s="6" t="s">
        <v>76</v>
      </c>
      <c r="E26" s="6"/>
      <c r="F26" s="6" t="s">
        <v>36</v>
      </c>
      <c r="G26" s="5"/>
      <c r="H26" s="5"/>
      <c r="I26" s="6" t="s">
        <v>40</v>
      </c>
      <c r="J26" s="6">
        <v>5</v>
      </c>
      <c r="K26" s="5"/>
      <c r="L26" s="6" t="s">
        <v>137</v>
      </c>
      <c r="M26" s="61">
        <v>1</v>
      </c>
      <c r="N26" s="5"/>
      <c r="O26" s="6" t="s">
        <v>73</v>
      </c>
      <c r="P26" s="5" t="s">
        <v>153</v>
      </c>
      <c r="Q26" s="70">
        <f t="shared" si="0"/>
        <v>1</v>
      </c>
      <c r="R26" s="6" t="s">
        <v>785</v>
      </c>
      <c r="S26" s="6" t="s">
        <v>731</v>
      </c>
      <c r="T26" s="5"/>
      <c r="U26" s="6"/>
      <c r="V26" s="5" t="s">
        <v>321</v>
      </c>
      <c r="W26" s="5" t="s">
        <v>321</v>
      </c>
      <c r="X26" s="6" t="s">
        <v>41</v>
      </c>
    </row>
    <row r="27" spans="1:24" x14ac:dyDescent="0.15">
      <c r="A27" s="6" t="s">
        <v>31</v>
      </c>
      <c r="B27" s="6" t="s">
        <v>30</v>
      </c>
      <c r="C27" s="6" t="s">
        <v>32</v>
      </c>
      <c r="D27" s="6" t="s">
        <v>78</v>
      </c>
      <c r="E27" s="6"/>
      <c r="F27" s="6" t="s">
        <v>36</v>
      </c>
      <c r="G27" s="5"/>
      <c r="H27" s="5"/>
      <c r="I27" s="6" t="s">
        <v>40</v>
      </c>
      <c r="J27" s="6">
        <v>5</v>
      </c>
      <c r="K27" s="5"/>
      <c r="L27" s="6" t="s">
        <v>138</v>
      </c>
      <c r="M27" s="61">
        <v>3</v>
      </c>
      <c r="N27" s="5"/>
      <c r="O27" s="6" t="s">
        <v>73</v>
      </c>
      <c r="P27" s="5" t="s">
        <v>153</v>
      </c>
      <c r="Q27" s="70">
        <f t="shared" si="0"/>
        <v>3</v>
      </c>
      <c r="R27" s="6" t="s">
        <v>785</v>
      </c>
      <c r="S27" s="6" t="s">
        <v>731</v>
      </c>
      <c r="T27" s="5"/>
      <c r="U27" s="6"/>
      <c r="V27" s="5" t="s">
        <v>321</v>
      </c>
      <c r="W27" s="5" t="s">
        <v>321</v>
      </c>
      <c r="X27" s="6" t="s">
        <v>41</v>
      </c>
    </row>
    <row r="28" spans="1:24" x14ac:dyDescent="0.15">
      <c r="A28" s="6" t="s">
        <v>31</v>
      </c>
      <c r="B28" s="6" t="s">
        <v>30</v>
      </c>
      <c r="C28" s="6" t="s">
        <v>32</v>
      </c>
      <c r="D28" s="6" t="s">
        <v>80</v>
      </c>
      <c r="E28" s="6"/>
      <c r="F28" s="6" t="s">
        <v>36</v>
      </c>
      <c r="G28" s="5"/>
      <c r="H28" s="5"/>
      <c r="I28" s="6" t="s">
        <v>40</v>
      </c>
      <c r="J28" s="6">
        <v>5</v>
      </c>
      <c r="K28" s="5"/>
      <c r="L28" s="6" t="s">
        <v>139</v>
      </c>
      <c r="M28" s="61">
        <v>1</v>
      </c>
      <c r="N28" s="5"/>
      <c r="O28" s="6" t="s">
        <v>73</v>
      </c>
      <c r="P28" s="5" t="s">
        <v>153</v>
      </c>
      <c r="Q28" s="70">
        <f t="shared" si="0"/>
        <v>1</v>
      </c>
      <c r="R28" s="6" t="s">
        <v>785</v>
      </c>
      <c r="S28" s="6" t="s">
        <v>731</v>
      </c>
      <c r="T28" s="5"/>
      <c r="U28" s="6"/>
      <c r="V28" s="5" t="s">
        <v>321</v>
      </c>
      <c r="W28" s="5" t="s">
        <v>321</v>
      </c>
      <c r="X28" s="6" t="s">
        <v>41</v>
      </c>
    </row>
    <row r="29" spans="1:24" x14ac:dyDescent="0.15">
      <c r="A29" s="6" t="s">
        <v>31</v>
      </c>
      <c r="B29" s="6" t="s">
        <v>30</v>
      </c>
      <c r="C29" s="6" t="s">
        <v>32</v>
      </c>
      <c r="D29" s="6" t="s">
        <v>95</v>
      </c>
      <c r="E29" s="6"/>
      <c r="F29" s="6" t="s">
        <v>36</v>
      </c>
      <c r="G29" s="5"/>
      <c r="H29" s="5"/>
      <c r="I29" s="6" t="s">
        <v>40</v>
      </c>
      <c r="J29" s="6">
        <v>5</v>
      </c>
      <c r="K29" s="5"/>
      <c r="L29" s="6" t="s">
        <v>140</v>
      </c>
      <c r="M29" s="61">
        <v>24</v>
      </c>
      <c r="N29" s="5"/>
      <c r="O29" s="6" t="s">
        <v>73</v>
      </c>
      <c r="P29" s="5" t="s">
        <v>153</v>
      </c>
      <c r="Q29" s="70">
        <f t="shared" si="0"/>
        <v>24</v>
      </c>
      <c r="R29" s="6" t="s">
        <v>785</v>
      </c>
      <c r="S29" s="6" t="s">
        <v>731</v>
      </c>
      <c r="T29" s="5"/>
      <c r="U29" s="6"/>
      <c r="V29" s="5" t="s">
        <v>321</v>
      </c>
      <c r="W29" s="5" t="s">
        <v>321</v>
      </c>
      <c r="X29" s="6" t="s">
        <v>41</v>
      </c>
    </row>
    <row r="30" spans="1:24" x14ac:dyDescent="0.15">
      <c r="A30" s="6" t="s">
        <v>31</v>
      </c>
      <c r="B30" s="6" t="s">
        <v>30</v>
      </c>
      <c r="C30" s="6" t="s">
        <v>32</v>
      </c>
      <c r="D30" s="6" t="s">
        <v>71</v>
      </c>
      <c r="E30" s="6"/>
      <c r="F30" s="6" t="s">
        <v>36</v>
      </c>
      <c r="G30" s="5"/>
      <c r="H30" s="5"/>
      <c r="I30" s="6" t="s">
        <v>40</v>
      </c>
      <c r="J30" s="6">
        <v>5</v>
      </c>
      <c r="K30" s="5"/>
      <c r="L30" s="6" t="s">
        <v>141</v>
      </c>
      <c r="M30" s="61">
        <v>2</v>
      </c>
      <c r="N30" s="5"/>
      <c r="O30" s="6" t="s">
        <v>73</v>
      </c>
      <c r="P30" s="5" t="s">
        <v>146</v>
      </c>
      <c r="Q30" s="70">
        <f t="shared" si="0"/>
        <v>2</v>
      </c>
      <c r="R30" s="6" t="s">
        <v>785</v>
      </c>
      <c r="S30" s="6" t="s">
        <v>731</v>
      </c>
      <c r="T30" s="5"/>
      <c r="U30" s="6"/>
      <c r="V30" s="5" t="s">
        <v>321</v>
      </c>
      <c r="W30" s="5" t="s">
        <v>321</v>
      </c>
      <c r="X30" s="6" t="s">
        <v>41</v>
      </c>
    </row>
    <row r="31" spans="1:24" x14ac:dyDescent="0.15">
      <c r="A31" s="6" t="s">
        <v>31</v>
      </c>
      <c r="B31" s="6" t="s">
        <v>30</v>
      </c>
      <c r="C31" s="6" t="s">
        <v>32</v>
      </c>
      <c r="D31" s="6" t="s">
        <v>76</v>
      </c>
      <c r="E31" s="6"/>
      <c r="F31" s="6" t="s">
        <v>36</v>
      </c>
      <c r="G31" s="5"/>
      <c r="H31" s="5"/>
      <c r="I31" s="6" t="s">
        <v>40</v>
      </c>
      <c r="J31" s="6">
        <v>5</v>
      </c>
      <c r="K31" s="5"/>
      <c r="L31" s="6" t="s">
        <v>142</v>
      </c>
      <c r="M31" s="61">
        <v>1</v>
      </c>
      <c r="N31" s="5"/>
      <c r="O31" s="6" t="s">
        <v>73</v>
      </c>
      <c r="P31" s="5" t="s">
        <v>146</v>
      </c>
      <c r="Q31" s="70">
        <f t="shared" si="0"/>
        <v>1</v>
      </c>
      <c r="R31" s="6" t="s">
        <v>785</v>
      </c>
      <c r="S31" s="6" t="s">
        <v>731</v>
      </c>
      <c r="T31" s="5"/>
      <c r="U31" s="6"/>
      <c r="V31" s="5" t="s">
        <v>321</v>
      </c>
      <c r="W31" s="5" t="s">
        <v>321</v>
      </c>
      <c r="X31" s="6" t="s">
        <v>41</v>
      </c>
    </row>
    <row r="32" spans="1:24" x14ac:dyDescent="0.15">
      <c r="A32" s="6" t="s">
        <v>31</v>
      </c>
      <c r="B32" s="6" t="s">
        <v>30</v>
      </c>
      <c r="C32" s="6" t="s">
        <v>32</v>
      </c>
      <c r="D32" s="6" t="s">
        <v>78</v>
      </c>
      <c r="E32" s="6"/>
      <c r="F32" s="6" t="s">
        <v>36</v>
      </c>
      <c r="G32" s="5"/>
      <c r="H32" s="5"/>
      <c r="I32" s="6" t="s">
        <v>40</v>
      </c>
      <c r="J32" s="6">
        <v>5</v>
      </c>
      <c r="K32" s="5"/>
      <c r="L32" s="6" t="s">
        <v>143</v>
      </c>
      <c r="M32" s="61">
        <v>0</v>
      </c>
      <c r="N32" s="5"/>
      <c r="O32" s="6" t="s">
        <v>73</v>
      </c>
      <c r="P32" s="5" t="s">
        <v>146</v>
      </c>
      <c r="Q32" s="70">
        <f t="shared" si="0"/>
        <v>0</v>
      </c>
      <c r="R32" s="6" t="s">
        <v>785</v>
      </c>
      <c r="S32" s="6" t="s">
        <v>731</v>
      </c>
      <c r="T32" s="5"/>
      <c r="U32" s="6"/>
      <c r="V32" s="5" t="s">
        <v>321</v>
      </c>
      <c r="W32" s="5" t="s">
        <v>321</v>
      </c>
      <c r="X32" s="6" t="s">
        <v>41</v>
      </c>
    </row>
    <row r="33" spans="1:24" x14ac:dyDescent="0.15">
      <c r="A33" s="6" t="s">
        <v>31</v>
      </c>
      <c r="B33" s="6" t="s">
        <v>30</v>
      </c>
      <c r="C33" s="6" t="s">
        <v>32</v>
      </c>
      <c r="D33" s="6" t="s">
        <v>80</v>
      </c>
      <c r="E33" s="6"/>
      <c r="F33" s="6" t="s">
        <v>36</v>
      </c>
      <c r="G33" s="5"/>
      <c r="H33" s="5"/>
      <c r="I33" s="6" t="s">
        <v>40</v>
      </c>
      <c r="J33" s="6">
        <v>5</v>
      </c>
      <c r="K33" s="5"/>
      <c r="L33" s="6" t="s">
        <v>144</v>
      </c>
      <c r="M33" s="61">
        <v>0</v>
      </c>
      <c r="N33" s="5"/>
      <c r="O33" s="6" t="s">
        <v>73</v>
      </c>
      <c r="P33" s="5" t="s">
        <v>146</v>
      </c>
      <c r="Q33" s="70">
        <f t="shared" si="0"/>
        <v>0</v>
      </c>
      <c r="R33" s="6" t="s">
        <v>785</v>
      </c>
      <c r="S33" s="6" t="s">
        <v>731</v>
      </c>
      <c r="T33" s="5"/>
      <c r="U33" s="6"/>
      <c r="V33" s="5" t="s">
        <v>321</v>
      </c>
      <c r="W33" s="5" t="s">
        <v>321</v>
      </c>
      <c r="X33" s="6" t="s">
        <v>41</v>
      </c>
    </row>
    <row r="34" spans="1:24" x14ac:dyDescent="0.15">
      <c r="A34" s="6" t="s">
        <v>31</v>
      </c>
      <c r="B34" s="6" t="s">
        <v>30</v>
      </c>
      <c r="C34" s="6" t="s">
        <v>32</v>
      </c>
      <c r="D34" s="6" t="s">
        <v>95</v>
      </c>
      <c r="E34" s="6"/>
      <c r="F34" s="6" t="s">
        <v>36</v>
      </c>
      <c r="G34" s="5"/>
      <c r="H34" s="5"/>
      <c r="I34" s="6" t="s">
        <v>40</v>
      </c>
      <c r="J34" s="6">
        <v>5</v>
      </c>
      <c r="K34" s="5"/>
      <c r="L34" s="6" t="s">
        <v>145</v>
      </c>
      <c r="M34" s="61">
        <v>1</v>
      </c>
      <c r="N34" s="5"/>
      <c r="O34" s="6" t="s">
        <v>73</v>
      </c>
      <c r="P34" s="5" t="s">
        <v>146</v>
      </c>
      <c r="Q34" s="70">
        <f t="shared" si="0"/>
        <v>1</v>
      </c>
      <c r="R34" s="6" t="s">
        <v>785</v>
      </c>
      <c r="S34" s="6" t="s">
        <v>731</v>
      </c>
      <c r="T34" s="5"/>
      <c r="U34" s="6"/>
      <c r="V34" s="5" t="s">
        <v>321</v>
      </c>
      <c r="W34" s="5" t="s">
        <v>321</v>
      </c>
      <c r="X34" s="6" t="s">
        <v>41</v>
      </c>
    </row>
    <row r="35" spans="1:24" x14ac:dyDescent="0.15">
      <c r="A35" s="6" t="s">
        <v>31</v>
      </c>
      <c r="B35" s="6" t="s">
        <v>30</v>
      </c>
      <c r="C35" s="6" t="s">
        <v>32</v>
      </c>
      <c r="D35" s="6" t="s">
        <v>71</v>
      </c>
      <c r="E35" s="6"/>
      <c r="F35" s="6" t="s">
        <v>36</v>
      </c>
      <c r="G35" s="5"/>
      <c r="H35" s="5"/>
      <c r="I35" s="6" t="s">
        <v>40</v>
      </c>
      <c r="J35" s="6">
        <v>5</v>
      </c>
      <c r="K35" s="5"/>
      <c r="L35" s="6" t="s">
        <v>148</v>
      </c>
      <c r="M35" s="61">
        <v>11</v>
      </c>
      <c r="N35" s="5"/>
      <c r="O35" s="6" t="s">
        <v>73</v>
      </c>
      <c r="P35" s="5" t="s">
        <v>147</v>
      </c>
      <c r="Q35" s="70">
        <f t="shared" si="0"/>
        <v>11</v>
      </c>
      <c r="R35" s="6" t="s">
        <v>785</v>
      </c>
      <c r="S35" s="6" t="s">
        <v>731</v>
      </c>
      <c r="T35" s="5"/>
      <c r="U35" s="6"/>
      <c r="V35" s="5" t="s">
        <v>321</v>
      </c>
      <c r="W35" s="5" t="s">
        <v>321</v>
      </c>
      <c r="X35" s="6" t="s">
        <v>41</v>
      </c>
    </row>
    <row r="36" spans="1:24" x14ac:dyDescent="0.15">
      <c r="A36" s="6" t="s">
        <v>31</v>
      </c>
      <c r="B36" s="6" t="s">
        <v>30</v>
      </c>
      <c r="C36" s="6" t="s">
        <v>32</v>
      </c>
      <c r="D36" s="6" t="s">
        <v>76</v>
      </c>
      <c r="E36" s="6"/>
      <c r="F36" s="6" t="s">
        <v>36</v>
      </c>
      <c r="G36" s="5"/>
      <c r="H36" s="5"/>
      <c r="I36" s="6" t="s">
        <v>40</v>
      </c>
      <c r="J36" s="6">
        <v>5</v>
      </c>
      <c r="K36" s="5"/>
      <c r="L36" s="6" t="s">
        <v>149</v>
      </c>
      <c r="M36" s="61">
        <v>0</v>
      </c>
      <c r="N36" s="5"/>
      <c r="O36" s="6" t="s">
        <v>73</v>
      </c>
      <c r="P36" s="5" t="s">
        <v>147</v>
      </c>
      <c r="Q36" s="70">
        <f t="shared" si="0"/>
        <v>0</v>
      </c>
      <c r="R36" s="6" t="s">
        <v>785</v>
      </c>
      <c r="S36" s="6" t="s">
        <v>731</v>
      </c>
      <c r="T36" s="5"/>
      <c r="U36" s="6"/>
      <c r="V36" s="5" t="s">
        <v>321</v>
      </c>
      <c r="W36" s="5" t="s">
        <v>321</v>
      </c>
      <c r="X36" s="6" t="s">
        <v>41</v>
      </c>
    </row>
    <row r="37" spans="1:24" x14ac:dyDescent="0.15">
      <c r="A37" s="6" t="s">
        <v>31</v>
      </c>
      <c r="B37" s="6" t="s">
        <v>30</v>
      </c>
      <c r="C37" s="6" t="s">
        <v>32</v>
      </c>
      <c r="D37" s="6" t="s">
        <v>78</v>
      </c>
      <c r="E37" s="6"/>
      <c r="F37" s="6" t="s">
        <v>36</v>
      </c>
      <c r="G37" s="5"/>
      <c r="H37" s="5"/>
      <c r="I37" s="6" t="s">
        <v>40</v>
      </c>
      <c r="J37" s="6">
        <v>5</v>
      </c>
      <c r="K37" s="5"/>
      <c r="L37" s="6" t="s">
        <v>150</v>
      </c>
      <c r="M37" s="61">
        <v>0</v>
      </c>
      <c r="N37" s="5"/>
      <c r="O37" s="6" t="s">
        <v>73</v>
      </c>
      <c r="P37" s="5" t="s">
        <v>147</v>
      </c>
      <c r="Q37" s="70">
        <f t="shared" si="0"/>
        <v>0</v>
      </c>
      <c r="R37" s="6" t="s">
        <v>785</v>
      </c>
      <c r="S37" s="6" t="s">
        <v>731</v>
      </c>
      <c r="T37" s="5"/>
      <c r="U37" s="6"/>
      <c r="V37" s="5" t="s">
        <v>321</v>
      </c>
      <c r="W37" s="5" t="s">
        <v>321</v>
      </c>
      <c r="X37" s="6" t="s">
        <v>41</v>
      </c>
    </row>
    <row r="38" spans="1:24" x14ac:dyDescent="0.15">
      <c r="A38" s="6" t="s">
        <v>31</v>
      </c>
      <c r="B38" s="6" t="s">
        <v>30</v>
      </c>
      <c r="C38" s="6" t="s">
        <v>32</v>
      </c>
      <c r="D38" s="6" t="s">
        <v>80</v>
      </c>
      <c r="E38" s="6"/>
      <c r="F38" s="6" t="s">
        <v>36</v>
      </c>
      <c r="G38" s="5"/>
      <c r="H38" s="5"/>
      <c r="I38" s="6" t="s">
        <v>40</v>
      </c>
      <c r="J38" s="6">
        <v>5</v>
      </c>
      <c r="K38" s="5"/>
      <c r="L38" s="6" t="s">
        <v>151</v>
      </c>
      <c r="M38" s="61">
        <v>0</v>
      </c>
      <c r="N38" s="5"/>
      <c r="O38" s="6" t="s">
        <v>73</v>
      </c>
      <c r="P38" s="5" t="s">
        <v>147</v>
      </c>
      <c r="Q38" s="70">
        <f t="shared" si="0"/>
        <v>0</v>
      </c>
      <c r="R38" s="6" t="s">
        <v>785</v>
      </c>
      <c r="S38" s="6" t="s">
        <v>731</v>
      </c>
      <c r="T38" s="5"/>
      <c r="U38" s="6"/>
      <c r="V38" s="5" t="s">
        <v>321</v>
      </c>
      <c r="W38" s="5" t="s">
        <v>321</v>
      </c>
      <c r="X38" s="6" t="s">
        <v>41</v>
      </c>
    </row>
    <row r="39" spans="1:24" x14ac:dyDescent="0.15">
      <c r="A39" s="6" t="s">
        <v>31</v>
      </c>
      <c r="B39" s="6" t="s">
        <v>30</v>
      </c>
      <c r="C39" s="6" t="s">
        <v>32</v>
      </c>
      <c r="D39" s="6" t="s">
        <v>95</v>
      </c>
      <c r="E39" s="6"/>
      <c r="F39" s="6" t="s">
        <v>36</v>
      </c>
      <c r="G39" s="5"/>
      <c r="H39" s="5"/>
      <c r="I39" s="6" t="s">
        <v>40</v>
      </c>
      <c r="J39" s="6">
        <v>5</v>
      </c>
      <c r="K39" s="5"/>
      <c r="L39" s="6" t="s">
        <v>152</v>
      </c>
      <c r="M39" s="61">
        <v>10</v>
      </c>
      <c r="N39" s="5"/>
      <c r="O39" s="6" t="s">
        <v>73</v>
      </c>
      <c r="P39" s="5" t="s">
        <v>147</v>
      </c>
      <c r="Q39" s="70">
        <f t="shared" si="0"/>
        <v>10</v>
      </c>
      <c r="R39" s="6" t="s">
        <v>785</v>
      </c>
      <c r="S39" s="6" t="s">
        <v>731</v>
      </c>
      <c r="T39" s="5"/>
      <c r="U39" s="6"/>
      <c r="V39" s="5" t="s">
        <v>321</v>
      </c>
      <c r="W39" s="5" t="s">
        <v>321</v>
      </c>
      <c r="X39" s="6" t="s">
        <v>41</v>
      </c>
    </row>
    <row r="40" spans="1:24" x14ac:dyDescent="0.15">
      <c r="A40" s="6" t="s">
        <v>31</v>
      </c>
      <c r="B40" s="6" t="s">
        <v>30</v>
      </c>
      <c r="C40" s="6" t="s">
        <v>32</v>
      </c>
      <c r="D40" s="6" t="s">
        <v>71</v>
      </c>
      <c r="E40" s="6"/>
      <c r="F40" s="6" t="s">
        <v>36</v>
      </c>
      <c r="G40" s="5"/>
      <c r="H40" s="5"/>
      <c r="I40" s="6" t="s">
        <v>40</v>
      </c>
      <c r="J40" s="6">
        <v>5</v>
      </c>
      <c r="K40" s="5"/>
      <c r="L40" s="6" t="s">
        <v>154</v>
      </c>
      <c r="M40" s="61">
        <v>2</v>
      </c>
      <c r="N40" s="5"/>
      <c r="O40" s="6" t="s">
        <v>73</v>
      </c>
      <c r="P40" s="5" t="s">
        <v>775</v>
      </c>
      <c r="Q40" s="70">
        <f t="shared" si="0"/>
        <v>2</v>
      </c>
      <c r="R40" s="6" t="s">
        <v>785</v>
      </c>
      <c r="S40" s="6" t="s">
        <v>731</v>
      </c>
      <c r="T40" s="5"/>
      <c r="U40" s="6"/>
      <c r="V40" s="5" t="s">
        <v>321</v>
      </c>
      <c r="W40" s="5" t="s">
        <v>321</v>
      </c>
      <c r="X40" s="6" t="s">
        <v>41</v>
      </c>
    </row>
    <row r="41" spans="1:24" x14ac:dyDescent="0.15">
      <c r="A41" s="6" t="s">
        <v>31</v>
      </c>
      <c r="B41" s="6" t="s">
        <v>30</v>
      </c>
      <c r="C41" s="6" t="s">
        <v>32</v>
      </c>
      <c r="D41" s="6" t="s">
        <v>71</v>
      </c>
      <c r="E41" s="6"/>
      <c r="F41" s="6" t="s">
        <v>36</v>
      </c>
      <c r="G41" s="5"/>
      <c r="H41" s="5"/>
      <c r="I41" s="6" t="s">
        <v>40</v>
      </c>
      <c r="J41" s="6">
        <v>5</v>
      </c>
      <c r="K41" s="5"/>
      <c r="L41" s="6" t="s">
        <v>156</v>
      </c>
      <c r="M41" s="61">
        <v>38</v>
      </c>
      <c r="N41" s="5"/>
      <c r="O41" s="6" t="s">
        <v>73</v>
      </c>
      <c r="P41" s="5" t="s">
        <v>155</v>
      </c>
      <c r="Q41" s="70">
        <f t="shared" si="0"/>
        <v>38</v>
      </c>
      <c r="R41" s="6" t="s">
        <v>785</v>
      </c>
      <c r="S41" s="6" t="s">
        <v>731</v>
      </c>
      <c r="T41" s="5"/>
      <c r="U41" s="6"/>
      <c r="V41" s="5" t="s">
        <v>321</v>
      </c>
      <c r="W41" s="5" t="s">
        <v>321</v>
      </c>
      <c r="X41" s="6" t="s">
        <v>41</v>
      </c>
    </row>
    <row r="42" spans="1:24" x14ac:dyDescent="0.15">
      <c r="A42" s="6" t="s">
        <v>31</v>
      </c>
      <c r="B42" s="6" t="s">
        <v>30</v>
      </c>
      <c r="C42" s="6" t="s">
        <v>32</v>
      </c>
      <c r="D42" s="6" t="s">
        <v>71</v>
      </c>
      <c r="E42" s="6"/>
      <c r="F42" s="6" t="s">
        <v>36</v>
      </c>
      <c r="G42" s="5"/>
      <c r="H42" s="5"/>
      <c r="I42" s="6" t="s">
        <v>40</v>
      </c>
      <c r="J42" s="6">
        <v>5</v>
      </c>
      <c r="K42" s="5"/>
      <c r="L42" s="6" t="s">
        <v>158</v>
      </c>
      <c r="M42" s="61">
        <v>1116</v>
      </c>
      <c r="N42" s="5"/>
      <c r="O42" s="6" t="s">
        <v>73</v>
      </c>
      <c r="P42" s="5" t="s">
        <v>157</v>
      </c>
      <c r="Q42" s="70">
        <f t="shared" si="0"/>
        <v>1116</v>
      </c>
      <c r="R42" s="6" t="s">
        <v>785</v>
      </c>
      <c r="S42" s="6" t="s">
        <v>731</v>
      </c>
      <c r="T42" s="5"/>
      <c r="U42" s="6"/>
      <c r="V42" s="5" t="s">
        <v>321</v>
      </c>
      <c r="W42" s="5" t="s">
        <v>321</v>
      </c>
      <c r="X42" s="6" t="s">
        <v>41</v>
      </c>
    </row>
    <row r="43" spans="1:24" x14ac:dyDescent="0.15">
      <c r="A43" s="11" t="s">
        <v>31</v>
      </c>
      <c r="B43" s="11" t="s">
        <v>30</v>
      </c>
      <c r="C43" s="11" t="s">
        <v>32</v>
      </c>
      <c r="D43" s="11" t="s">
        <v>71</v>
      </c>
      <c r="E43" s="11"/>
      <c r="F43" s="11" t="s">
        <v>68</v>
      </c>
      <c r="G43" s="10"/>
      <c r="H43" s="10"/>
      <c r="I43" s="11" t="s">
        <v>40</v>
      </c>
      <c r="J43" s="11">
        <v>5</v>
      </c>
      <c r="K43" s="10"/>
      <c r="L43" s="11" t="s">
        <v>136</v>
      </c>
      <c r="M43" s="62">
        <v>27</v>
      </c>
      <c r="N43" s="10"/>
      <c r="O43" s="11" t="s">
        <v>73</v>
      </c>
      <c r="P43" s="10" t="s">
        <v>153</v>
      </c>
      <c r="Q43" s="71">
        <f t="shared" si="0"/>
        <v>27</v>
      </c>
      <c r="R43" s="11" t="s">
        <v>785</v>
      </c>
      <c r="S43" s="11" t="s">
        <v>731</v>
      </c>
      <c r="T43" s="10"/>
      <c r="U43" s="11"/>
      <c r="V43" s="10" t="s">
        <v>321</v>
      </c>
      <c r="W43" s="10" t="s">
        <v>321</v>
      </c>
      <c r="X43" s="11" t="s">
        <v>41</v>
      </c>
    </row>
    <row r="44" spans="1:24" x14ac:dyDescent="0.15">
      <c r="A44" s="11" t="s">
        <v>31</v>
      </c>
      <c r="B44" s="11" t="s">
        <v>30</v>
      </c>
      <c r="C44" s="11" t="s">
        <v>32</v>
      </c>
      <c r="D44" s="11" t="s">
        <v>76</v>
      </c>
      <c r="E44" s="11"/>
      <c r="F44" s="11" t="s">
        <v>68</v>
      </c>
      <c r="G44" s="10"/>
      <c r="H44" s="10"/>
      <c r="I44" s="11" t="s">
        <v>40</v>
      </c>
      <c r="J44" s="11">
        <v>5</v>
      </c>
      <c r="K44" s="10"/>
      <c r="L44" s="11" t="s">
        <v>137</v>
      </c>
      <c r="M44" s="62">
        <v>3</v>
      </c>
      <c r="N44" s="10"/>
      <c r="O44" s="11" t="s">
        <v>73</v>
      </c>
      <c r="P44" s="10" t="s">
        <v>153</v>
      </c>
      <c r="Q44" s="71">
        <f t="shared" si="0"/>
        <v>3</v>
      </c>
      <c r="R44" s="11" t="s">
        <v>785</v>
      </c>
      <c r="S44" s="11" t="s">
        <v>731</v>
      </c>
      <c r="T44" s="10"/>
      <c r="U44" s="11"/>
      <c r="V44" s="10" t="s">
        <v>321</v>
      </c>
      <c r="W44" s="10" t="s">
        <v>321</v>
      </c>
      <c r="X44" s="11" t="s">
        <v>41</v>
      </c>
    </row>
    <row r="45" spans="1:24" x14ac:dyDescent="0.15">
      <c r="A45" s="11" t="s">
        <v>31</v>
      </c>
      <c r="B45" s="11" t="s">
        <v>30</v>
      </c>
      <c r="C45" s="11" t="s">
        <v>32</v>
      </c>
      <c r="D45" s="11" t="s">
        <v>78</v>
      </c>
      <c r="E45" s="11"/>
      <c r="F45" s="11" t="s">
        <v>68</v>
      </c>
      <c r="G45" s="10"/>
      <c r="H45" s="10"/>
      <c r="I45" s="11" t="s">
        <v>40</v>
      </c>
      <c r="J45" s="11">
        <v>5</v>
      </c>
      <c r="K45" s="10"/>
      <c r="L45" s="11" t="s">
        <v>138</v>
      </c>
      <c r="M45" s="62">
        <v>3</v>
      </c>
      <c r="N45" s="10"/>
      <c r="O45" s="11" t="s">
        <v>73</v>
      </c>
      <c r="P45" s="10" t="s">
        <v>153</v>
      </c>
      <c r="Q45" s="71">
        <f t="shared" si="0"/>
        <v>3</v>
      </c>
      <c r="R45" s="11" t="s">
        <v>785</v>
      </c>
      <c r="S45" s="11" t="s">
        <v>731</v>
      </c>
      <c r="T45" s="10"/>
      <c r="U45" s="11"/>
      <c r="V45" s="10" t="s">
        <v>321</v>
      </c>
      <c r="W45" s="10" t="s">
        <v>321</v>
      </c>
      <c r="X45" s="11" t="s">
        <v>41</v>
      </c>
    </row>
    <row r="46" spans="1:24" x14ac:dyDescent="0.15">
      <c r="A46" s="11" t="s">
        <v>31</v>
      </c>
      <c r="B46" s="11" t="s">
        <v>30</v>
      </c>
      <c r="C46" s="11" t="s">
        <v>32</v>
      </c>
      <c r="D46" s="11" t="s">
        <v>80</v>
      </c>
      <c r="E46" s="11"/>
      <c r="F46" s="11" t="s">
        <v>68</v>
      </c>
      <c r="G46" s="10"/>
      <c r="H46" s="10"/>
      <c r="I46" s="11" t="s">
        <v>40</v>
      </c>
      <c r="J46" s="11">
        <v>5</v>
      </c>
      <c r="K46" s="10"/>
      <c r="L46" s="11" t="s">
        <v>139</v>
      </c>
      <c r="M46" s="62">
        <v>1</v>
      </c>
      <c r="N46" s="10"/>
      <c r="O46" s="11" t="s">
        <v>73</v>
      </c>
      <c r="P46" s="10" t="s">
        <v>153</v>
      </c>
      <c r="Q46" s="71">
        <f t="shared" si="0"/>
        <v>1</v>
      </c>
      <c r="R46" s="11" t="s">
        <v>785</v>
      </c>
      <c r="S46" s="11" t="s">
        <v>731</v>
      </c>
      <c r="T46" s="10"/>
      <c r="U46" s="11"/>
      <c r="V46" s="10" t="s">
        <v>321</v>
      </c>
      <c r="W46" s="10" t="s">
        <v>321</v>
      </c>
      <c r="X46" s="11" t="s">
        <v>41</v>
      </c>
    </row>
    <row r="47" spans="1:24" x14ac:dyDescent="0.15">
      <c r="A47" s="11" t="s">
        <v>31</v>
      </c>
      <c r="B47" s="11" t="s">
        <v>30</v>
      </c>
      <c r="C47" s="11" t="s">
        <v>32</v>
      </c>
      <c r="D47" s="11" t="s">
        <v>95</v>
      </c>
      <c r="E47" s="11"/>
      <c r="F47" s="11" t="s">
        <v>68</v>
      </c>
      <c r="G47" s="10"/>
      <c r="H47" s="10"/>
      <c r="I47" s="11" t="s">
        <v>40</v>
      </c>
      <c r="J47" s="11">
        <v>5</v>
      </c>
      <c r="K47" s="10"/>
      <c r="L47" s="11" t="s">
        <v>140</v>
      </c>
      <c r="M47" s="62">
        <v>20</v>
      </c>
      <c r="N47" s="10"/>
      <c r="O47" s="11" t="s">
        <v>73</v>
      </c>
      <c r="P47" s="10" t="s">
        <v>153</v>
      </c>
      <c r="Q47" s="71">
        <f t="shared" si="0"/>
        <v>20</v>
      </c>
      <c r="R47" s="11" t="s">
        <v>785</v>
      </c>
      <c r="S47" s="11" t="s">
        <v>731</v>
      </c>
      <c r="T47" s="10"/>
      <c r="U47" s="11"/>
      <c r="V47" s="10" t="s">
        <v>321</v>
      </c>
      <c r="W47" s="10" t="s">
        <v>321</v>
      </c>
      <c r="X47" s="11" t="s">
        <v>41</v>
      </c>
    </row>
    <row r="48" spans="1:24" x14ac:dyDescent="0.15">
      <c r="A48" s="11" t="s">
        <v>31</v>
      </c>
      <c r="B48" s="11" t="s">
        <v>30</v>
      </c>
      <c r="C48" s="11" t="s">
        <v>32</v>
      </c>
      <c r="D48" s="11" t="s">
        <v>71</v>
      </c>
      <c r="E48" s="11"/>
      <c r="F48" s="11" t="s">
        <v>68</v>
      </c>
      <c r="G48" s="10"/>
      <c r="H48" s="10"/>
      <c r="I48" s="11" t="s">
        <v>40</v>
      </c>
      <c r="J48" s="11">
        <v>5</v>
      </c>
      <c r="K48" s="10"/>
      <c r="L48" s="11" t="s">
        <v>141</v>
      </c>
      <c r="M48" s="62">
        <v>3</v>
      </c>
      <c r="N48" s="10"/>
      <c r="O48" s="11" t="s">
        <v>73</v>
      </c>
      <c r="P48" s="10" t="s">
        <v>146</v>
      </c>
      <c r="Q48" s="71">
        <f t="shared" si="0"/>
        <v>3</v>
      </c>
      <c r="R48" s="11" t="s">
        <v>785</v>
      </c>
      <c r="S48" s="11" t="s">
        <v>731</v>
      </c>
      <c r="T48" s="10"/>
      <c r="U48" s="11"/>
      <c r="V48" s="10" t="s">
        <v>321</v>
      </c>
      <c r="W48" s="10" t="s">
        <v>321</v>
      </c>
      <c r="X48" s="11" t="s">
        <v>41</v>
      </c>
    </row>
    <row r="49" spans="1:24" x14ac:dyDescent="0.15">
      <c r="A49" s="11" t="s">
        <v>31</v>
      </c>
      <c r="B49" s="11" t="s">
        <v>30</v>
      </c>
      <c r="C49" s="11" t="s">
        <v>32</v>
      </c>
      <c r="D49" s="11" t="s">
        <v>76</v>
      </c>
      <c r="E49" s="11"/>
      <c r="F49" s="11" t="s">
        <v>68</v>
      </c>
      <c r="G49" s="10"/>
      <c r="H49" s="10"/>
      <c r="I49" s="11" t="s">
        <v>40</v>
      </c>
      <c r="J49" s="11">
        <v>5</v>
      </c>
      <c r="K49" s="10"/>
      <c r="L49" s="11" t="s">
        <v>142</v>
      </c>
      <c r="M49" s="62">
        <v>1</v>
      </c>
      <c r="N49" s="10"/>
      <c r="O49" s="11" t="s">
        <v>73</v>
      </c>
      <c r="P49" s="10" t="s">
        <v>146</v>
      </c>
      <c r="Q49" s="71">
        <f t="shared" si="0"/>
        <v>1</v>
      </c>
      <c r="R49" s="11" t="s">
        <v>785</v>
      </c>
      <c r="S49" s="11" t="s">
        <v>731</v>
      </c>
      <c r="T49" s="10"/>
      <c r="U49" s="11"/>
      <c r="V49" s="10" t="s">
        <v>321</v>
      </c>
      <c r="W49" s="10" t="s">
        <v>321</v>
      </c>
      <c r="X49" s="11" t="s">
        <v>41</v>
      </c>
    </row>
    <row r="50" spans="1:24" x14ac:dyDescent="0.15">
      <c r="A50" s="11" t="s">
        <v>31</v>
      </c>
      <c r="B50" s="11" t="s">
        <v>30</v>
      </c>
      <c r="C50" s="11" t="s">
        <v>32</v>
      </c>
      <c r="D50" s="11" t="s">
        <v>78</v>
      </c>
      <c r="E50" s="11"/>
      <c r="F50" s="11" t="s">
        <v>68</v>
      </c>
      <c r="G50" s="10"/>
      <c r="H50" s="10"/>
      <c r="I50" s="11" t="s">
        <v>40</v>
      </c>
      <c r="J50" s="11">
        <v>5</v>
      </c>
      <c r="K50" s="10"/>
      <c r="L50" s="11" t="s">
        <v>143</v>
      </c>
      <c r="M50" s="62">
        <v>0</v>
      </c>
      <c r="N50" s="10"/>
      <c r="O50" s="11" t="s">
        <v>73</v>
      </c>
      <c r="P50" s="10" t="s">
        <v>146</v>
      </c>
      <c r="Q50" s="71">
        <f t="shared" si="0"/>
        <v>0</v>
      </c>
      <c r="R50" s="11" t="s">
        <v>785</v>
      </c>
      <c r="S50" s="11" t="s">
        <v>731</v>
      </c>
      <c r="T50" s="10"/>
      <c r="U50" s="11"/>
      <c r="V50" s="10" t="s">
        <v>321</v>
      </c>
      <c r="W50" s="10" t="s">
        <v>321</v>
      </c>
      <c r="X50" s="11" t="s">
        <v>41</v>
      </c>
    </row>
    <row r="51" spans="1:24" x14ac:dyDescent="0.15">
      <c r="A51" s="11" t="s">
        <v>31</v>
      </c>
      <c r="B51" s="11" t="s">
        <v>30</v>
      </c>
      <c r="C51" s="11" t="s">
        <v>32</v>
      </c>
      <c r="D51" s="11" t="s">
        <v>80</v>
      </c>
      <c r="E51" s="11"/>
      <c r="F51" s="11" t="s">
        <v>68</v>
      </c>
      <c r="G51" s="10"/>
      <c r="H51" s="10"/>
      <c r="I51" s="11" t="s">
        <v>40</v>
      </c>
      <c r="J51" s="11">
        <v>5</v>
      </c>
      <c r="K51" s="10"/>
      <c r="L51" s="11" t="s">
        <v>144</v>
      </c>
      <c r="M51" s="62">
        <v>0</v>
      </c>
      <c r="N51" s="10"/>
      <c r="O51" s="11" t="s">
        <v>73</v>
      </c>
      <c r="P51" s="10" t="s">
        <v>146</v>
      </c>
      <c r="Q51" s="71">
        <f t="shared" si="0"/>
        <v>0</v>
      </c>
      <c r="R51" s="11" t="s">
        <v>785</v>
      </c>
      <c r="S51" s="11" t="s">
        <v>731</v>
      </c>
      <c r="T51" s="10"/>
      <c r="U51" s="11"/>
      <c r="V51" s="10" t="s">
        <v>321</v>
      </c>
      <c r="W51" s="10" t="s">
        <v>321</v>
      </c>
      <c r="X51" s="11" t="s">
        <v>41</v>
      </c>
    </row>
    <row r="52" spans="1:24" x14ac:dyDescent="0.15">
      <c r="A52" s="11" t="s">
        <v>31</v>
      </c>
      <c r="B52" s="11" t="s">
        <v>30</v>
      </c>
      <c r="C52" s="11" t="s">
        <v>32</v>
      </c>
      <c r="D52" s="11" t="s">
        <v>95</v>
      </c>
      <c r="E52" s="11"/>
      <c r="F52" s="11" t="s">
        <v>68</v>
      </c>
      <c r="G52" s="10"/>
      <c r="H52" s="10"/>
      <c r="I52" s="11" t="s">
        <v>40</v>
      </c>
      <c r="J52" s="11">
        <v>5</v>
      </c>
      <c r="K52" s="10"/>
      <c r="L52" s="11" t="s">
        <v>145</v>
      </c>
      <c r="M52" s="62">
        <v>1</v>
      </c>
      <c r="N52" s="10"/>
      <c r="O52" s="11" t="s">
        <v>73</v>
      </c>
      <c r="P52" s="10" t="s">
        <v>146</v>
      </c>
      <c r="Q52" s="71">
        <f t="shared" si="0"/>
        <v>1</v>
      </c>
      <c r="R52" s="11" t="s">
        <v>785</v>
      </c>
      <c r="S52" s="11" t="s">
        <v>731</v>
      </c>
      <c r="T52" s="10"/>
      <c r="U52" s="11"/>
      <c r="V52" s="10" t="s">
        <v>321</v>
      </c>
      <c r="W52" s="10" t="s">
        <v>321</v>
      </c>
      <c r="X52" s="11" t="s">
        <v>41</v>
      </c>
    </row>
    <row r="53" spans="1:24" x14ac:dyDescent="0.15">
      <c r="A53" s="11" t="s">
        <v>31</v>
      </c>
      <c r="B53" s="11" t="s">
        <v>30</v>
      </c>
      <c r="C53" s="11" t="s">
        <v>32</v>
      </c>
      <c r="D53" s="11" t="s">
        <v>71</v>
      </c>
      <c r="E53" s="11"/>
      <c r="F53" s="11" t="s">
        <v>68</v>
      </c>
      <c r="G53" s="10"/>
      <c r="H53" s="10"/>
      <c r="I53" s="11" t="s">
        <v>40</v>
      </c>
      <c r="J53" s="11">
        <v>5</v>
      </c>
      <c r="K53" s="10"/>
      <c r="L53" s="11" t="s">
        <v>148</v>
      </c>
      <c r="M53" s="62">
        <v>9</v>
      </c>
      <c r="N53" s="10"/>
      <c r="O53" s="11" t="s">
        <v>73</v>
      </c>
      <c r="P53" s="10" t="s">
        <v>147</v>
      </c>
      <c r="Q53" s="71">
        <f t="shared" si="0"/>
        <v>9</v>
      </c>
      <c r="R53" s="11" t="s">
        <v>785</v>
      </c>
      <c r="S53" s="11" t="s">
        <v>731</v>
      </c>
      <c r="T53" s="10"/>
      <c r="U53" s="11"/>
      <c r="V53" s="10" t="s">
        <v>321</v>
      </c>
      <c r="W53" s="10" t="s">
        <v>321</v>
      </c>
      <c r="X53" s="11" t="s">
        <v>41</v>
      </c>
    </row>
    <row r="54" spans="1:24" x14ac:dyDescent="0.15">
      <c r="A54" s="11" t="s">
        <v>31</v>
      </c>
      <c r="B54" s="11" t="s">
        <v>30</v>
      </c>
      <c r="C54" s="11" t="s">
        <v>32</v>
      </c>
      <c r="D54" s="11" t="s">
        <v>76</v>
      </c>
      <c r="E54" s="11"/>
      <c r="F54" s="11" t="s">
        <v>68</v>
      </c>
      <c r="G54" s="10"/>
      <c r="H54" s="10"/>
      <c r="I54" s="11" t="s">
        <v>40</v>
      </c>
      <c r="J54" s="11">
        <v>5</v>
      </c>
      <c r="K54" s="10"/>
      <c r="L54" s="11" t="s">
        <v>149</v>
      </c>
      <c r="M54" s="62">
        <v>0</v>
      </c>
      <c r="N54" s="10"/>
      <c r="O54" s="11" t="s">
        <v>73</v>
      </c>
      <c r="P54" s="10" t="s">
        <v>147</v>
      </c>
      <c r="Q54" s="71">
        <f t="shared" si="0"/>
        <v>0</v>
      </c>
      <c r="R54" s="11" t="s">
        <v>785</v>
      </c>
      <c r="S54" s="11" t="s">
        <v>731</v>
      </c>
      <c r="T54" s="10"/>
      <c r="U54" s="11"/>
      <c r="V54" s="10" t="s">
        <v>321</v>
      </c>
      <c r="W54" s="10" t="s">
        <v>321</v>
      </c>
      <c r="X54" s="11" t="s">
        <v>41</v>
      </c>
    </row>
    <row r="55" spans="1:24" x14ac:dyDescent="0.15">
      <c r="A55" s="11" t="s">
        <v>31</v>
      </c>
      <c r="B55" s="11" t="s">
        <v>30</v>
      </c>
      <c r="C55" s="11" t="s">
        <v>32</v>
      </c>
      <c r="D55" s="11" t="s">
        <v>78</v>
      </c>
      <c r="E55" s="11"/>
      <c r="F55" s="11" t="s">
        <v>68</v>
      </c>
      <c r="G55" s="10"/>
      <c r="H55" s="10"/>
      <c r="I55" s="11" t="s">
        <v>40</v>
      </c>
      <c r="J55" s="11">
        <v>5</v>
      </c>
      <c r="K55" s="10"/>
      <c r="L55" s="11" t="s">
        <v>150</v>
      </c>
      <c r="M55" s="62">
        <v>0</v>
      </c>
      <c r="N55" s="10"/>
      <c r="O55" s="11" t="s">
        <v>73</v>
      </c>
      <c r="P55" s="10" t="s">
        <v>147</v>
      </c>
      <c r="Q55" s="71">
        <f t="shared" si="0"/>
        <v>0</v>
      </c>
      <c r="R55" s="11" t="s">
        <v>785</v>
      </c>
      <c r="S55" s="11" t="s">
        <v>731</v>
      </c>
      <c r="T55" s="10"/>
      <c r="U55" s="11"/>
      <c r="V55" s="10" t="s">
        <v>321</v>
      </c>
      <c r="W55" s="10" t="s">
        <v>321</v>
      </c>
      <c r="X55" s="11" t="s">
        <v>41</v>
      </c>
    </row>
    <row r="56" spans="1:24" x14ac:dyDescent="0.15">
      <c r="A56" s="11" t="s">
        <v>31</v>
      </c>
      <c r="B56" s="11" t="s">
        <v>30</v>
      </c>
      <c r="C56" s="11" t="s">
        <v>32</v>
      </c>
      <c r="D56" s="11" t="s">
        <v>80</v>
      </c>
      <c r="E56" s="11"/>
      <c r="F56" s="11" t="s">
        <v>68</v>
      </c>
      <c r="G56" s="10"/>
      <c r="H56" s="10"/>
      <c r="I56" s="11" t="s">
        <v>40</v>
      </c>
      <c r="J56" s="11">
        <v>5</v>
      </c>
      <c r="K56" s="10"/>
      <c r="L56" s="11" t="s">
        <v>151</v>
      </c>
      <c r="M56" s="62">
        <v>0</v>
      </c>
      <c r="N56" s="10"/>
      <c r="O56" s="11" t="s">
        <v>73</v>
      </c>
      <c r="P56" s="10" t="s">
        <v>147</v>
      </c>
      <c r="Q56" s="71">
        <f t="shared" si="0"/>
        <v>0</v>
      </c>
      <c r="R56" s="11" t="s">
        <v>785</v>
      </c>
      <c r="S56" s="11" t="s">
        <v>731</v>
      </c>
      <c r="T56" s="10"/>
      <c r="U56" s="11"/>
      <c r="V56" s="10" t="s">
        <v>321</v>
      </c>
      <c r="W56" s="10" t="s">
        <v>321</v>
      </c>
      <c r="X56" s="11" t="s">
        <v>41</v>
      </c>
    </row>
    <row r="57" spans="1:24" x14ac:dyDescent="0.15">
      <c r="A57" s="11" t="s">
        <v>31</v>
      </c>
      <c r="B57" s="11" t="s">
        <v>30</v>
      </c>
      <c r="C57" s="11" t="s">
        <v>32</v>
      </c>
      <c r="D57" s="11" t="s">
        <v>95</v>
      </c>
      <c r="E57" s="11"/>
      <c r="F57" s="11" t="s">
        <v>68</v>
      </c>
      <c r="G57" s="10"/>
      <c r="H57" s="10"/>
      <c r="I57" s="11" t="s">
        <v>40</v>
      </c>
      <c r="J57" s="11">
        <v>5</v>
      </c>
      <c r="K57" s="10"/>
      <c r="L57" s="11" t="s">
        <v>152</v>
      </c>
      <c r="M57" s="62">
        <v>8</v>
      </c>
      <c r="N57" s="10"/>
      <c r="O57" s="11" t="s">
        <v>73</v>
      </c>
      <c r="P57" s="10" t="s">
        <v>147</v>
      </c>
      <c r="Q57" s="71">
        <f t="shared" ref="Q57:Q78" si="1">M57</f>
        <v>8</v>
      </c>
      <c r="R57" s="11" t="s">
        <v>785</v>
      </c>
      <c r="S57" s="11" t="s">
        <v>731</v>
      </c>
      <c r="T57" s="10"/>
      <c r="U57" s="11"/>
      <c r="V57" s="10" t="s">
        <v>321</v>
      </c>
      <c r="W57" s="10" t="s">
        <v>321</v>
      </c>
      <c r="X57" s="11" t="s">
        <v>41</v>
      </c>
    </row>
    <row r="58" spans="1:24" x14ac:dyDescent="0.15">
      <c r="A58" s="11" t="s">
        <v>31</v>
      </c>
      <c r="B58" s="11" t="s">
        <v>30</v>
      </c>
      <c r="C58" s="11" t="s">
        <v>32</v>
      </c>
      <c r="D58" s="11" t="s">
        <v>71</v>
      </c>
      <c r="E58" s="11"/>
      <c r="F58" s="11" t="s">
        <v>68</v>
      </c>
      <c r="G58" s="10"/>
      <c r="H58" s="10"/>
      <c r="I58" s="11" t="s">
        <v>40</v>
      </c>
      <c r="J58" s="11">
        <v>5</v>
      </c>
      <c r="K58" s="10"/>
      <c r="L58" s="11" t="s">
        <v>154</v>
      </c>
      <c r="M58" s="62">
        <v>2</v>
      </c>
      <c r="N58" s="10"/>
      <c r="O58" s="11" t="s">
        <v>73</v>
      </c>
      <c r="P58" s="10" t="s">
        <v>775</v>
      </c>
      <c r="Q58" s="71">
        <f t="shared" si="1"/>
        <v>2</v>
      </c>
      <c r="R58" s="11" t="s">
        <v>785</v>
      </c>
      <c r="S58" s="11" t="s">
        <v>731</v>
      </c>
      <c r="T58" s="10"/>
      <c r="U58" s="11"/>
      <c r="V58" s="10" t="s">
        <v>321</v>
      </c>
      <c r="W58" s="10" t="s">
        <v>321</v>
      </c>
      <c r="X58" s="11" t="s">
        <v>41</v>
      </c>
    </row>
    <row r="59" spans="1:24" x14ac:dyDescent="0.15">
      <c r="A59" s="11" t="s">
        <v>31</v>
      </c>
      <c r="B59" s="11" t="s">
        <v>30</v>
      </c>
      <c r="C59" s="11" t="s">
        <v>32</v>
      </c>
      <c r="D59" s="11" t="s">
        <v>71</v>
      </c>
      <c r="E59" s="11"/>
      <c r="F59" s="11" t="s">
        <v>68</v>
      </c>
      <c r="G59" s="10"/>
      <c r="H59" s="10"/>
      <c r="I59" s="11" t="s">
        <v>40</v>
      </c>
      <c r="J59" s="11">
        <v>5</v>
      </c>
      <c r="K59" s="10"/>
      <c r="L59" s="11" t="s">
        <v>156</v>
      </c>
      <c r="M59" s="62">
        <v>35</v>
      </c>
      <c r="N59" s="10"/>
      <c r="O59" s="11" t="s">
        <v>73</v>
      </c>
      <c r="P59" s="10" t="s">
        <v>155</v>
      </c>
      <c r="Q59" s="71">
        <f t="shared" si="1"/>
        <v>35</v>
      </c>
      <c r="R59" s="11" t="s">
        <v>785</v>
      </c>
      <c r="S59" s="11" t="s">
        <v>731</v>
      </c>
      <c r="T59" s="10"/>
      <c r="U59" s="11"/>
      <c r="V59" s="10" t="s">
        <v>321</v>
      </c>
      <c r="W59" s="10" t="s">
        <v>321</v>
      </c>
      <c r="X59" s="11" t="s">
        <v>41</v>
      </c>
    </row>
    <row r="60" spans="1:24" x14ac:dyDescent="0.15">
      <c r="A60" s="11" t="s">
        <v>31</v>
      </c>
      <c r="B60" s="11" t="s">
        <v>30</v>
      </c>
      <c r="C60" s="11" t="s">
        <v>32</v>
      </c>
      <c r="D60" s="11" t="s">
        <v>71</v>
      </c>
      <c r="E60" s="11"/>
      <c r="F60" s="11" t="s">
        <v>68</v>
      </c>
      <c r="G60" s="10"/>
      <c r="H60" s="10"/>
      <c r="I60" s="11" t="s">
        <v>40</v>
      </c>
      <c r="J60" s="11">
        <v>5</v>
      </c>
      <c r="K60" s="10"/>
      <c r="L60" s="11" t="s">
        <v>158</v>
      </c>
      <c r="M60" s="62">
        <v>1330</v>
      </c>
      <c r="N60" s="10"/>
      <c r="O60" s="11" t="s">
        <v>73</v>
      </c>
      <c r="P60" s="10" t="s">
        <v>157</v>
      </c>
      <c r="Q60" s="71">
        <f t="shared" si="1"/>
        <v>1330</v>
      </c>
      <c r="R60" s="11" t="s">
        <v>785</v>
      </c>
      <c r="S60" s="11" t="s">
        <v>731</v>
      </c>
      <c r="T60" s="10"/>
      <c r="U60" s="11"/>
      <c r="V60" s="10" t="s">
        <v>321</v>
      </c>
      <c r="W60" s="10" t="s">
        <v>321</v>
      </c>
      <c r="X60" s="11" t="s">
        <v>41</v>
      </c>
    </row>
    <row r="61" spans="1:24" x14ac:dyDescent="0.15">
      <c r="A61" s="15" t="s">
        <v>31</v>
      </c>
      <c r="B61" s="15" t="s">
        <v>30</v>
      </c>
      <c r="C61" s="15" t="s">
        <v>32</v>
      </c>
      <c r="D61" s="15" t="s">
        <v>71</v>
      </c>
      <c r="E61" s="15"/>
      <c r="F61" s="15" t="s">
        <v>69</v>
      </c>
      <c r="G61" s="14"/>
      <c r="H61" s="14"/>
      <c r="I61" s="15" t="s">
        <v>40</v>
      </c>
      <c r="J61" s="15">
        <v>5</v>
      </c>
      <c r="K61" s="14"/>
      <c r="L61" s="15" t="s">
        <v>136</v>
      </c>
      <c r="M61" s="63">
        <v>26</v>
      </c>
      <c r="N61" s="14"/>
      <c r="O61" s="15" t="s">
        <v>73</v>
      </c>
      <c r="P61" s="14" t="s">
        <v>153</v>
      </c>
      <c r="Q61" s="72">
        <f t="shared" si="1"/>
        <v>26</v>
      </c>
      <c r="R61" s="15" t="s">
        <v>785</v>
      </c>
      <c r="S61" s="15" t="s">
        <v>731</v>
      </c>
      <c r="T61" s="14"/>
      <c r="U61" s="15"/>
      <c r="V61" s="14" t="s">
        <v>321</v>
      </c>
      <c r="W61" s="14" t="s">
        <v>321</v>
      </c>
      <c r="X61" s="15" t="s">
        <v>41</v>
      </c>
    </row>
    <row r="62" spans="1:24" x14ac:dyDescent="0.15">
      <c r="A62" s="15" t="s">
        <v>31</v>
      </c>
      <c r="B62" s="15" t="s">
        <v>30</v>
      </c>
      <c r="C62" s="15" t="s">
        <v>32</v>
      </c>
      <c r="D62" s="15" t="s">
        <v>76</v>
      </c>
      <c r="E62" s="15"/>
      <c r="F62" s="15" t="s">
        <v>69</v>
      </c>
      <c r="G62" s="14"/>
      <c r="H62" s="14"/>
      <c r="I62" s="15" t="s">
        <v>40</v>
      </c>
      <c r="J62" s="15">
        <v>5</v>
      </c>
      <c r="K62" s="14"/>
      <c r="L62" s="15" t="s">
        <v>137</v>
      </c>
      <c r="M62" s="63">
        <v>2</v>
      </c>
      <c r="N62" s="14"/>
      <c r="O62" s="15" t="s">
        <v>73</v>
      </c>
      <c r="P62" s="14" t="s">
        <v>153</v>
      </c>
      <c r="Q62" s="72">
        <f t="shared" si="1"/>
        <v>2</v>
      </c>
      <c r="R62" s="15" t="s">
        <v>785</v>
      </c>
      <c r="S62" s="15" t="s">
        <v>731</v>
      </c>
      <c r="T62" s="14"/>
      <c r="U62" s="15"/>
      <c r="V62" s="14" t="s">
        <v>321</v>
      </c>
      <c r="W62" s="14" t="s">
        <v>321</v>
      </c>
      <c r="X62" s="15" t="s">
        <v>41</v>
      </c>
    </row>
    <row r="63" spans="1:24" x14ac:dyDescent="0.15">
      <c r="A63" s="15" t="s">
        <v>31</v>
      </c>
      <c r="B63" s="15" t="s">
        <v>30</v>
      </c>
      <c r="C63" s="15" t="s">
        <v>32</v>
      </c>
      <c r="D63" s="15" t="s">
        <v>78</v>
      </c>
      <c r="E63" s="15"/>
      <c r="F63" s="15" t="s">
        <v>69</v>
      </c>
      <c r="G63" s="14"/>
      <c r="H63" s="14"/>
      <c r="I63" s="15" t="s">
        <v>40</v>
      </c>
      <c r="J63" s="15">
        <v>5</v>
      </c>
      <c r="K63" s="14"/>
      <c r="L63" s="15" t="s">
        <v>138</v>
      </c>
      <c r="M63" s="63">
        <v>3</v>
      </c>
      <c r="N63" s="14"/>
      <c r="O63" s="15" t="s">
        <v>73</v>
      </c>
      <c r="P63" s="14" t="s">
        <v>153</v>
      </c>
      <c r="Q63" s="72">
        <f t="shared" si="1"/>
        <v>3</v>
      </c>
      <c r="R63" s="15" t="s">
        <v>785</v>
      </c>
      <c r="S63" s="15" t="s">
        <v>731</v>
      </c>
      <c r="T63" s="14"/>
      <c r="U63" s="15"/>
      <c r="V63" s="14" t="s">
        <v>321</v>
      </c>
      <c r="W63" s="14" t="s">
        <v>321</v>
      </c>
      <c r="X63" s="15" t="s">
        <v>41</v>
      </c>
    </row>
    <row r="64" spans="1:24" x14ac:dyDescent="0.15">
      <c r="A64" s="15" t="s">
        <v>31</v>
      </c>
      <c r="B64" s="15" t="s">
        <v>30</v>
      </c>
      <c r="C64" s="15" t="s">
        <v>32</v>
      </c>
      <c r="D64" s="15" t="s">
        <v>80</v>
      </c>
      <c r="E64" s="15"/>
      <c r="F64" s="15" t="s">
        <v>69</v>
      </c>
      <c r="G64" s="14"/>
      <c r="H64" s="14"/>
      <c r="I64" s="15" t="s">
        <v>40</v>
      </c>
      <c r="J64" s="15">
        <v>5</v>
      </c>
      <c r="K64" s="14"/>
      <c r="L64" s="15" t="s">
        <v>139</v>
      </c>
      <c r="M64" s="63">
        <v>1</v>
      </c>
      <c r="N64" s="14"/>
      <c r="O64" s="15" t="s">
        <v>73</v>
      </c>
      <c r="P64" s="14" t="s">
        <v>153</v>
      </c>
      <c r="Q64" s="72">
        <f t="shared" si="1"/>
        <v>1</v>
      </c>
      <c r="R64" s="15" t="s">
        <v>785</v>
      </c>
      <c r="S64" s="15" t="s">
        <v>731</v>
      </c>
      <c r="T64" s="14"/>
      <c r="U64" s="15"/>
      <c r="V64" s="14" t="s">
        <v>321</v>
      </c>
      <c r="W64" s="14" t="s">
        <v>321</v>
      </c>
      <c r="X64" s="15" t="s">
        <v>41</v>
      </c>
    </row>
    <row r="65" spans="1:24" x14ac:dyDescent="0.15">
      <c r="A65" s="15" t="s">
        <v>31</v>
      </c>
      <c r="B65" s="15" t="s">
        <v>30</v>
      </c>
      <c r="C65" s="15" t="s">
        <v>32</v>
      </c>
      <c r="D65" s="15" t="s">
        <v>95</v>
      </c>
      <c r="E65" s="15"/>
      <c r="F65" s="15" t="s">
        <v>69</v>
      </c>
      <c r="G65" s="14"/>
      <c r="H65" s="14"/>
      <c r="I65" s="15" t="s">
        <v>40</v>
      </c>
      <c r="J65" s="15">
        <v>5</v>
      </c>
      <c r="K65" s="14"/>
      <c r="L65" s="15" t="s">
        <v>140</v>
      </c>
      <c r="M65" s="63">
        <v>20</v>
      </c>
      <c r="N65" s="14"/>
      <c r="O65" s="15" t="s">
        <v>73</v>
      </c>
      <c r="P65" s="14" t="s">
        <v>153</v>
      </c>
      <c r="Q65" s="72">
        <f t="shared" si="1"/>
        <v>20</v>
      </c>
      <c r="R65" s="15" t="s">
        <v>785</v>
      </c>
      <c r="S65" s="15" t="s">
        <v>731</v>
      </c>
      <c r="T65" s="14"/>
      <c r="U65" s="15"/>
      <c r="V65" s="14" t="s">
        <v>321</v>
      </c>
      <c r="W65" s="14" t="s">
        <v>321</v>
      </c>
      <c r="X65" s="15" t="s">
        <v>41</v>
      </c>
    </row>
    <row r="66" spans="1:24" x14ac:dyDescent="0.15">
      <c r="A66" s="15" t="s">
        <v>31</v>
      </c>
      <c r="B66" s="15" t="s">
        <v>30</v>
      </c>
      <c r="C66" s="15" t="s">
        <v>32</v>
      </c>
      <c r="D66" s="15" t="s">
        <v>71</v>
      </c>
      <c r="E66" s="15"/>
      <c r="F66" s="15" t="s">
        <v>69</v>
      </c>
      <c r="G66" s="14"/>
      <c r="H66" s="14"/>
      <c r="I66" s="15" t="s">
        <v>40</v>
      </c>
      <c r="J66" s="15">
        <v>5</v>
      </c>
      <c r="K66" s="14"/>
      <c r="L66" s="15" t="s">
        <v>141</v>
      </c>
      <c r="M66" s="63">
        <v>2</v>
      </c>
      <c r="N66" s="14"/>
      <c r="O66" s="15" t="s">
        <v>73</v>
      </c>
      <c r="P66" s="14" t="s">
        <v>146</v>
      </c>
      <c r="Q66" s="72">
        <f t="shared" si="1"/>
        <v>2</v>
      </c>
      <c r="R66" s="15" t="s">
        <v>785</v>
      </c>
      <c r="S66" s="15" t="s">
        <v>731</v>
      </c>
      <c r="T66" s="14"/>
      <c r="U66" s="15"/>
      <c r="V66" s="14" t="s">
        <v>321</v>
      </c>
      <c r="W66" s="14" t="s">
        <v>321</v>
      </c>
      <c r="X66" s="15" t="s">
        <v>41</v>
      </c>
    </row>
    <row r="67" spans="1:24" x14ac:dyDescent="0.15">
      <c r="A67" s="15" t="s">
        <v>31</v>
      </c>
      <c r="B67" s="15" t="s">
        <v>30</v>
      </c>
      <c r="C67" s="15" t="s">
        <v>32</v>
      </c>
      <c r="D67" s="15" t="s">
        <v>76</v>
      </c>
      <c r="E67" s="15"/>
      <c r="F67" s="15" t="s">
        <v>69</v>
      </c>
      <c r="G67" s="14"/>
      <c r="H67" s="14"/>
      <c r="I67" s="15" t="s">
        <v>40</v>
      </c>
      <c r="J67" s="15">
        <v>5</v>
      </c>
      <c r="K67" s="14"/>
      <c r="L67" s="15" t="s">
        <v>142</v>
      </c>
      <c r="M67" s="63">
        <v>1</v>
      </c>
      <c r="N67" s="14"/>
      <c r="O67" s="15" t="s">
        <v>73</v>
      </c>
      <c r="P67" s="14" t="s">
        <v>146</v>
      </c>
      <c r="Q67" s="72">
        <f t="shared" si="1"/>
        <v>1</v>
      </c>
      <c r="R67" s="15" t="s">
        <v>785</v>
      </c>
      <c r="S67" s="15" t="s">
        <v>731</v>
      </c>
      <c r="T67" s="14"/>
      <c r="U67" s="15"/>
      <c r="V67" s="14" t="s">
        <v>321</v>
      </c>
      <c r="W67" s="14" t="s">
        <v>321</v>
      </c>
      <c r="X67" s="15" t="s">
        <v>41</v>
      </c>
    </row>
    <row r="68" spans="1:24" x14ac:dyDescent="0.15">
      <c r="A68" s="15" t="s">
        <v>31</v>
      </c>
      <c r="B68" s="15" t="s">
        <v>30</v>
      </c>
      <c r="C68" s="15" t="s">
        <v>32</v>
      </c>
      <c r="D68" s="15" t="s">
        <v>78</v>
      </c>
      <c r="E68" s="15"/>
      <c r="F68" s="15" t="s">
        <v>69</v>
      </c>
      <c r="G68" s="14"/>
      <c r="H68" s="14"/>
      <c r="I68" s="15" t="s">
        <v>40</v>
      </c>
      <c r="J68" s="15">
        <v>5</v>
      </c>
      <c r="K68" s="14"/>
      <c r="L68" s="15" t="s">
        <v>143</v>
      </c>
      <c r="M68" s="63">
        <v>0</v>
      </c>
      <c r="N68" s="14"/>
      <c r="O68" s="15" t="s">
        <v>73</v>
      </c>
      <c r="P68" s="14" t="s">
        <v>146</v>
      </c>
      <c r="Q68" s="72">
        <f t="shared" si="1"/>
        <v>0</v>
      </c>
      <c r="R68" s="15" t="s">
        <v>785</v>
      </c>
      <c r="S68" s="15" t="s">
        <v>731</v>
      </c>
      <c r="T68" s="14"/>
      <c r="U68" s="15"/>
      <c r="V68" s="14" t="s">
        <v>321</v>
      </c>
      <c r="W68" s="14" t="s">
        <v>321</v>
      </c>
      <c r="X68" s="15" t="s">
        <v>41</v>
      </c>
    </row>
    <row r="69" spans="1:24" x14ac:dyDescent="0.15">
      <c r="A69" s="15" t="s">
        <v>31</v>
      </c>
      <c r="B69" s="15" t="s">
        <v>30</v>
      </c>
      <c r="C69" s="15" t="s">
        <v>32</v>
      </c>
      <c r="D69" s="15" t="s">
        <v>80</v>
      </c>
      <c r="E69" s="15"/>
      <c r="F69" s="15" t="s">
        <v>69</v>
      </c>
      <c r="G69" s="14"/>
      <c r="H69" s="14"/>
      <c r="I69" s="15" t="s">
        <v>40</v>
      </c>
      <c r="J69" s="15">
        <v>5</v>
      </c>
      <c r="K69" s="14"/>
      <c r="L69" s="15" t="s">
        <v>144</v>
      </c>
      <c r="M69" s="63">
        <v>0</v>
      </c>
      <c r="N69" s="14"/>
      <c r="O69" s="15" t="s">
        <v>73</v>
      </c>
      <c r="P69" s="14" t="s">
        <v>146</v>
      </c>
      <c r="Q69" s="72">
        <f t="shared" si="1"/>
        <v>0</v>
      </c>
      <c r="R69" s="15" t="s">
        <v>785</v>
      </c>
      <c r="S69" s="15" t="s">
        <v>731</v>
      </c>
      <c r="T69" s="14"/>
      <c r="U69" s="15"/>
      <c r="V69" s="14" t="s">
        <v>321</v>
      </c>
      <c r="W69" s="14" t="s">
        <v>321</v>
      </c>
      <c r="X69" s="15" t="s">
        <v>41</v>
      </c>
    </row>
    <row r="70" spans="1:24" x14ac:dyDescent="0.15">
      <c r="A70" s="15" t="s">
        <v>31</v>
      </c>
      <c r="B70" s="15" t="s">
        <v>30</v>
      </c>
      <c r="C70" s="15" t="s">
        <v>32</v>
      </c>
      <c r="D70" s="15" t="s">
        <v>95</v>
      </c>
      <c r="E70" s="15"/>
      <c r="F70" s="15" t="s">
        <v>69</v>
      </c>
      <c r="G70" s="14"/>
      <c r="H70" s="14"/>
      <c r="I70" s="15" t="s">
        <v>40</v>
      </c>
      <c r="J70" s="15">
        <v>5</v>
      </c>
      <c r="K70" s="14"/>
      <c r="L70" s="15" t="s">
        <v>145</v>
      </c>
      <c r="M70" s="63">
        <v>1</v>
      </c>
      <c r="N70" s="14"/>
      <c r="O70" s="15" t="s">
        <v>73</v>
      </c>
      <c r="P70" s="14" t="s">
        <v>146</v>
      </c>
      <c r="Q70" s="72">
        <f t="shared" si="1"/>
        <v>1</v>
      </c>
      <c r="R70" s="15" t="s">
        <v>785</v>
      </c>
      <c r="S70" s="15" t="s">
        <v>731</v>
      </c>
      <c r="T70" s="14"/>
      <c r="U70" s="15"/>
      <c r="V70" s="14" t="s">
        <v>321</v>
      </c>
      <c r="W70" s="14" t="s">
        <v>321</v>
      </c>
      <c r="X70" s="15" t="s">
        <v>41</v>
      </c>
    </row>
    <row r="71" spans="1:24" x14ac:dyDescent="0.15">
      <c r="A71" s="15" t="s">
        <v>31</v>
      </c>
      <c r="B71" s="15" t="s">
        <v>30</v>
      </c>
      <c r="C71" s="15" t="s">
        <v>32</v>
      </c>
      <c r="D71" s="15" t="s">
        <v>71</v>
      </c>
      <c r="E71" s="15"/>
      <c r="F71" s="15" t="s">
        <v>69</v>
      </c>
      <c r="G71" s="14"/>
      <c r="H71" s="14"/>
      <c r="I71" s="15" t="s">
        <v>40</v>
      </c>
      <c r="J71" s="15">
        <v>5</v>
      </c>
      <c r="K71" s="14"/>
      <c r="L71" s="15" t="s">
        <v>148</v>
      </c>
      <c r="M71" s="63">
        <v>10</v>
      </c>
      <c r="N71" s="14"/>
      <c r="O71" s="15" t="s">
        <v>73</v>
      </c>
      <c r="P71" s="14" t="s">
        <v>147</v>
      </c>
      <c r="Q71" s="72">
        <f t="shared" si="1"/>
        <v>10</v>
      </c>
      <c r="R71" s="15" t="s">
        <v>785</v>
      </c>
      <c r="S71" s="15" t="s">
        <v>731</v>
      </c>
      <c r="T71" s="14"/>
      <c r="U71" s="15"/>
      <c r="V71" s="14" t="s">
        <v>321</v>
      </c>
      <c r="W71" s="14" t="s">
        <v>321</v>
      </c>
      <c r="X71" s="15" t="s">
        <v>41</v>
      </c>
    </row>
    <row r="72" spans="1:24" x14ac:dyDescent="0.15">
      <c r="A72" s="15" t="s">
        <v>31</v>
      </c>
      <c r="B72" s="15" t="s">
        <v>30</v>
      </c>
      <c r="C72" s="15" t="s">
        <v>32</v>
      </c>
      <c r="D72" s="15" t="s">
        <v>76</v>
      </c>
      <c r="E72" s="15"/>
      <c r="F72" s="15" t="s">
        <v>69</v>
      </c>
      <c r="G72" s="14"/>
      <c r="H72" s="14"/>
      <c r="I72" s="15" t="s">
        <v>40</v>
      </c>
      <c r="J72" s="15">
        <v>5</v>
      </c>
      <c r="K72" s="14"/>
      <c r="L72" s="15" t="s">
        <v>149</v>
      </c>
      <c r="M72" s="63">
        <v>0</v>
      </c>
      <c r="N72" s="14"/>
      <c r="O72" s="15" t="s">
        <v>73</v>
      </c>
      <c r="P72" s="14" t="s">
        <v>147</v>
      </c>
      <c r="Q72" s="72">
        <f t="shared" si="1"/>
        <v>0</v>
      </c>
      <c r="R72" s="15" t="s">
        <v>785</v>
      </c>
      <c r="S72" s="15" t="s">
        <v>731</v>
      </c>
      <c r="T72" s="14"/>
      <c r="U72" s="15"/>
      <c r="V72" s="14" t="s">
        <v>321</v>
      </c>
      <c r="W72" s="14" t="s">
        <v>321</v>
      </c>
      <c r="X72" s="15" t="s">
        <v>41</v>
      </c>
    </row>
    <row r="73" spans="1:24" x14ac:dyDescent="0.15">
      <c r="A73" s="15" t="s">
        <v>31</v>
      </c>
      <c r="B73" s="15" t="s">
        <v>30</v>
      </c>
      <c r="C73" s="15" t="s">
        <v>32</v>
      </c>
      <c r="D73" s="15" t="s">
        <v>78</v>
      </c>
      <c r="E73" s="15"/>
      <c r="F73" s="15" t="s">
        <v>69</v>
      </c>
      <c r="G73" s="14"/>
      <c r="H73" s="14"/>
      <c r="I73" s="15" t="s">
        <v>40</v>
      </c>
      <c r="J73" s="15">
        <v>5</v>
      </c>
      <c r="K73" s="14"/>
      <c r="L73" s="15" t="s">
        <v>150</v>
      </c>
      <c r="M73" s="63">
        <v>0</v>
      </c>
      <c r="N73" s="14"/>
      <c r="O73" s="15" t="s">
        <v>73</v>
      </c>
      <c r="P73" s="14" t="s">
        <v>147</v>
      </c>
      <c r="Q73" s="72">
        <f t="shared" si="1"/>
        <v>0</v>
      </c>
      <c r="R73" s="15" t="s">
        <v>785</v>
      </c>
      <c r="S73" s="15" t="s">
        <v>731</v>
      </c>
      <c r="T73" s="14"/>
      <c r="U73" s="15"/>
      <c r="V73" s="14" t="s">
        <v>321</v>
      </c>
      <c r="W73" s="14" t="s">
        <v>321</v>
      </c>
      <c r="X73" s="15" t="s">
        <v>41</v>
      </c>
    </row>
    <row r="74" spans="1:24" x14ac:dyDescent="0.15">
      <c r="A74" s="15" t="s">
        <v>31</v>
      </c>
      <c r="B74" s="15" t="s">
        <v>30</v>
      </c>
      <c r="C74" s="15" t="s">
        <v>32</v>
      </c>
      <c r="D74" s="15" t="s">
        <v>80</v>
      </c>
      <c r="E74" s="15"/>
      <c r="F74" s="15" t="s">
        <v>69</v>
      </c>
      <c r="G74" s="14"/>
      <c r="H74" s="14"/>
      <c r="I74" s="15" t="s">
        <v>40</v>
      </c>
      <c r="J74" s="15">
        <v>5</v>
      </c>
      <c r="K74" s="14"/>
      <c r="L74" s="15" t="s">
        <v>151</v>
      </c>
      <c r="M74" s="63">
        <v>0</v>
      </c>
      <c r="N74" s="14"/>
      <c r="O74" s="15" t="s">
        <v>73</v>
      </c>
      <c r="P74" s="14" t="s">
        <v>147</v>
      </c>
      <c r="Q74" s="72">
        <f t="shared" si="1"/>
        <v>0</v>
      </c>
      <c r="R74" s="15" t="s">
        <v>785</v>
      </c>
      <c r="S74" s="15" t="s">
        <v>731</v>
      </c>
      <c r="T74" s="14"/>
      <c r="U74" s="15"/>
      <c r="V74" s="14" t="s">
        <v>321</v>
      </c>
      <c r="W74" s="14" t="s">
        <v>321</v>
      </c>
      <c r="X74" s="15" t="s">
        <v>41</v>
      </c>
    </row>
    <row r="75" spans="1:24" x14ac:dyDescent="0.15">
      <c r="A75" s="15" t="s">
        <v>31</v>
      </c>
      <c r="B75" s="15" t="s">
        <v>30</v>
      </c>
      <c r="C75" s="15" t="s">
        <v>32</v>
      </c>
      <c r="D75" s="15" t="s">
        <v>95</v>
      </c>
      <c r="E75" s="15"/>
      <c r="F75" s="15" t="s">
        <v>69</v>
      </c>
      <c r="G75" s="14"/>
      <c r="H75" s="14"/>
      <c r="I75" s="15" t="s">
        <v>40</v>
      </c>
      <c r="J75" s="15">
        <v>5</v>
      </c>
      <c r="K75" s="14"/>
      <c r="L75" s="15" t="s">
        <v>152</v>
      </c>
      <c r="M75" s="63">
        <v>10</v>
      </c>
      <c r="N75" s="14"/>
      <c r="O75" s="15" t="s">
        <v>73</v>
      </c>
      <c r="P75" s="14" t="s">
        <v>147</v>
      </c>
      <c r="Q75" s="72">
        <f t="shared" si="1"/>
        <v>10</v>
      </c>
      <c r="R75" s="15" t="s">
        <v>785</v>
      </c>
      <c r="S75" s="15" t="s">
        <v>731</v>
      </c>
      <c r="T75" s="14"/>
      <c r="U75" s="15"/>
      <c r="V75" s="14" t="s">
        <v>321</v>
      </c>
      <c r="W75" s="14" t="s">
        <v>321</v>
      </c>
      <c r="X75" s="15" t="s">
        <v>41</v>
      </c>
    </row>
    <row r="76" spans="1:24" x14ac:dyDescent="0.15">
      <c r="A76" s="15" t="s">
        <v>31</v>
      </c>
      <c r="B76" s="15" t="s">
        <v>30</v>
      </c>
      <c r="C76" s="15" t="s">
        <v>32</v>
      </c>
      <c r="D76" s="15" t="s">
        <v>71</v>
      </c>
      <c r="E76" s="15"/>
      <c r="F76" s="15" t="s">
        <v>69</v>
      </c>
      <c r="G76" s="14"/>
      <c r="H76" s="14"/>
      <c r="I76" s="15" t="s">
        <v>40</v>
      </c>
      <c r="J76" s="15">
        <v>5</v>
      </c>
      <c r="K76" s="14"/>
      <c r="L76" s="15" t="s">
        <v>154</v>
      </c>
      <c r="M76" s="63">
        <v>2</v>
      </c>
      <c r="N76" s="14"/>
      <c r="O76" s="15" t="s">
        <v>73</v>
      </c>
      <c r="P76" s="14" t="s">
        <v>775</v>
      </c>
      <c r="Q76" s="72">
        <f t="shared" si="1"/>
        <v>2</v>
      </c>
      <c r="R76" s="15" t="s">
        <v>785</v>
      </c>
      <c r="S76" s="15" t="s">
        <v>731</v>
      </c>
      <c r="T76" s="14"/>
      <c r="U76" s="15"/>
      <c r="V76" s="14" t="s">
        <v>321</v>
      </c>
      <c r="W76" s="14" t="s">
        <v>321</v>
      </c>
      <c r="X76" s="15" t="s">
        <v>41</v>
      </c>
    </row>
    <row r="77" spans="1:24" x14ac:dyDescent="0.15">
      <c r="A77" s="15" t="s">
        <v>31</v>
      </c>
      <c r="B77" s="15" t="s">
        <v>30</v>
      </c>
      <c r="C77" s="15" t="s">
        <v>32</v>
      </c>
      <c r="D77" s="15" t="s">
        <v>71</v>
      </c>
      <c r="E77" s="15"/>
      <c r="F77" s="15" t="s">
        <v>69</v>
      </c>
      <c r="G77" s="14"/>
      <c r="H77" s="14"/>
      <c r="I77" s="15" t="s">
        <v>40</v>
      </c>
      <c r="J77" s="15">
        <v>5</v>
      </c>
      <c r="K77" s="14"/>
      <c r="L77" s="15" t="s">
        <v>156</v>
      </c>
      <c r="M77" s="63">
        <v>35</v>
      </c>
      <c r="N77" s="14"/>
      <c r="O77" s="15" t="s">
        <v>73</v>
      </c>
      <c r="P77" s="14" t="s">
        <v>155</v>
      </c>
      <c r="Q77" s="72">
        <f t="shared" si="1"/>
        <v>35</v>
      </c>
      <c r="R77" s="15" t="s">
        <v>785</v>
      </c>
      <c r="S77" s="15" t="s">
        <v>731</v>
      </c>
      <c r="T77" s="14"/>
      <c r="U77" s="15"/>
      <c r="V77" s="14" t="s">
        <v>321</v>
      </c>
      <c r="W77" s="14" t="s">
        <v>321</v>
      </c>
      <c r="X77" s="15" t="s">
        <v>41</v>
      </c>
    </row>
    <row r="78" spans="1:24" x14ac:dyDescent="0.15">
      <c r="A78" s="15" t="s">
        <v>31</v>
      </c>
      <c r="B78" s="15" t="s">
        <v>30</v>
      </c>
      <c r="C78" s="15" t="s">
        <v>32</v>
      </c>
      <c r="D78" s="15" t="s">
        <v>71</v>
      </c>
      <c r="E78" s="15"/>
      <c r="F78" s="15" t="s">
        <v>69</v>
      </c>
      <c r="G78" s="14"/>
      <c r="H78" s="14"/>
      <c r="I78" s="15" t="s">
        <v>40</v>
      </c>
      <c r="J78" s="15">
        <v>5</v>
      </c>
      <c r="K78" s="14"/>
      <c r="L78" s="15" t="s">
        <v>158</v>
      </c>
      <c r="M78" s="63">
        <v>996</v>
      </c>
      <c r="N78" s="14"/>
      <c r="O78" s="15" t="s">
        <v>73</v>
      </c>
      <c r="P78" s="14" t="s">
        <v>157</v>
      </c>
      <c r="Q78" s="72">
        <f t="shared" si="1"/>
        <v>996</v>
      </c>
      <c r="R78" s="15" t="s">
        <v>785</v>
      </c>
      <c r="S78" s="15" t="s">
        <v>731</v>
      </c>
      <c r="T78" s="14"/>
      <c r="U78" s="15"/>
      <c r="V78" s="14" t="s">
        <v>321</v>
      </c>
      <c r="W78" s="14" t="s">
        <v>321</v>
      </c>
      <c r="X78" s="15" t="s">
        <v>41</v>
      </c>
    </row>
    <row r="79" spans="1:24" x14ac:dyDescent="0.15">
      <c r="A79" s="9" t="s">
        <v>296</v>
      </c>
      <c r="B79" s="9" t="s">
        <v>295</v>
      </c>
      <c r="C79" s="9" t="s">
        <v>297</v>
      </c>
      <c r="D79" s="9" t="s">
        <v>300</v>
      </c>
      <c r="E79" s="9"/>
      <c r="F79" s="30" t="s">
        <v>279</v>
      </c>
      <c r="I79" s="9" t="s">
        <v>302</v>
      </c>
      <c r="J79">
        <v>88</v>
      </c>
      <c r="L79" t="s">
        <v>805</v>
      </c>
      <c r="M79" s="31">
        <v>108</v>
      </c>
      <c r="O79" s="30" t="s">
        <v>816</v>
      </c>
      <c r="P79" t="s">
        <v>153</v>
      </c>
      <c r="Q79" s="77">
        <f>M79*1000</f>
        <v>108000</v>
      </c>
      <c r="R79" s="9" t="s">
        <v>785</v>
      </c>
      <c r="S79" t="s">
        <v>732</v>
      </c>
      <c r="T79" t="s">
        <v>671</v>
      </c>
      <c r="U79" s="9" t="s">
        <v>789</v>
      </c>
      <c r="V79" t="s">
        <v>321</v>
      </c>
      <c r="W79" t="s">
        <v>321</v>
      </c>
      <c r="X79" s="30" t="s">
        <v>276</v>
      </c>
    </row>
    <row r="80" spans="1:24" x14ac:dyDescent="0.15">
      <c r="A80" s="9" t="s">
        <v>296</v>
      </c>
      <c r="B80" s="9" t="s">
        <v>295</v>
      </c>
      <c r="C80" s="9" t="s">
        <v>297</v>
      </c>
      <c r="D80" s="9" t="s">
        <v>300</v>
      </c>
      <c r="E80" s="9"/>
      <c r="F80" s="33" t="s">
        <v>36</v>
      </c>
      <c r="I80" s="9" t="s">
        <v>302</v>
      </c>
      <c r="J80">
        <v>88</v>
      </c>
      <c r="L80" t="s">
        <v>805</v>
      </c>
      <c r="M80" s="31">
        <v>111</v>
      </c>
      <c r="O80" s="30" t="s">
        <v>816</v>
      </c>
      <c r="P80" t="s">
        <v>153</v>
      </c>
      <c r="Q80" s="77">
        <f>M80*1000</f>
        <v>111000</v>
      </c>
      <c r="R80" s="9" t="s">
        <v>785</v>
      </c>
      <c r="S80" t="s">
        <v>732</v>
      </c>
      <c r="T80" t="s">
        <v>671</v>
      </c>
      <c r="U80" s="9" t="s">
        <v>789</v>
      </c>
      <c r="V80" t="s">
        <v>321</v>
      </c>
      <c r="W80" t="s">
        <v>321</v>
      </c>
      <c r="X80" s="30" t="s">
        <v>276</v>
      </c>
    </row>
    <row r="81" spans="1:24" x14ac:dyDescent="0.15">
      <c r="A81" s="9" t="s">
        <v>296</v>
      </c>
      <c r="B81" s="9" t="s">
        <v>295</v>
      </c>
      <c r="C81" s="9" t="s">
        <v>297</v>
      </c>
      <c r="D81" s="9" t="s">
        <v>300</v>
      </c>
      <c r="E81" s="9"/>
      <c r="F81" s="34" t="s">
        <v>68</v>
      </c>
      <c r="I81" s="9" t="s">
        <v>302</v>
      </c>
      <c r="J81">
        <v>88</v>
      </c>
      <c r="L81" t="s">
        <v>805</v>
      </c>
      <c r="M81" s="31">
        <v>107</v>
      </c>
      <c r="O81" s="30" t="s">
        <v>816</v>
      </c>
      <c r="P81" t="s">
        <v>153</v>
      </c>
      <c r="Q81" s="77">
        <f>M81*1000</f>
        <v>107000</v>
      </c>
      <c r="R81" s="9" t="s">
        <v>785</v>
      </c>
      <c r="S81" t="s">
        <v>732</v>
      </c>
      <c r="T81" t="s">
        <v>671</v>
      </c>
      <c r="U81" s="9" t="s">
        <v>789</v>
      </c>
      <c r="V81" t="s">
        <v>321</v>
      </c>
      <c r="W81" t="s">
        <v>321</v>
      </c>
      <c r="X81" s="30" t="s">
        <v>276</v>
      </c>
    </row>
    <row r="82" spans="1:24" x14ac:dyDescent="0.15">
      <c r="A82" s="9" t="s">
        <v>296</v>
      </c>
      <c r="B82" s="9" t="s">
        <v>295</v>
      </c>
      <c r="C82" s="9" t="s">
        <v>297</v>
      </c>
      <c r="D82" s="9" t="s">
        <v>300</v>
      </c>
      <c r="E82" s="9"/>
      <c r="F82" s="35" t="s">
        <v>69</v>
      </c>
      <c r="I82" s="9" t="s">
        <v>302</v>
      </c>
      <c r="J82">
        <v>88</v>
      </c>
      <c r="L82" t="s">
        <v>805</v>
      </c>
      <c r="M82" s="31">
        <v>113</v>
      </c>
      <c r="O82" s="30" t="s">
        <v>816</v>
      </c>
      <c r="P82" t="s">
        <v>153</v>
      </c>
      <c r="Q82" s="77">
        <f>M82*1000</f>
        <v>113000</v>
      </c>
      <c r="R82" s="9" t="s">
        <v>785</v>
      </c>
      <c r="S82" t="s">
        <v>732</v>
      </c>
      <c r="T82" t="s">
        <v>671</v>
      </c>
      <c r="U82" s="9" t="s">
        <v>789</v>
      </c>
      <c r="V82" t="s">
        <v>321</v>
      </c>
      <c r="W82" t="s">
        <v>321</v>
      </c>
      <c r="X82" s="30" t="s">
        <v>276</v>
      </c>
    </row>
    <row r="83" spans="1:24" x14ac:dyDescent="0.15">
      <c r="A83" t="s">
        <v>304</v>
      </c>
      <c r="B83" t="s">
        <v>303</v>
      </c>
      <c r="C83" t="s">
        <v>305</v>
      </c>
      <c r="F83" s="14" t="s">
        <v>279</v>
      </c>
      <c r="I83" s="9" t="s">
        <v>309</v>
      </c>
      <c r="L83" t="s">
        <v>341</v>
      </c>
      <c r="M83" s="31">
        <v>14633</v>
      </c>
      <c r="O83" t="s">
        <v>342</v>
      </c>
      <c r="P83" t="s">
        <v>153</v>
      </c>
      <c r="Q83" s="73">
        <f t="shared" ref="Q83:Q91" si="2">M83</f>
        <v>14633</v>
      </c>
      <c r="R83" s="9" t="s">
        <v>785</v>
      </c>
      <c r="S83" t="s">
        <v>322</v>
      </c>
      <c r="T83" s="36" t="s">
        <v>343</v>
      </c>
      <c r="U83" s="9" t="s">
        <v>790</v>
      </c>
      <c r="V83" t="s">
        <v>321</v>
      </c>
      <c r="W83" t="s">
        <v>321</v>
      </c>
      <c r="X83" t="s">
        <v>276</v>
      </c>
    </row>
    <row r="84" spans="1:24" x14ac:dyDescent="0.15">
      <c r="A84" t="s">
        <v>317</v>
      </c>
      <c r="B84" t="s">
        <v>316</v>
      </c>
      <c r="C84" t="s">
        <v>305</v>
      </c>
      <c r="F84" t="s">
        <v>279</v>
      </c>
      <c r="I84" t="s">
        <v>318</v>
      </c>
      <c r="L84" s="23" t="s">
        <v>344</v>
      </c>
      <c r="M84" s="31">
        <v>35747</v>
      </c>
      <c r="O84" t="s">
        <v>790</v>
      </c>
      <c r="P84" t="s">
        <v>153</v>
      </c>
      <c r="Q84" s="78">
        <f t="shared" si="2"/>
        <v>35747</v>
      </c>
      <c r="R84" s="9" t="s">
        <v>785</v>
      </c>
      <c r="S84" t="s">
        <v>322</v>
      </c>
      <c r="T84" t="s">
        <v>343</v>
      </c>
      <c r="U84" s="9" t="s">
        <v>790</v>
      </c>
      <c r="V84" t="s">
        <v>321</v>
      </c>
      <c r="W84" t="s">
        <v>321</v>
      </c>
      <c r="X84" t="s">
        <v>276</v>
      </c>
    </row>
    <row r="85" spans="1:24" x14ac:dyDescent="0.15">
      <c r="A85" t="s">
        <v>317</v>
      </c>
      <c r="B85" t="s">
        <v>316</v>
      </c>
      <c r="C85" t="s">
        <v>305</v>
      </c>
      <c r="F85" t="s">
        <v>36</v>
      </c>
      <c r="I85" t="s">
        <v>318</v>
      </c>
      <c r="L85" s="23" t="s">
        <v>344</v>
      </c>
      <c r="M85" s="31">
        <v>45282</v>
      </c>
      <c r="O85" t="s">
        <v>790</v>
      </c>
      <c r="P85" t="s">
        <v>153</v>
      </c>
      <c r="Q85" s="78">
        <f t="shared" si="2"/>
        <v>45282</v>
      </c>
      <c r="R85" s="9" t="s">
        <v>785</v>
      </c>
      <c r="S85" t="s">
        <v>322</v>
      </c>
      <c r="T85" t="s">
        <v>343</v>
      </c>
      <c r="U85" s="9" t="s">
        <v>790</v>
      </c>
      <c r="V85" t="s">
        <v>321</v>
      </c>
      <c r="W85" t="s">
        <v>321</v>
      </c>
      <c r="X85" t="s">
        <v>276</v>
      </c>
    </row>
    <row r="86" spans="1:24" x14ac:dyDescent="0.15">
      <c r="A86" t="s">
        <v>317</v>
      </c>
      <c r="B86" t="s">
        <v>316</v>
      </c>
      <c r="C86" t="s">
        <v>305</v>
      </c>
      <c r="F86" t="s">
        <v>68</v>
      </c>
      <c r="I86" t="s">
        <v>318</v>
      </c>
      <c r="L86" s="23" t="s">
        <v>344</v>
      </c>
      <c r="M86" s="31">
        <v>47618</v>
      </c>
      <c r="O86" t="s">
        <v>790</v>
      </c>
      <c r="P86" t="s">
        <v>153</v>
      </c>
      <c r="Q86" s="78">
        <f t="shared" si="2"/>
        <v>47618</v>
      </c>
      <c r="R86" s="9" t="s">
        <v>785</v>
      </c>
      <c r="S86" t="s">
        <v>322</v>
      </c>
      <c r="T86" t="s">
        <v>343</v>
      </c>
      <c r="U86" s="9" t="s">
        <v>790</v>
      </c>
      <c r="V86" t="s">
        <v>321</v>
      </c>
      <c r="W86" t="s">
        <v>321</v>
      </c>
      <c r="X86" t="s">
        <v>276</v>
      </c>
    </row>
    <row r="87" spans="1:24" x14ac:dyDescent="0.15">
      <c r="A87" s="9" t="s">
        <v>326</v>
      </c>
      <c r="B87" s="9" t="s">
        <v>325</v>
      </c>
      <c r="C87" s="9" t="s">
        <v>305</v>
      </c>
      <c r="F87" t="s">
        <v>271</v>
      </c>
      <c r="I87" t="s">
        <v>817</v>
      </c>
      <c r="J87">
        <v>61</v>
      </c>
      <c r="L87" t="s">
        <v>736</v>
      </c>
      <c r="M87" s="31">
        <v>4941</v>
      </c>
      <c r="O87" t="s">
        <v>347</v>
      </c>
      <c r="P87" t="s">
        <v>153</v>
      </c>
      <c r="Q87" s="78">
        <f t="shared" si="2"/>
        <v>4941</v>
      </c>
      <c r="R87" s="9" t="s">
        <v>785</v>
      </c>
      <c r="S87" t="s">
        <v>322</v>
      </c>
      <c r="T87" t="s">
        <v>343</v>
      </c>
      <c r="U87" s="9" t="s">
        <v>790</v>
      </c>
      <c r="V87" t="s">
        <v>321</v>
      </c>
      <c r="W87" t="s">
        <v>321</v>
      </c>
      <c r="X87" t="s">
        <v>276</v>
      </c>
    </row>
    <row r="88" spans="1:24" ht="15" x14ac:dyDescent="0.2">
      <c r="A88" s="22" t="s">
        <v>329</v>
      </c>
      <c r="B88" s="22" t="s">
        <v>328</v>
      </c>
      <c r="C88" s="22" t="s">
        <v>305</v>
      </c>
      <c r="F88" t="s">
        <v>68</v>
      </c>
      <c r="I88" t="s">
        <v>330</v>
      </c>
      <c r="J88">
        <v>3</v>
      </c>
      <c r="L88" t="s">
        <v>736</v>
      </c>
      <c r="M88" s="31">
        <v>18000</v>
      </c>
      <c r="O88" t="s">
        <v>347</v>
      </c>
      <c r="P88" t="s">
        <v>153</v>
      </c>
      <c r="Q88" s="78">
        <f t="shared" si="2"/>
        <v>18000</v>
      </c>
      <c r="R88" s="9" t="s">
        <v>785</v>
      </c>
      <c r="S88" t="s">
        <v>322</v>
      </c>
      <c r="T88" t="s">
        <v>343</v>
      </c>
      <c r="U88" s="9" t="s">
        <v>790</v>
      </c>
      <c r="V88" t="s">
        <v>321</v>
      </c>
      <c r="W88" t="s">
        <v>321</v>
      </c>
      <c r="X88" t="s">
        <v>276</v>
      </c>
    </row>
    <row r="89" spans="1:24" ht="15" x14ac:dyDescent="0.2">
      <c r="A89" s="22" t="s">
        <v>329</v>
      </c>
      <c r="B89" s="22" t="s">
        <v>328</v>
      </c>
      <c r="C89" s="22" t="s">
        <v>305</v>
      </c>
      <c r="F89" s="26" t="s">
        <v>36</v>
      </c>
      <c r="I89" t="s">
        <v>330</v>
      </c>
      <c r="J89">
        <v>3</v>
      </c>
      <c r="L89" t="s">
        <v>736</v>
      </c>
      <c r="M89" s="31">
        <v>18000</v>
      </c>
      <c r="O89" t="s">
        <v>347</v>
      </c>
      <c r="P89" t="s">
        <v>153</v>
      </c>
      <c r="Q89" s="78">
        <f t="shared" si="2"/>
        <v>18000</v>
      </c>
      <c r="R89" s="9" t="s">
        <v>785</v>
      </c>
      <c r="S89" t="s">
        <v>322</v>
      </c>
      <c r="T89" t="s">
        <v>343</v>
      </c>
      <c r="U89" s="9" t="s">
        <v>790</v>
      </c>
      <c r="V89" t="s">
        <v>321</v>
      </c>
      <c r="W89" t="s">
        <v>321</v>
      </c>
      <c r="X89" t="s">
        <v>276</v>
      </c>
    </row>
    <row r="90" spans="1:24" ht="15" x14ac:dyDescent="0.2">
      <c r="A90" s="22" t="s">
        <v>329</v>
      </c>
      <c r="B90" s="22" t="s">
        <v>328</v>
      </c>
      <c r="C90" s="22" t="s">
        <v>305</v>
      </c>
      <c r="F90" s="14" t="s">
        <v>279</v>
      </c>
      <c r="I90" t="s">
        <v>330</v>
      </c>
      <c r="J90">
        <v>3</v>
      </c>
      <c r="L90" t="s">
        <v>736</v>
      </c>
      <c r="M90" s="31">
        <v>2000</v>
      </c>
      <c r="O90" t="s">
        <v>347</v>
      </c>
      <c r="P90" t="s">
        <v>153</v>
      </c>
      <c r="Q90" s="78">
        <f t="shared" si="2"/>
        <v>2000</v>
      </c>
      <c r="R90" s="9" t="s">
        <v>785</v>
      </c>
      <c r="S90" t="s">
        <v>322</v>
      </c>
      <c r="T90" t="s">
        <v>343</v>
      </c>
      <c r="U90" s="9" t="s">
        <v>790</v>
      </c>
      <c r="V90" t="s">
        <v>321</v>
      </c>
      <c r="W90" t="s">
        <v>321</v>
      </c>
      <c r="X90" t="s">
        <v>276</v>
      </c>
    </row>
    <row r="91" spans="1:24" ht="15" x14ac:dyDescent="0.2">
      <c r="A91" s="22" t="s">
        <v>266</v>
      </c>
      <c r="B91" s="22" t="s">
        <v>265</v>
      </c>
      <c r="C91" s="22" t="s">
        <v>267</v>
      </c>
      <c r="F91" t="s">
        <v>271</v>
      </c>
      <c r="I91" t="s">
        <v>275</v>
      </c>
      <c r="J91">
        <v>3</v>
      </c>
      <c r="L91" s="23" t="s">
        <v>348</v>
      </c>
      <c r="M91" s="31">
        <v>82898.933693999992</v>
      </c>
      <c r="O91" s="25" t="s">
        <v>347</v>
      </c>
      <c r="P91" t="s">
        <v>153</v>
      </c>
      <c r="Q91" s="78">
        <f t="shared" si="2"/>
        <v>82898.933693999992</v>
      </c>
      <c r="R91" s="9" t="s">
        <v>785</v>
      </c>
      <c r="S91" t="s">
        <v>277</v>
      </c>
      <c r="T91" t="s">
        <v>349</v>
      </c>
      <c r="U91" s="9" t="s">
        <v>789</v>
      </c>
      <c r="V91" t="s">
        <v>321</v>
      </c>
      <c r="W91" t="s">
        <v>321</v>
      </c>
      <c r="X91" t="s">
        <v>276</v>
      </c>
    </row>
    <row r="92" spans="1:24" ht="29" x14ac:dyDescent="0.2">
      <c r="A92" s="22" t="s">
        <v>281</v>
      </c>
      <c r="B92" s="22" t="s">
        <v>280</v>
      </c>
      <c r="C92" s="22" t="s">
        <v>267</v>
      </c>
      <c r="F92" t="s">
        <v>68</v>
      </c>
      <c r="I92" t="s">
        <v>283</v>
      </c>
      <c r="J92">
        <v>109</v>
      </c>
      <c r="L92" t="s">
        <v>737</v>
      </c>
      <c r="M92" s="31">
        <v>86.8</v>
      </c>
      <c r="O92" s="25" t="s">
        <v>350</v>
      </c>
      <c r="P92" t="s">
        <v>153</v>
      </c>
      <c r="Q92" s="78">
        <f>M92*1000</f>
        <v>86800</v>
      </c>
      <c r="R92" s="9" t="s">
        <v>785</v>
      </c>
      <c r="S92" t="s">
        <v>277</v>
      </c>
      <c r="T92" t="s">
        <v>349</v>
      </c>
      <c r="U92" s="9" t="s">
        <v>789</v>
      </c>
      <c r="V92" t="s">
        <v>321</v>
      </c>
      <c r="W92" t="s">
        <v>321</v>
      </c>
      <c r="X92" t="s">
        <v>276</v>
      </c>
    </row>
    <row r="93" spans="1:24" ht="29" x14ac:dyDescent="0.2">
      <c r="A93" s="22" t="s">
        <v>281</v>
      </c>
      <c r="B93" s="22" t="s">
        <v>280</v>
      </c>
      <c r="C93" s="22" t="s">
        <v>267</v>
      </c>
      <c r="F93" t="s">
        <v>36</v>
      </c>
      <c r="I93" t="s">
        <v>283</v>
      </c>
      <c r="J93">
        <v>109</v>
      </c>
      <c r="L93" t="s">
        <v>737</v>
      </c>
      <c r="M93" s="31">
        <v>81.900000000000006</v>
      </c>
      <c r="O93" s="25" t="s">
        <v>350</v>
      </c>
      <c r="P93" t="s">
        <v>153</v>
      </c>
      <c r="Q93" s="78">
        <f>M93*1000</f>
        <v>81900</v>
      </c>
      <c r="R93" s="9" t="s">
        <v>785</v>
      </c>
      <c r="S93" t="s">
        <v>277</v>
      </c>
      <c r="T93" t="s">
        <v>349</v>
      </c>
      <c r="U93" s="9" t="s">
        <v>789</v>
      </c>
      <c r="V93" t="s">
        <v>321</v>
      </c>
      <c r="W93" t="s">
        <v>321</v>
      </c>
      <c r="X93" t="s">
        <v>276</v>
      </c>
    </row>
    <row r="94" spans="1:24" ht="29" x14ac:dyDescent="0.2">
      <c r="A94" s="22" t="s">
        <v>281</v>
      </c>
      <c r="B94" s="22" t="s">
        <v>280</v>
      </c>
      <c r="C94" s="22" t="s">
        <v>267</v>
      </c>
      <c r="F94" t="s">
        <v>279</v>
      </c>
      <c r="I94" t="s">
        <v>283</v>
      </c>
      <c r="J94">
        <v>109</v>
      </c>
      <c r="L94" t="s">
        <v>737</v>
      </c>
      <c r="M94" s="31">
        <v>35</v>
      </c>
      <c r="O94" s="25" t="s">
        <v>350</v>
      </c>
      <c r="P94" t="s">
        <v>153</v>
      </c>
      <c r="Q94" s="78">
        <f>M94*1000</f>
        <v>35000</v>
      </c>
      <c r="R94" s="9" t="s">
        <v>785</v>
      </c>
      <c r="S94" t="s">
        <v>277</v>
      </c>
      <c r="T94" t="s">
        <v>349</v>
      </c>
      <c r="U94" s="9" t="s">
        <v>789</v>
      </c>
      <c r="V94" t="s">
        <v>321</v>
      </c>
      <c r="W94" t="s">
        <v>321</v>
      </c>
      <c r="X94" t="s">
        <v>276</v>
      </c>
    </row>
    <row r="95" spans="1:24" ht="15" x14ac:dyDescent="0.2">
      <c r="A95" s="22" t="s">
        <v>285</v>
      </c>
      <c r="B95" s="22" t="s">
        <v>284</v>
      </c>
      <c r="C95" s="22" t="s">
        <v>286</v>
      </c>
      <c r="F95" s="23" t="s">
        <v>68</v>
      </c>
      <c r="I95" t="s">
        <v>292</v>
      </c>
      <c r="J95">
        <v>210</v>
      </c>
      <c r="L95" t="s">
        <v>737</v>
      </c>
      <c r="M95" s="31">
        <v>57973</v>
      </c>
      <c r="O95" s="25" t="s">
        <v>351</v>
      </c>
      <c r="P95" t="s">
        <v>153</v>
      </c>
      <c r="Q95" s="78">
        <f>M95</f>
        <v>57973</v>
      </c>
      <c r="R95" s="9" t="s">
        <v>785</v>
      </c>
      <c r="S95" t="s">
        <v>293</v>
      </c>
      <c r="T95" t="s">
        <v>352</v>
      </c>
      <c r="U95" s="9" t="s">
        <v>789</v>
      </c>
      <c r="V95" t="s">
        <v>321</v>
      </c>
      <c r="W95" t="s">
        <v>321</v>
      </c>
      <c r="X95" t="s">
        <v>276</v>
      </c>
    </row>
    <row r="96" spans="1:24" ht="15" x14ac:dyDescent="0.2">
      <c r="A96" s="22" t="s">
        <v>285</v>
      </c>
      <c r="B96" s="22" t="s">
        <v>284</v>
      </c>
      <c r="C96" s="22" t="s">
        <v>286</v>
      </c>
      <c r="F96" s="46" t="s">
        <v>36</v>
      </c>
      <c r="I96" t="s">
        <v>292</v>
      </c>
      <c r="J96">
        <v>210</v>
      </c>
      <c r="L96" t="s">
        <v>737</v>
      </c>
      <c r="M96" s="31">
        <v>56228</v>
      </c>
      <c r="O96" s="25" t="s">
        <v>351</v>
      </c>
      <c r="P96" t="s">
        <v>153</v>
      </c>
      <c r="Q96" s="78">
        <f>M96</f>
        <v>56228</v>
      </c>
      <c r="R96" s="9" t="s">
        <v>785</v>
      </c>
      <c r="S96" t="s">
        <v>293</v>
      </c>
      <c r="T96" t="s">
        <v>352</v>
      </c>
      <c r="U96" s="9" t="s">
        <v>789</v>
      </c>
      <c r="V96" t="s">
        <v>321</v>
      </c>
      <c r="W96" t="s">
        <v>321</v>
      </c>
      <c r="X96" t="s">
        <v>276</v>
      </c>
    </row>
    <row r="97" spans="1:24" ht="15" x14ac:dyDescent="0.2">
      <c r="A97" s="22" t="s">
        <v>285</v>
      </c>
      <c r="B97" s="22" t="s">
        <v>284</v>
      </c>
      <c r="C97" s="22" t="s">
        <v>286</v>
      </c>
      <c r="F97" t="s">
        <v>279</v>
      </c>
      <c r="I97" t="s">
        <v>292</v>
      </c>
      <c r="J97">
        <v>210</v>
      </c>
      <c r="L97" t="s">
        <v>737</v>
      </c>
      <c r="M97" s="31">
        <v>49415</v>
      </c>
      <c r="O97" s="25" t="s">
        <v>351</v>
      </c>
      <c r="P97" t="s">
        <v>153</v>
      </c>
      <c r="Q97" s="78">
        <f>M97</f>
        <v>49415</v>
      </c>
      <c r="R97" s="9" t="s">
        <v>785</v>
      </c>
      <c r="S97" t="s">
        <v>293</v>
      </c>
      <c r="T97" t="s">
        <v>352</v>
      </c>
      <c r="U97" s="9" t="s">
        <v>789</v>
      </c>
      <c r="V97" t="s">
        <v>321</v>
      </c>
      <c r="W97" t="s">
        <v>321</v>
      </c>
      <c r="X97" t="s">
        <v>276</v>
      </c>
    </row>
    <row r="98" spans="1:24" x14ac:dyDescent="0.15">
      <c r="A98" t="s">
        <v>304</v>
      </c>
      <c r="B98" t="s">
        <v>303</v>
      </c>
      <c r="C98" t="s">
        <v>305</v>
      </c>
      <c r="F98" s="14" t="s">
        <v>279</v>
      </c>
      <c r="I98" s="9" t="s">
        <v>309</v>
      </c>
      <c r="L98" t="s">
        <v>353</v>
      </c>
      <c r="M98" s="31">
        <v>1653</v>
      </c>
      <c r="O98" t="s">
        <v>342</v>
      </c>
      <c r="P98" t="s">
        <v>775</v>
      </c>
      <c r="Q98" s="73">
        <f>M98</f>
        <v>1653</v>
      </c>
      <c r="R98" s="9" t="s">
        <v>785</v>
      </c>
      <c r="S98" t="s">
        <v>322</v>
      </c>
      <c r="T98" s="36" t="s">
        <v>354</v>
      </c>
      <c r="U98" s="9" t="s">
        <v>790</v>
      </c>
      <c r="V98" t="s">
        <v>321</v>
      </c>
      <c r="W98" t="s">
        <v>321</v>
      </c>
      <c r="X98" t="s">
        <v>276</v>
      </c>
    </row>
    <row r="99" spans="1:24" ht="29" x14ac:dyDescent="0.2">
      <c r="A99" s="22" t="s">
        <v>334</v>
      </c>
      <c r="B99" s="22" t="s">
        <v>333</v>
      </c>
      <c r="C99" s="22" t="s">
        <v>305</v>
      </c>
      <c r="F99" t="s">
        <v>279</v>
      </c>
      <c r="I99" t="s">
        <v>359</v>
      </c>
      <c r="L99" t="s">
        <v>738</v>
      </c>
      <c r="M99" s="31">
        <v>15</v>
      </c>
      <c r="O99" s="25" t="s">
        <v>358</v>
      </c>
      <c r="P99" t="s">
        <v>775</v>
      </c>
      <c r="Q99" s="78">
        <f>M99*1000</f>
        <v>15000</v>
      </c>
      <c r="R99" s="9" t="s">
        <v>785</v>
      </c>
      <c r="S99" t="s">
        <v>322</v>
      </c>
      <c r="T99" t="s">
        <v>354</v>
      </c>
      <c r="U99" s="9" t="s">
        <v>790</v>
      </c>
      <c r="V99" t="s">
        <v>321</v>
      </c>
      <c r="W99" t="s">
        <v>321</v>
      </c>
      <c r="X99" t="s">
        <v>276</v>
      </c>
    </row>
    <row r="100" spans="1:24" ht="29" x14ac:dyDescent="0.2">
      <c r="A100" s="22" t="s">
        <v>281</v>
      </c>
      <c r="B100" s="22" t="s">
        <v>280</v>
      </c>
      <c r="C100" s="22" t="s">
        <v>267</v>
      </c>
      <c r="F100" t="s">
        <v>68</v>
      </c>
      <c r="I100" t="s">
        <v>283</v>
      </c>
      <c r="J100">
        <v>108</v>
      </c>
      <c r="L100" t="s">
        <v>739</v>
      </c>
      <c r="M100" s="31">
        <v>10.4</v>
      </c>
      <c r="O100" s="25" t="s">
        <v>350</v>
      </c>
      <c r="P100" t="s">
        <v>775</v>
      </c>
      <c r="Q100" s="78">
        <f>M100*1000</f>
        <v>10400</v>
      </c>
      <c r="R100" s="9" t="s">
        <v>785</v>
      </c>
      <c r="S100" t="s">
        <v>277</v>
      </c>
      <c r="T100" t="s">
        <v>357</v>
      </c>
      <c r="U100" s="9" t="s">
        <v>789</v>
      </c>
      <c r="V100" t="s">
        <v>321</v>
      </c>
      <c r="W100" t="s">
        <v>321</v>
      </c>
      <c r="X100" t="s">
        <v>276</v>
      </c>
    </row>
    <row r="101" spans="1:24" ht="29" x14ac:dyDescent="0.2">
      <c r="A101" s="22" t="s">
        <v>281</v>
      </c>
      <c r="B101" s="22" t="s">
        <v>280</v>
      </c>
      <c r="C101" s="22" t="s">
        <v>267</v>
      </c>
      <c r="F101" t="s">
        <v>36</v>
      </c>
      <c r="I101" t="s">
        <v>283</v>
      </c>
      <c r="J101">
        <v>108</v>
      </c>
      <c r="L101" t="s">
        <v>739</v>
      </c>
      <c r="M101" s="31">
        <v>8.1</v>
      </c>
      <c r="O101" s="25" t="s">
        <v>350</v>
      </c>
      <c r="P101" t="s">
        <v>775</v>
      </c>
      <c r="Q101" s="78">
        <f>M101*1000</f>
        <v>8100</v>
      </c>
      <c r="R101" s="9" t="s">
        <v>785</v>
      </c>
      <c r="S101" t="s">
        <v>277</v>
      </c>
      <c r="T101" t="s">
        <v>357</v>
      </c>
      <c r="U101" s="9" t="s">
        <v>789</v>
      </c>
      <c r="V101" t="s">
        <v>321</v>
      </c>
      <c r="W101" t="s">
        <v>321</v>
      </c>
      <c r="X101" t="s">
        <v>276</v>
      </c>
    </row>
    <row r="102" spans="1:24" ht="29" x14ac:dyDescent="0.2">
      <c r="A102" s="22" t="s">
        <v>281</v>
      </c>
      <c r="B102" s="22" t="s">
        <v>280</v>
      </c>
      <c r="C102" s="22" t="s">
        <v>267</v>
      </c>
      <c r="F102" t="s">
        <v>279</v>
      </c>
      <c r="I102" t="s">
        <v>283</v>
      </c>
      <c r="J102">
        <v>108</v>
      </c>
      <c r="L102" t="s">
        <v>739</v>
      </c>
      <c r="M102" s="31">
        <v>3.7</v>
      </c>
      <c r="O102" s="25" t="s">
        <v>350</v>
      </c>
      <c r="P102" t="s">
        <v>775</v>
      </c>
      <c r="Q102" s="78">
        <f>M102*1000</f>
        <v>3700</v>
      </c>
      <c r="R102" s="9" t="s">
        <v>785</v>
      </c>
      <c r="S102" t="s">
        <v>277</v>
      </c>
      <c r="T102" t="s">
        <v>357</v>
      </c>
      <c r="U102" s="9" t="s">
        <v>789</v>
      </c>
      <c r="V102" t="s">
        <v>321</v>
      </c>
      <c r="W102" t="s">
        <v>321</v>
      </c>
      <c r="X102" t="s">
        <v>276</v>
      </c>
    </row>
    <row r="103" spans="1:24" ht="15" x14ac:dyDescent="0.2">
      <c r="A103" s="22" t="s">
        <v>285</v>
      </c>
      <c r="B103" s="22" t="s">
        <v>284</v>
      </c>
      <c r="C103" s="22" t="s">
        <v>286</v>
      </c>
      <c r="F103" s="23" t="s">
        <v>68</v>
      </c>
      <c r="I103" t="s">
        <v>292</v>
      </c>
      <c r="J103">
        <v>210</v>
      </c>
      <c r="L103" t="s">
        <v>739</v>
      </c>
      <c r="M103" s="31">
        <v>2214</v>
      </c>
      <c r="O103" s="25" t="s">
        <v>351</v>
      </c>
      <c r="P103" t="s">
        <v>775</v>
      </c>
      <c r="Q103" s="78">
        <f>M103</f>
        <v>2214</v>
      </c>
      <c r="R103" s="9" t="s">
        <v>785</v>
      </c>
      <c r="S103" t="s">
        <v>293</v>
      </c>
      <c r="T103" t="s">
        <v>360</v>
      </c>
      <c r="U103" s="9" t="s">
        <v>789</v>
      </c>
      <c r="V103" t="s">
        <v>321</v>
      </c>
      <c r="W103" t="s">
        <v>321</v>
      </c>
      <c r="X103" t="s">
        <v>276</v>
      </c>
    </row>
    <row r="104" spans="1:24" ht="15" x14ac:dyDescent="0.2">
      <c r="A104" s="22" t="s">
        <v>285</v>
      </c>
      <c r="B104" s="22" t="s">
        <v>284</v>
      </c>
      <c r="C104" s="22" t="s">
        <v>286</v>
      </c>
      <c r="F104" s="46" t="s">
        <v>36</v>
      </c>
      <c r="I104" t="s">
        <v>292</v>
      </c>
      <c r="J104">
        <v>210</v>
      </c>
      <c r="L104" t="s">
        <v>739</v>
      </c>
      <c r="M104" s="31">
        <v>1911</v>
      </c>
      <c r="O104" s="25" t="s">
        <v>351</v>
      </c>
      <c r="P104" t="s">
        <v>775</v>
      </c>
      <c r="Q104" s="78">
        <f>M104</f>
        <v>1911</v>
      </c>
      <c r="R104" s="9" t="s">
        <v>785</v>
      </c>
      <c r="S104" t="s">
        <v>293</v>
      </c>
      <c r="T104" t="s">
        <v>360</v>
      </c>
      <c r="U104" s="9" t="s">
        <v>789</v>
      </c>
      <c r="V104" t="s">
        <v>321</v>
      </c>
      <c r="W104" t="s">
        <v>321</v>
      </c>
      <c r="X104" t="s">
        <v>276</v>
      </c>
    </row>
    <row r="105" spans="1:24" ht="15" x14ac:dyDescent="0.2">
      <c r="A105" s="22" t="s">
        <v>285</v>
      </c>
      <c r="B105" s="22" t="s">
        <v>284</v>
      </c>
      <c r="C105" s="22" t="s">
        <v>286</v>
      </c>
      <c r="F105" t="s">
        <v>279</v>
      </c>
      <c r="I105" t="s">
        <v>292</v>
      </c>
      <c r="J105">
        <v>210</v>
      </c>
      <c r="L105" t="s">
        <v>739</v>
      </c>
      <c r="M105" s="31">
        <v>1553</v>
      </c>
      <c r="O105" s="25" t="s">
        <v>351</v>
      </c>
      <c r="P105" t="s">
        <v>775</v>
      </c>
      <c r="Q105" s="78">
        <f>M105</f>
        <v>1553</v>
      </c>
      <c r="R105" s="9" t="s">
        <v>785</v>
      </c>
      <c r="S105" t="s">
        <v>293</v>
      </c>
      <c r="T105" t="s">
        <v>360</v>
      </c>
      <c r="U105" s="9" t="s">
        <v>789</v>
      </c>
      <c r="V105" t="s">
        <v>321</v>
      </c>
      <c r="W105" t="s">
        <v>321</v>
      </c>
      <c r="X105" t="s">
        <v>276</v>
      </c>
    </row>
    <row r="106" spans="1:24" x14ac:dyDescent="0.15">
      <c r="A106" s="9" t="s">
        <v>296</v>
      </c>
      <c r="B106" s="9" t="s">
        <v>295</v>
      </c>
      <c r="C106" s="9" t="s">
        <v>297</v>
      </c>
      <c r="D106" s="9" t="s">
        <v>300</v>
      </c>
      <c r="E106" s="9"/>
      <c r="F106" s="30" t="s">
        <v>279</v>
      </c>
      <c r="I106" s="9" t="s">
        <v>302</v>
      </c>
      <c r="J106">
        <v>88</v>
      </c>
      <c r="L106" t="s">
        <v>806</v>
      </c>
      <c r="M106" s="31">
        <v>65</v>
      </c>
      <c r="O106" s="30" t="s">
        <v>807</v>
      </c>
      <c r="P106" t="s">
        <v>146</v>
      </c>
      <c r="Q106" s="77">
        <f>M106*1000</f>
        <v>65000</v>
      </c>
      <c r="R106" s="9" t="s">
        <v>785</v>
      </c>
      <c r="S106" t="s">
        <v>732</v>
      </c>
      <c r="T106" t="s">
        <v>673</v>
      </c>
      <c r="U106" s="9" t="s">
        <v>789</v>
      </c>
      <c r="V106" t="s">
        <v>321</v>
      </c>
      <c r="W106" t="s">
        <v>321</v>
      </c>
      <c r="X106" s="30" t="s">
        <v>276</v>
      </c>
    </row>
    <row r="107" spans="1:24" x14ac:dyDescent="0.15">
      <c r="A107" s="9" t="s">
        <v>296</v>
      </c>
      <c r="B107" s="9" t="s">
        <v>295</v>
      </c>
      <c r="C107" s="9" t="s">
        <v>297</v>
      </c>
      <c r="D107" s="9" t="s">
        <v>300</v>
      </c>
      <c r="E107" s="9"/>
      <c r="F107" s="33" t="s">
        <v>36</v>
      </c>
      <c r="I107" s="9" t="s">
        <v>302</v>
      </c>
      <c r="J107">
        <v>88</v>
      </c>
      <c r="L107" t="s">
        <v>806</v>
      </c>
      <c r="M107" s="31">
        <v>74</v>
      </c>
      <c r="O107" s="30" t="s">
        <v>807</v>
      </c>
      <c r="P107" t="s">
        <v>146</v>
      </c>
      <c r="Q107" s="77">
        <f>M107*1000</f>
        <v>74000</v>
      </c>
      <c r="R107" s="9" t="s">
        <v>785</v>
      </c>
      <c r="S107" t="s">
        <v>732</v>
      </c>
      <c r="T107" t="s">
        <v>673</v>
      </c>
      <c r="U107" s="9" t="s">
        <v>789</v>
      </c>
      <c r="V107" t="s">
        <v>321</v>
      </c>
      <c r="W107" t="s">
        <v>321</v>
      </c>
      <c r="X107" s="30" t="s">
        <v>276</v>
      </c>
    </row>
    <row r="108" spans="1:24" x14ac:dyDescent="0.15">
      <c r="A108" s="9" t="s">
        <v>296</v>
      </c>
      <c r="B108" s="9" t="s">
        <v>295</v>
      </c>
      <c r="C108" s="9" t="s">
        <v>297</v>
      </c>
      <c r="D108" s="9" t="s">
        <v>300</v>
      </c>
      <c r="E108" s="9"/>
      <c r="F108" s="34" t="s">
        <v>68</v>
      </c>
      <c r="I108" s="9" t="s">
        <v>302</v>
      </c>
      <c r="J108">
        <v>88</v>
      </c>
      <c r="L108" t="s">
        <v>806</v>
      </c>
      <c r="M108" s="31">
        <v>81</v>
      </c>
      <c r="O108" s="30" t="s">
        <v>807</v>
      </c>
      <c r="P108" t="s">
        <v>146</v>
      </c>
      <c r="Q108" s="77">
        <f>M108*1000</f>
        <v>81000</v>
      </c>
      <c r="R108" s="9" t="s">
        <v>785</v>
      </c>
      <c r="S108" t="s">
        <v>732</v>
      </c>
      <c r="T108" t="s">
        <v>673</v>
      </c>
      <c r="U108" s="9" t="s">
        <v>789</v>
      </c>
      <c r="V108" t="s">
        <v>321</v>
      </c>
      <c r="W108" t="s">
        <v>321</v>
      </c>
      <c r="X108" s="30" t="s">
        <v>276</v>
      </c>
    </row>
    <row r="109" spans="1:24" x14ac:dyDescent="0.15">
      <c r="A109" s="9" t="s">
        <v>296</v>
      </c>
      <c r="B109" s="9" t="s">
        <v>295</v>
      </c>
      <c r="C109" s="9" t="s">
        <v>297</v>
      </c>
      <c r="D109" s="9" t="s">
        <v>300</v>
      </c>
      <c r="E109" s="9"/>
      <c r="F109" s="35" t="s">
        <v>69</v>
      </c>
      <c r="I109" s="9" t="s">
        <v>302</v>
      </c>
      <c r="J109">
        <v>88</v>
      </c>
      <c r="L109" t="s">
        <v>806</v>
      </c>
      <c r="M109" s="31">
        <v>83</v>
      </c>
      <c r="O109" s="30" t="s">
        <v>807</v>
      </c>
      <c r="P109" t="s">
        <v>146</v>
      </c>
      <c r="Q109" s="77">
        <f>M109*1000</f>
        <v>83000</v>
      </c>
      <c r="R109" s="9" t="s">
        <v>785</v>
      </c>
      <c r="S109" t="s">
        <v>732</v>
      </c>
      <c r="T109" t="s">
        <v>673</v>
      </c>
      <c r="U109" s="9" t="s">
        <v>789</v>
      </c>
      <c r="V109" t="s">
        <v>321</v>
      </c>
      <c r="W109" t="s">
        <v>321</v>
      </c>
      <c r="X109" s="30" t="s">
        <v>276</v>
      </c>
    </row>
    <row r="110" spans="1:24" x14ac:dyDescent="0.15">
      <c r="A110" t="s">
        <v>304</v>
      </c>
      <c r="B110" t="s">
        <v>303</v>
      </c>
      <c r="C110" t="s">
        <v>305</v>
      </c>
      <c r="F110" s="14" t="s">
        <v>279</v>
      </c>
      <c r="I110" s="9" t="s">
        <v>309</v>
      </c>
      <c r="L110" t="s">
        <v>361</v>
      </c>
      <c r="M110" s="31">
        <v>13487</v>
      </c>
      <c r="O110" t="s">
        <v>342</v>
      </c>
      <c r="P110" t="s">
        <v>146</v>
      </c>
      <c r="Q110" s="73">
        <f t="shared" ref="Q110:Q118" si="3">M110</f>
        <v>13487</v>
      </c>
      <c r="R110" s="9" t="s">
        <v>785</v>
      </c>
      <c r="S110" t="s">
        <v>322</v>
      </c>
      <c r="T110" s="36" t="s">
        <v>362</v>
      </c>
      <c r="U110" s="9" t="s">
        <v>790</v>
      </c>
      <c r="V110" t="s">
        <v>321</v>
      </c>
      <c r="W110" t="s">
        <v>321</v>
      </c>
      <c r="X110" t="s">
        <v>276</v>
      </c>
    </row>
    <row r="111" spans="1:24" x14ac:dyDescent="0.15">
      <c r="A111" t="s">
        <v>317</v>
      </c>
      <c r="B111" t="s">
        <v>316</v>
      </c>
      <c r="C111" t="s">
        <v>305</v>
      </c>
      <c r="F111" t="s">
        <v>279</v>
      </c>
      <c r="I111" t="s">
        <v>318</v>
      </c>
      <c r="L111" s="23" t="s">
        <v>363</v>
      </c>
      <c r="M111" s="31">
        <v>47385</v>
      </c>
      <c r="O111" t="s">
        <v>790</v>
      </c>
      <c r="P111" t="s">
        <v>146</v>
      </c>
      <c r="Q111" s="78">
        <f t="shared" si="3"/>
        <v>47385</v>
      </c>
      <c r="R111" s="9" t="s">
        <v>785</v>
      </c>
      <c r="S111" t="s">
        <v>322</v>
      </c>
      <c r="T111" t="s">
        <v>362</v>
      </c>
      <c r="U111" s="9" t="s">
        <v>790</v>
      </c>
      <c r="V111" t="s">
        <v>321</v>
      </c>
      <c r="W111" t="s">
        <v>321</v>
      </c>
      <c r="X111" t="s">
        <v>276</v>
      </c>
    </row>
    <row r="112" spans="1:24" x14ac:dyDescent="0.15">
      <c r="A112" t="s">
        <v>317</v>
      </c>
      <c r="B112" t="s">
        <v>316</v>
      </c>
      <c r="C112" t="s">
        <v>305</v>
      </c>
      <c r="F112" t="s">
        <v>36</v>
      </c>
      <c r="I112" t="s">
        <v>318</v>
      </c>
      <c r="L112" s="23" t="s">
        <v>363</v>
      </c>
      <c r="M112" s="31">
        <v>62274</v>
      </c>
      <c r="O112" t="s">
        <v>790</v>
      </c>
      <c r="P112" t="s">
        <v>146</v>
      </c>
      <c r="Q112" s="78">
        <f t="shared" si="3"/>
        <v>62274</v>
      </c>
      <c r="R112" s="9" t="s">
        <v>785</v>
      </c>
      <c r="S112" t="s">
        <v>322</v>
      </c>
      <c r="T112" t="s">
        <v>362</v>
      </c>
      <c r="U112" s="9" t="s">
        <v>790</v>
      </c>
      <c r="V112" t="s">
        <v>321</v>
      </c>
      <c r="W112" t="s">
        <v>321</v>
      </c>
      <c r="X112" t="s">
        <v>276</v>
      </c>
    </row>
    <row r="113" spans="1:24" x14ac:dyDescent="0.15">
      <c r="A113" t="s">
        <v>317</v>
      </c>
      <c r="B113" t="s">
        <v>316</v>
      </c>
      <c r="C113" t="s">
        <v>305</v>
      </c>
      <c r="F113" t="s">
        <v>68</v>
      </c>
      <c r="I113" t="s">
        <v>318</v>
      </c>
      <c r="L113" s="23" t="s">
        <v>363</v>
      </c>
      <c r="M113" s="31">
        <v>68652</v>
      </c>
      <c r="O113" t="s">
        <v>790</v>
      </c>
      <c r="P113" t="s">
        <v>146</v>
      </c>
      <c r="Q113" s="78">
        <f t="shared" si="3"/>
        <v>68652</v>
      </c>
      <c r="R113" s="9" t="s">
        <v>785</v>
      </c>
      <c r="S113" t="s">
        <v>322</v>
      </c>
      <c r="T113" t="s">
        <v>362</v>
      </c>
      <c r="U113" s="9" t="s">
        <v>790</v>
      </c>
      <c r="V113" t="s">
        <v>321</v>
      </c>
      <c r="W113" t="s">
        <v>321</v>
      </c>
      <c r="X113" t="s">
        <v>276</v>
      </c>
    </row>
    <row r="114" spans="1:24" x14ac:dyDescent="0.15">
      <c r="A114" s="9" t="s">
        <v>326</v>
      </c>
      <c r="B114" s="9" t="s">
        <v>325</v>
      </c>
      <c r="C114" s="9" t="s">
        <v>305</v>
      </c>
      <c r="F114" t="s">
        <v>271</v>
      </c>
      <c r="I114" t="s">
        <v>817</v>
      </c>
      <c r="J114">
        <v>61</v>
      </c>
      <c r="L114" t="s">
        <v>740</v>
      </c>
      <c r="M114" s="31">
        <v>3549</v>
      </c>
      <c r="O114" t="s">
        <v>347</v>
      </c>
      <c r="P114" t="s">
        <v>146</v>
      </c>
      <c r="Q114" s="78">
        <f t="shared" si="3"/>
        <v>3549</v>
      </c>
      <c r="R114" s="9" t="s">
        <v>785</v>
      </c>
      <c r="S114" t="s">
        <v>322</v>
      </c>
      <c r="T114" t="s">
        <v>362</v>
      </c>
      <c r="U114" s="9" t="s">
        <v>790</v>
      </c>
      <c r="V114" t="s">
        <v>321</v>
      </c>
      <c r="W114" t="s">
        <v>321</v>
      </c>
      <c r="X114" t="s">
        <v>276</v>
      </c>
    </row>
    <row r="115" spans="1:24" ht="15" x14ac:dyDescent="0.2">
      <c r="A115" s="22" t="s">
        <v>329</v>
      </c>
      <c r="B115" s="22" t="s">
        <v>328</v>
      </c>
      <c r="C115" s="22" t="s">
        <v>305</v>
      </c>
      <c r="F115" t="s">
        <v>68</v>
      </c>
      <c r="I115" t="s">
        <v>330</v>
      </c>
      <c r="J115">
        <v>3</v>
      </c>
      <c r="L115" t="s">
        <v>740</v>
      </c>
      <c r="M115" s="31">
        <v>7000</v>
      </c>
      <c r="P115" t="s">
        <v>146</v>
      </c>
      <c r="Q115" s="78">
        <f t="shared" si="3"/>
        <v>7000</v>
      </c>
      <c r="R115" s="9" t="s">
        <v>785</v>
      </c>
      <c r="S115" t="s">
        <v>322</v>
      </c>
      <c r="T115" t="s">
        <v>362</v>
      </c>
      <c r="U115" s="9" t="s">
        <v>790</v>
      </c>
      <c r="V115" t="s">
        <v>321</v>
      </c>
      <c r="W115" t="s">
        <v>321</v>
      </c>
      <c r="X115" t="s">
        <v>276</v>
      </c>
    </row>
    <row r="116" spans="1:24" ht="15" x14ac:dyDescent="0.2">
      <c r="A116" s="22" t="s">
        <v>329</v>
      </c>
      <c r="B116" s="22" t="s">
        <v>328</v>
      </c>
      <c r="C116" s="22" t="s">
        <v>305</v>
      </c>
      <c r="F116" s="26" t="s">
        <v>36</v>
      </c>
      <c r="I116" t="s">
        <v>330</v>
      </c>
      <c r="J116">
        <v>3</v>
      </c>
      <c r="L116" t="s">
        <v>740</v>
      </c>
      <c r="M116" s="31">
        <v>6000</v>
      </c>
      <c r="P116" t="s">
        <v>146</v>
      </c>
      <c r="Q116" s="78">
        <f t="shared" si="3"/>
        <v>6000</v>
      </c>
      <c r="R116" s="9" t="s">
        <v>785</v>
      </c>
      <c r="S116" t="s">
        <v>322</v>
      </c>
      <c r="T116" t="s">
        <v>362</v>
      </c>
      <c r="U116" s="9" t="s">
        <v>790</v>
      </c>
      <c r="V116" t="s">
        <v>321</v>
      </c>
      <c r="W116" t="s">
        <v>321</v>
      </c>
      <c r="X116" t="s">
        <v>276</v>
      </c>
    </row>
    <row r="117" spans="1:24" ht="15" x14ac:dyDescent="0.2">
      <c r="A117" s="22" t="s">
        <v>329</v>
      </c>
      <c r="B117" s="22" t="s">
        <v>328</v>
      </c>
      <c r="C117" s="22" t="s">
        <v>305</v>
      </c>
      <c r="F117" s="14" t="s">
        <v>279</v>
      </c>
      <c r="I117" t="s">
        <v>330</v>
      </c>
      <c r="J117">
        <v>3</v>
      </c>
      <c r="L117" t="s">
        <v>740</v>
      </c>
      <c r="M117" s="31">
        <v>1000</v>
      </c>
      <c r="P117" t="s">
        <v>146</v>
      </c>
      <c r="Q117" s="78">
        <f t="shared" si="3"/>
        <v>1000</v>
      </c>
      <c r="R117" s="9" t="s">
        <v>785</v>
      </c>
      <c r="S117" t="s">
        <v>322</v>
      </c>
      <c r="T117" t="s">
        <v>362</v>
      </c>
      <c r="U117" s="9" t="s">
        <v>790</v>
      </c>
      <c r="V117" t="s">
        <v>321</v>
      </c>
      <c r="W117" t="s">
        <v>321</v>
      </c>
      <c r="X117" t="s">
        <v>276</v>
      </c>
    </row>
    <row r="118" spans="1:24" ht="15" x14ac:dyDescent="0.2">
      <c r="A118" s="22" t="s">
        <v>266</v>
      </c>
      <c r="B118" s="22" t="s">
        <v>265</v>
      </c>
      <c r="C118" s="22" t="s">
        <v>267</v>
      </c>
      <c r="F118" t="s">
        <v>271</v>
      </c>
      <c r="I118" t="s">
        <v>275</v>
      </c>
      <c r="J118">
        <v>3</v>
      </c>
      <c r="L118" s="23" t="s">
        <v>365</v>
      </c>
      <c r="M118" s="31">
        <v>16272.450773999997</v>
      </c>
      <c r="O118" s="25" t="s">
        <v>347</v>
      </c>
      <c r="P118" t="s">
        <v>146</v>
      </c>
      <c r="Q118" s="78">
        <f t="shared" si="3"/>
        <v>16272.450773999997</v>
      </c>
      <c r="R118" s="9" t="s">
        <v>785</v>
      </c>
      <c r="S118" t="s">
        <v>277</v>
      </c>
      <c r="T118" t="s">
        <v>366</v>
      </c>
      <c r="U118" s="9" t="s">
        <v>789</v>
      </c>
      <c r="V118" t="s">
        <v>321</v>
      </c>
      <c r="W118" t="s">
        <v>321</v>
      </c>
      <c r="X118" t="s">
        <v>276</v>
      </c>
    </row>
    <row r="119" spans="1:24" ht="29" x14ac:dyDescent="0.2">
      <c r="A119" s="22" t="s">
        <v>334</v>
      </c>
      <c r="B119" s="22" t="s">
        <v>333</v>
      </c>
      <c r="C119" s="22" t="s">
        <v>305</v>
      </c>
      <c r="F119" t="s">
        <v>279</v>
      </c>
      <c r="I119" t="s">
        <v>359</v>
      </c>
      <c r="L119" t="s">
        <v>740</v>
      </c>
      <c r="M119" s="31">
        <v>32</v>
      </c>
      <c r="O119" s="25" t="s">
        <v>358</v>
      </c>
      <c r="P119" t="s">
        <v>146</v>
      </c>
      <c r="Q119" s="78">
        <f>M119*1000</f>
        <v>32000</v>
      </c>
      <c r="R119" s="9" t="s">
        <v>785</v>
      </c>
      <c r="S119" t="s">
        <v>322</v>
      </c>
      <c r="T119" t="s">
        <v>362</v>
      </c>
      <c r="U119" s="9" t="s">
        <v>790</v>
      </c>
      <c r="V119" t="s">
        <v>321</v>
      </c>
      <c r="W119" t="s">
        <v>321</v>
      </c>
      <c r="X119" t="s">
        <v>276</v>
      </c>
    </row>
    <row r="120" spans="1:24" ht="29" x14ac:dyDescent="0.2">
      <c r="A120" s="22" t="s">
        <v>281</v>
      </c>
      <c r="B120" s="22" t="s">
        <v>280</v>
      </c>
      <c r="C120" s="22" t="s">
        <v>267</v>
      </c>
      <c r="F120" t="s">
        <v>68</v>
      </c>
      <c r="I120" t="s">
        <v>283</v>
      </c>
      <c r="J120">
        <v>109</v>
      </c>
      <c r="L120" t="s">
        <v>741</v>
      </c>
      <c r="M120" s="31">
        <v>291.8</v>
      </c>
      <c r="O120" s="25" t="s">
        <v>350</v>
      </c>
      <c r="P120" t="s">
        <v>146</v>
      </c>
      <c r="Q120" s="78">
        <f>M120*1000</f>
        <v>291800</v>
      </c>
      <c r="R120" s="9" t="s">
        <v>785</v>
      </c>
      <c r="S120" t="s">
        <v>277</v>
      </c>
      <c r="T120" t="s">
        <v>366</v>
      </c>
      <c r="U120" s="9" t="s">
        <v>789</v>
      </c>
      <c r="V120" t="s">
        <v>321</v>
      </c>
      <c r="W120" t="s">
        <v>321</v>
      </c>
      <c r="X120" t="s">
        <v>276</v>
      </c>
    </row>
    <row r="121" spans="1:24" ht="29" x14ac:dyDescent="0.2">
      <c r="A121" s="22" t="s">
        <v>281</v>
      </c>
      <c r="B121" s="22" t="s">
        <v>280</v>
      </c>
      <c r="C121" s="22" t="s">
        <v>267</v>
      </c>
      <c r="F121" t="s">
        <v>36</v>
      </c>
      <c r="I121" t="s">
        <v>283</v>
      </c>
      <c r="J121">
        <v>109</v>
      </c>
      <c r="L121" t="s">
        <v>741</v>
      </c>
      <c r="M121" s="31">
        <v>170.7</v>
      </c>
      <c r="O121" s="25" t="s">
        <v>350</v>
      </c>
      <c r="P121" t="s">
        <v>146</v>
      </c>
      <c r="Q121" s="78">
        <f>M121*1000</f>
        <v>170700</v>
      </c>
      <c r="R121" s="9" t="s">
        <v>785</v>
      </c>
      <c r="S121" t="s">
        <v>277</v>
      </c>
      <c r="T121" t="s">
        <v>366</v>
      </c>
      <c r="U121" s="9" t="s">
        <v>789</v>
      </c>
      <c r="V121" t="s">
        <v>321</v>
      </c>
      <c r="W121" t="s">
        <v>321</v>
      </c>
      <c r="X121" t="s">
        <v>276</v>
      </c>
    </row>
    <row r="122" spans="1:24" ht="29" x14ac:dyDescent="0.2">
      <c r="A122" s="22" t="s">
        <v>281</v>
      </c>
      <c r="B122" s="22" t="s">
        <v>280</v>
      </c>
      <c r="C122" s="22" t="s">
        <v>267</v>
      </c>
      <c r="F122" t="s">
        <v>279</v>
      </c>
      <c r="I122" t="s">
        <v>283</v>
      </c>
      <c r="J122">
        <v>109</v>
      </c>
      <c r="L122" t="s">
        <v>741</v>
      </c>
      <c r="M122" s="31">
        <v>86.3</v>
      </c>
      <c r="O122" s="25" t="s">
        <v>350</v>
      </c>
      <c r="P122" t="s">
        <v>146</v>
      </c>
      <c r="Q122" s="78">
        <f>M122*1000</f>
        <v>86300</v>
      </c>
      <c r="R122" s="9" t="s">
        <v>785</v>
      </c>
      <c r="S122" t="s">
        <v>277</v>
      </c>
      <c r="T122" t="s">
        <v>366</v>
      </c>
      <c r="U122" s="9" t="s">
        <v>789</v>
      </c>
      <c r="V122" t="s">
        <v>321</v>
      </c>
      <c r="W122" t="s">
        <v>321</v>
      </c>
      <c r="X122" t="s">
        <v>276</v>
      </c>
    </row>
    <row r="123" spans="1:24" ht="15" x14ac:dyDescent="0.2">
      <c r="A123" s="22" t="s">
        <v>285</v>
      </c>
      <c r="B123" s="22" t="s">
        <v>284</v>
      </c>
      <c r="C123" s="22" t="s">
        <v>286</v>
      </c>
      <c r="F123" s="23" t="s">
        <v>68</v>
      </c>
      <c r="I123" t="s">
        <v>292</v>
      </c>
      <c r="J123">
        <v>210</v>
      </c>
      <c r="L123" t="s">
        <v>741</v>
      </c>
      <c r="M123" s="31">
        <v>10399</v>
      </c>
      <c r="O123" s="25" t="s">
        <v>351</v>
      </c>
      <c r="P123" t="s">
        <v>146</v>
      </c>
      <c r="Q123" s="78">
        <f>M123</f>
        <v>10399</v>
      </c>
      <c r="R123" s="9" t="s">
        <v>785</v>
      </c>
      <c r="S123" t="s">
        <v>293</v>
      </c>
      <c r="T123" t="s">
        <v>367</v>
      </c>
      <c r="U123" s="9" t="s">
        <v>789</v>
      </c>
      <c r="V123" t="s">
        <v>321</v>
      </c>
      <c r="W123" t="s">
        <v>321</v>
      </c>
      <c r="X123" t="s">
        <v>276</v>
      </c>
    </row>
    <row r="124" spans="1:24" ht="15" x14ac:dyDescent="0.2">
      <c r="A124" s="22" t="s">
        <v>285</v>
      </c>
      <c r="B124" s="22" t="s">
        <v>284</v>
      </c>
      <c r="C124" s="22" t="s">
        <v>286</v>
      </c>
      <c r="F124" s="46" t="s">
        <v>36</v>
      </c>
      <c r="I124" t="s">
        <v>292</v>
      </c>
      <c r="J124">
        <v>210</v>
      </c>
      <c r="L124" t="s">
        <v>741</v>
      </c>
      <c r="M124" s="31">
        <v>11543</v>
      </c>
      <c r="O124" s="25" t="s">
        <v>351</v>
      </c>
      <c r="P124" t="s">
        <v>146</v>
      </c>
      <c r="Q124" s="78">
        <f>M124</f>
        <v>11543</v>
      </c>
      <c r="R124" s="9" t="s">
        <v>785</v>
      </c>
      <c r="S124" t="s">
        <v>293</v>
      </c>
      <c r="T124" t="s">
        <v>367</v>
      </c>
      <c r="U124" s="9" t="s">
        <v>789</v>
      </c>
      <c r="V124" t="s">
        <v>321</v>
      </c>
      <c r="W124" t="s">
        <v>321</v>
      </c>
      <c r="X124" t="s">
        <v>276</v>
      </c>
    </row>
    <row r="125" spans="1:24" ht="15" x14ac:dyDescent="0.2">
      <c r="A125" s="22" t="s">
        <v>285</v>
      </c>
      <c r="B125" s="22" t="s">
        <v>284</v>
      </c>
      <c r="C125" s="22" t="s">
        <v>286</v>
      </c>
      <c r="F125" t="s">
        <v>279</v>
      </c>
      <c r="I125" t="s">
        <v>292</v>
      </c>
      <c r="J125">
        <v>210</v>
      </c>
      <c r="L125" t="s">
        <v>741</v>
      </c>
      <c r="M125" s="31">
        <v>12047</v>
      </c>
      <c r="O125" s="25" t="s">
        <v>351</v>
      </c>
      <c r="P125" t="s">
        <v>146</v>
      </c>
      <c r="Q125" s="78">
        <f>M125</f>
        <v>12047</v>
      </c>
      <c r="R125" s="9" t="s">
        <v>785</v>
      </c>
      <c r="S125" t="s">
        <v>293</v>
      </c>
      <c r="T125" t="s">
        <v>367</v>
      </c>
      <c r="U125" s="9" t="s">
        <v>789</v>
      </c>
      <c r="V125" t="s">
        <v>321</v>
      </c>
      <c r="W125" t="s">
        <v>321</v>
      </c>
      <c r="X125" t="s">
        <v>276</v>
      </c>
    </row>
    <row r="126" spans="1:24" x14ac:dyDescent="0.15">
      <c r="A126" s="9" t="s">
        <v>296</v>
      </c>
      <c r="B126" s="9" t="s">
        <v>295</v>
      </c>
      <c r="C126" s="9" t="s">
        <v>297</v>
      </c>
      <c r="D126" s="9" t="s">
        <v>300</v>
      </c>
      <c r="E126" s="9"/>
      <c r="F126" s="30" t="s">
        <v>279</v>
      </c>
      <c r="I126" s="9" t="s">
        <v>302</v>
      </c>
      <c r="J126">
        <v>88</v>
      </c>
      <c r="L126" t="s">
        <v>808</v>
      </c>
      <c r="M126" s="31">
        <v>55</v>
      </c>
      <c r="O126" s="30" t="s">
        <v>807</v>
      </c>
      <c r="P126" t="s">
        <v>147</v>
      </c>
      <c r="Q126" s="77">
        <f>M126*1000</f>
        <v>55000</v>
      </c>
      <c r="R126" s="9" t="s">
        <v>785</v>
      </c>
      <c r="S126" t="s">
        <v>732</v>
      </c>
      <c r="T126" t="s">
        <v>674</v>
      </c>
      <c r="U126" s="9" t="s">
        <v>789</v>
      </c>
      <c r="V126" t="s">
        <v>321</v>
      </c>
      <c r="W126" t="s">
        <v>321</v>
      </c>
      <c r="X126" s="30" t="s">
        <v>276</v>
      </c>
    </row>
    <row r="127" spans="1:24" x14ac:dyDescent="0.15">
      <c r="A127" s="9" t="s">
        <v>296</v>
      </c>
      <c r="B127" s="9" t="s">
        <v>295</v>
      </c>
      <c r="C127" s="9" t="s">
        <v>297</v>
      </c>
      <c r="D127" s="9" t="s">
        <v>300</v>
      </c>
      <c r="E127" s="9"/>
      <c r="F127" s="33" t="s">
        <v>36</v>
      </c>
      <c r="I127" s="9" t="s">
        <v>302</v>
      </c>
      <c r="J127">
        <v>88</v>
      </c>
      <c r="L127" t="s">
        <v>808</v>
      </c>
      <c r="M127" s="31">
        <v>59</v>
      </c>
      <c r="O127" s="30" t="s">
        <v>807</v>
      </c>
      <c r="P127" t="s">
        <v>147</v>
      </c>
      <c r="Q127" s="77">
        <f>M127*1000</f>
        <v>59000</v>
      </c>
      <c r="R127" s="9" t="s">
        <v>785</v>
      </c>
      <c r="S127" t="s">
        <v>732</v>
      </c>
      <c r="T127" t="s">
        <v>674</v>
      </c>
      <c r="U127" s="9" t="s">
        <v>789</v>
      </c>
      <c r="V127" t="s">
        <v>321</v>
      </c>
      <c r="W127" t="s">
        <v>321</v>
      </c>
      <c r="X127" s="30" t="s">
        <v>276</v>
      </c>
    </row>
    <row r="128" spans="1:24" x14ac:dyDescent="0.15">
      <c r="A128" s="9" t="s">
        <v>296</v>
      </c>
      <c r="B128" s="9" t="s">
        <v>295</v>
      </c>
      <c r="C128" s="9" t="s">
        <v>297</v>
      </c>
      <c r="D128" s="9" t="s">
        <v>300</v>
      </c>
      <c r="E128" s="9"/>
      <c r="F128" s="34" t="s">
        <v>68</v>
      </c>
      <c r="I128" s="9" t="s">
        <v>302</v>
      </c>
      <c r="J128">
        <v>88</v>
      </c>
      <c r="L128" t="s">
        <v>808</v>
      </c>
      <c r="M128" s="31">
        <v>95</v>
      </c>
      <c r="O128" s="30" t="s">
        <v>807</v>
      </c>
      <c r="P128" t="s">
        <v>147</v>
      </c>
      <c r="Q128" s="77">
        <f>M128*1000</f>
        <v>95000</v>
      </c>
      <c r="R128" s="9" t="s">
        <v>785</v>
      </c>
      <c r="S128" t="s">
        <v>732</v>
      </c>
      <c r="T128" t="s">
        <v>674</v>
      </c>
      <c r="U128" s="9" t="s">
        <v>789</v>
      </c>
      <c r="V128" t="s">
        <v>321</v>
      </c>
      <c r="W128" t="s">
        <v>321</v>
      </c>
      <c r="X128" s="30" t="s">
        <v>276</v>
      </c>
    </row>
    <row r="129" spans="1:24" x14ac:dyDescent="0.15">
      <c r="A129" s="9" t="s">
        <v>296</v>
      </c>
      <c r="B129" s="9" t="s">
        <v>295</v>
      </c>
      <c r="C129" s="9" t="s">
        <v>297</v>
      </c>
      <c r="D129" s="9" t="s">
        <v>300</v>
      </c>
      <c r="E129" s="9"/>
      <c r="F129" s="35" t="s">
        <v>69</v>
      </c>
      <c r="I129" s="9" t="s">
        <v>302</v>
      </c>
      <c r="J129">
        <v>88</v>
      </c>
      <c r="L129" t="s">
        <v>808</v>
      </c>
      <c r="M129" s="31">
        <v>153</v>
      </c>
      <c r="O129" s="30" t="s">
        <v>807</v>
      </c>
      <c r="P129" t="s">
        <v>147</v>
      </c>
      <c r="Q129" s="77">
        <f>M129*1000</f>
        <v>153000</v>
      </c>
      <c r="R129" s="9" t="s">
        <v>785</v>
      </c>
      <c r="S129" t="s">
        <v>732</v>
      </c>
      <c r="T129" t="s">
        <v>674</v>
      </c>
      <c r="U129" s="9" t="s">
        <v>789</v>
      </c>
      <c r="V129" t="s">
        <v>321</v>
      </c>
      <c r="W129" t="s">
        <v>321</v>
      </c>
      <c r="X129" s="30" t="s">
        <v>276</v>
      </c>
    </row>
    <row r="130" spans="1:24" x14ac:dyDescent="0.15">
      <c r="A130" s="9" t="s">
        <v>296</v>
      </c>
      <c r="B130" s="9" t="s">
        <v>295</v>
      </c>
      <c r="C130" s="9" t="s">
        <v>297</v>
      </c>
      <c r="D130" s="9" t="s">
        <v>773</v>
      </c>
      <c r="E130" s="9"/>
      <c r="F130" s="30" t="s">
        <v>279</v>
      </c>
      <c r="I130" s="9" t="s">
        <v>302</v>
      </c>
      <c r="J130">
        <v>89</v>
      </c>
      <c r="L130" t="s">
        <v>369</v>
      </c>
      <c r="M130" s="31">
        <v>0</v>
      </c>
      <c r="O130" s="30" t="s">
        <v>347</v>
      </c>
      <c r="P130" t="s">
        <v>157</v>
      </c>
      <c r="Q130" s="78">
        <f t="shared" ref="Q130:Q141" si="4">M130</f>
        <v>0</v>
      </c>
      <c r="R130" s="9" t="s">
        <v>785</v>
      </c>
      <c r="S130" t="s">
        <v>732</v>
      </c>
      <c r="U130" s="9"/>
      <c r="V130" t="s">
        <v>321</v>
      </c>
      <c r="W130" t="s">
        <v>321</v>
      </c>
      <c r="X130" s="30" t="s">
        <v>276</v>
      </c>
    </row>
    <row r="131" spans="1:24" x14ac:dyDescent="0.15">
      <c r="A131" s="9" t="s">
        <v>296</v>
      </c>
      <c r="B131" s="9" t="s">
        <v>295</v>
      </c>
      <c r="C131" s="9" t="s">
        <v>297</v>
      </c>
      <c r="D131" s="9" t="s">
        <v>300</v>
      </c>
      <c r="E131" s="9"/>
      <c r="F131" s="30" t="s">
        <v>279</v>
      </c>
      <c r="I131" s="9" t="s">
        <v>302</v>
      </c>
      <c r="J131">
        <v>89</v>
      </c>
      <c r="L131" t="s">
        <v>370</v>
      </c>
      <c r="M131" s="31">
        <v>8</v>
      </c>
      <c r="O131" s="30" t="s">
        <v>347</v>
      </c>
      <c r="P131" t="s">
        <v>157</v>
      </c>
      <c r="Q131" s="78">
        <f t="shared" si="4"/>
        <v>8</v>
      </c>
      <c r="R131" s="9" t="s">
        <v>785</v>
      </c>
      <c r="S131" t="s">
        <v>732</v>
      </c>
      <c r="U131" s="9"/>
      <c r="V131" t="s">
        <v>321</v>
      </c>
      <c r="W131" t="s">
        <v>321</v>
      </c>
      <c r="X131" s="30" t="s">
        <v>276</v>
      </c>
    </row>
    <row r="132" spans="1:24" x14ac:dyDescent="0.15">
      <c r="A132" s="9" t="s">
        <v>296</v>
      </c>
      <c r="B132" s="9" t="s">
        <v>295</v>
      </c>
      <c r="C132" s="9" t="s">
        <v>297</v>
      </c>
      <c r="D132" s="9" t="s">
        <v>773</v>
      </c>
      <c r="E132" s="9"/>
      <c r="F132" s="33" t="s">
        <v>36</v>
      </c>
      <c r="I132" s="9" t="s">
        <v>302</v>
      </c>
      <c r="J132">
        <v>89</v>
      </c>
      <c r="L132" t="s">
        <v>369</v>
      </c>
      <c r="M132" s="31">
        <v>0</v>
      </c>
      <c r="O132" s="30" t="s">
        <v>347</v>
      </c>
      <c r="P132" t="s">
        <v>157</v>
      </c>
      <c r="Q132" s="78">
        <f t="shared" si="4"/>
        <v>0</v>
      </c>
      <c r="R132" s="9" t="s">
        <v>785</v>
      </c>
      <c r="S132" t="s">
        <v>732</v>
      </c>
      <c r="U132" s="9"/>
      <c r="V132" t="s">
        <v>321</v>
      </c>
      <c r="W132" t="s">
        <v>321</v>
      </c>
      <c r="X132" s="30" t="s">
        <v>276</v>
      </c>
    </row>
    <row r="133" spans="1:24" x14ac:dyDescent="0.15">
      <c r="A133" s="9" t="s">
        <v>296</v>
      </c>
      <c r="B133" s="9" t="s">
        <v>295</v>
      </c>
      <c r="C133" s="9" t="s">
        <v>297</v>
      </c>
      <c r="D133" s="9" t="s">
        <v>300</v>
      </c>
      <c r="E133" s="9"/>
      <c r="F133" s="33" t="s">
        <v>36</v>
      </c>
      <c r="I133" s="9" t="s">
        <v>302</v>
      </c>
      <c r="J133">
        <v>89</v>
      </c>
      <c r="L133" t="s">
        <v>370</v>
      </c>
      <c r="M133" s="31">
        <v>9</v>
      </c>
      <c r="O133" s="30" t="s">
        <v>347</v>
      </c>
      <c r="P133" t="s">
        <v>157</v>
      </c>
      <c r="Q133" s="78">
        <f t="shared" si="4"/>
        <v>9</v>
      </c>
      <c r="R133" s="9" t="s">
        <v>785</v>
      </c>
      <c r="S133" t="s">
        <v>732</v>
      </c>
      <c r="U133" s="9"/>
      <c r="V133" t="s">
        <v>321</v>
      </c>
      <c r="W133" t="s">
        <v>321</v>
      </c>
      <c r="X133" s="30" t="s">
        <v>276</v>
      </c>
    </row>
    <row r="134" spans="1:24" x14ac:dyDescent="0.15">
      <c r="A134" s="9" t="s">
        <v>296</v>
      </c>
      <c r="B134" s="9" t="s">
        <v>295</v>
      </c>
      <c r="C134" s="9" t="s">
        <v>297</v>
      </c>
      <c r="D134" s="9" t="s">
        <v>773</v>
      </c>
      <c r="E134" s="9"/>
      <c r="F134" s="34" t="s">
        <v>68</v>
      </c>
      <c r="I134" s="9" t="s">
        <v>302</v>
      </c>
      <c r="J134">
        <v>89</v>
      </c>
      <c r="L134" t="s">
        <v>369</v>
      </c>
      <c r="M134" s="31">
        <v>0</v>
      </c>
      <c r="O134" s="30" t="s">
        <v>347</v>
      </c>
      <c r="P134" t="s">
        <v>157</v>
      </c>
      <c r="Q134" s="78">
        <f t="shared" si="4"/>
        <v>0</v>
      </c>
      <c r="R134" s="9" t="s">
        <v>785</v>
      </c>
      <c r="S134" t="s">
        <v>732</v>
      </c>
      <c r="U134" s="9"/>
      <c r="V134" t="s">
        <v>321</v>
      </c>
      <c r="W134" t="s">
        <v>321</v>
      </c>
      <c r="X134" s="30" t="s">
        <v>276</v>
      </c>
    </row>
    <row r="135" spans="1:24" x14ac:dyDescent="0.15">
      <c r="A135" s="9" t="s">
        <v>296</v>
      </c>
      <c r="B135" s="9" t="s">
        <v>295</v>
      </c>
      <c r="C135" s="9" t="s">
        <v>297</v>
      </c>
      <c r="D135" s="9" t="s">
        <v>300</v>
      </c>
      <c r="E135" s="9"/>
      <c r="F135" s="34" t="s">
        <v>68</v>
      </c>
      <c r="I135" s="9" t="s">
        <v>302</v>
      </c>
      <c r="J135">
        <v>89</v>
      </c>
      <c r="L135" t="s">
        <v>370</v>
      </c>
      <c r="M135" s="31">
        <v>7</v>
      </c>
      <c r="O135" s="30" t="s">
        <v>347</v>
      </c>
      <c r="P135" t="s">
        <v>157</v>
      </c>
      <c r="Q135" s="78">
        <f t="shared" si="4"/>
        <v>7</v>
      </c>
      <c r="R135" s="9" t="s">
        <v>785</v>
      </c>
      <c r="S135" t="s">
        <v>732</v>
      </c>
      <c r="U135" s="9"/>
      <c r="V135" t="s">
        <v>321</v>
      </c>
      <c r="W135" t="s">
        <v>321</v>
      </c>
      <c r="X135" s="30" t="s">
        <v>276</v>
      </c>
    </row>
    <row r="136" spans="1:24" x14ac:dyDescent="0.15">
      <c r="A136" s="9" t="s">
        <v>296</v>
      </c>
      <c r="B136" s="9" t="s">
        <v>295</v>
      </c>
      <c r="C136" s="9" t="s">
        <v>297</v>
      </c>
      <c r="D136" s="9" t="s">
        <v>773</v>
      </c>
      <c r="E136" s="9"/>
      <c r="F136" s="35" t="s">
        <v>69</v>
      </c>
      <c r="I136" s="9" t="s">
        <v>302</v>
      </c>
      <c r="J136">
        <v>89</v>
      </c>
      <c r="L136" t="s">
        <v>369</v>
      </c>
      <c r="M136" s="31">
        <v>0</v>
      </c>
      <c r="O136" s="30" t="s">
        <v>347</v>
      </c>
      <c r="P136" t="s">
        <v>157</v>
      </c>
      <c r="Q136" s="78">
        <f t="shared" si="4"/>
        <v>0</v>
      </c>
      <c r="R136" s="9" t="s">
        <v>785</v>
      </c>
      <c r="S136" t="s">
        <v>732</v>
      </c>
      <c r="U136" s="9"/>
      <c r="V136" t="s">
        <v>321</v>
      </c>
      <c r="W136" t="s">
        <v>321</v>
      </c>
      <c r="X136" s="30" t="s">
        <v>276</v>
      </c>
    </row>
    <row r="137" spans="1:24" x14ac:dyDescent="0.15">
      <c r="A137" s="9" t="s">
        <v>296</v>
      </c>
      <c r="B137" s="9" t="s">
        <v>295</v>
      </c>
      <c r="C137" s="9" t="s">
        <v>297</v>
      </c>
      <c r="D137" s="9" t="s">
        <v>300</v>
      </c>
      <c r="E137" s="9"/>
      <c r="F137" s="35" t="s">
        <v>69</v>
      </c>
      <c r="I137" s="9" t="s">
        <v>302</v>
      </c>
      <c r="J137">
        <v>89</v>
      </c>
      <c r="L137" t="s">
        <v>370</v>
      </c>
      <c r="M137" s="31">
        <v>8</v>
      </c>
      <c r="O137" s="30" t="s">
        <v>347</v>
      </c>
      <c r="P137" t="s">
        <v>157</v>
      </c>
      <c r="Q137" s="78">
        <f t="shared" si="4"/>
        <v>8</v>
      </c>
      <c r="R137" s="9" t="s">
        <v>785</v>
      </c>
      <c r="S137" t="s">
        <v>732</v>
      </c>
      <c r="U137" s="9"/>
      <c r="V137" t="s">
        <v>321</v>
      </c>
      <c r="W137" t="s">
        <v>321</v>
      </c>
      <c r="X137" s="30" t="s">
        <v>276</v>
      </c>
    </row>
    <row r="138" spans="1:24" x14ac:dyDescent="0.15">
      <c r="A138" s="9" t="s">
        <v>296</v>
      </c>
      <c r="B138" s="9" t="s">
        <v>295</v>
      </c>
      <c r="C138" s="9" t="s">
        <v>297</v>
      </c>
      <c r="D138" s="9" t="s">
        <v>300</v>
      </c>
      <c r="E138" s="9"/>
      <c r="F138" s="30" t="s">
        <v>279</v>
      </c>
      <c r="I138" s="9" t="s">
        <v>302</v>
      </c>
      <c r="J138">
        <v>88</v>
      </c>
      <c r="L138" t="s">
        <v>371</v>
      </c>
      <c r="M138" s="31">
        <v>29</v>
      </c>
      <c r="O138" s="30" t="s">
        <v>347</v>
      </c>
      <c r="P138" t="s">
        <v>86</v>
      </c>
      <c r="Q138" s="43">
        <f t="shared" si="4"/>
        <v>29</v>
      </c>
      <c r="R138" t="s">
        <v>785</v>
      </c>
      <c r="S138" s="30" t="s">
        <v>732</v>
      </c>
      <c r="U138" s="30"/>
      <c r="V138" t="s">
        <v>321</v>
      </c>
      <c r="W138" t="s">
        <v>321</v>
      </c>
      <c r="X138" s="30" t="s">
        <v>276</v>
      </c>
    </row>
    <row r="139" spans="1:24" x14ac:dyDescent="0.15">
      <c r="A139" s="9" t="s">
        <v>296</v>
      </c>
      <c r="B139" s="9" t="s">
        <v>295</v>
      </c>
      <c r="C139" s="9" t="s">
        <v>297</v>
      </c>
      <c r="D139" s="9" t="s">
        <v>300</v>
      </c>
      <c r="E139" s="9"/>
      <c r="F139" s="33" t="s">
        <v>36</v>
      </c>
      <c r="I139" s="9" t="s">
        <v>302</v>
      </c>
      <c r="J139">
        <v>88</v>
      </c>
      <c r="L139" t="s">
        <v>371</v>
      </c>
      <c r="M139" s="31">
        <v>31</v>
      </c>
      <c r="O139" s="30" t="s">
        <v>347</v>
      </c>
      <c r="P139" t="s">
        <v>86</v>
      </c>
      <c r="Q139" s="43">
        <f t="shared" si="4"/>
        <v>31</v>
      </c>
      <c r="R139" t="s">
        <v>785</v>
      </c>
      <c r="S139" s="30" t="s">
        <v>732</v>
      </c>
      <c r="U139" s="30"/>
      <c r="V139" t="s">
        <v>321</v>
      </c>
      <c r="W139" t="s">
        <v>321</v>
      </c>
      <c r="X139" s="30" t="s">
        <v>276</v>
      </c>
    </row>
    <row r="140" spans="1:24" x14ac:dyDescent="0.15">
      <c r="A140" s="9" t="s">
        <v>296</v>
      </c>
      <c r="B140" s="9" t="s">
        <v>295</v>
      </c>
      <c r="C140" s="9" t="s">
        <v>297</v>
      </c>
      <c r="D140" s="9" t="s">
        <v>300</v>
      </c>
      <c r="E140" s="9"/>
      <c r="F140" s="34" t="s">
        <v>68</v>
      </c>
      <c r="I140" s="9" t="s">
        <v>302</v>
      </c>
      <c r="J140">
        <v>88</v>
      </c>
      <c r="L140" t="s">
        <v>371</v>
      </c>
      <c r="M140" s="31">
        <v>22</v>
      </c>
      <c r="O140" s="30" t="s">
        <v>347</v>
      </c>
      <c r="P140" t="s">
        <v>86</v>
      </c>
      <c r="Q140" s="43">
        <f t="shared" si="4"/>
        <v>22</v>
      </c>
      <c r="R140" t="s">
        <v>785</v>
      </c>
      <c r="S140" s="30" t="s">
        <v>732</v>
      </c>
      <c r="U140" s="30"/>
      <c r="V140" t="s">
        <v>321</v>
      </c>
      <c r="W140" t="s">
        <v>321</v>
      </c>
      <c r="X140" s="30" t="s">
        <v>276</v>
      </c>
    </row>
    <row r="141" spans="1:24" x14ac:dyDescent="0.15">
      <c r="A141" s="9" t="s">
        <v>296</v>
      </c>
      <c r="B141" s="9" t="s">
        <v>295</v>
      </c>
      <c r="C141" s="9" t="s">
        <v>297</v>
      </c>
      <c r="D141" s="9" t="s">
        <v>300</v>
      </c>
      <c r="E141" s="9"/>
      <c r="F141" s="35" t="s">
        <v>69</v>
      </c>
      <c r="I141" s="9" t="s">
        <v>302</v>
      </c>
      <c r="J141">
        <v>88</v>
      </c>
      <c r="L141" t="s">
        <v>371</v>
      </c>
      <c r="M141" s="31">
        <v>21</v>
      </c>
      <c r="O141" s="30" t="s">
        <v>347</v>
      </c>
      <c r="P141" t="s">
        <v>86</v>
      </c>
      <c r="Q141" s="43">
        <f t="shared" si="4"/>
        <v>21</v>
      </c>
      <c r="R141" t="s">
        <v>785</v>
      </c>
      <c r="S141" s="30" t="s">
        <v>732</v>
      </c>
      <c r="U141" s="30"/>
      <c r="V141" t="s">
        <v>321</v>
      </c>
      <c r="W141" t="s">
        <v>321</v>
      </c>
      <c r="X141" s="30" t="s">
        <v>276</v>
      </c>
    </row>
    <row r="142" spans="1:24" x14ac:dyDescent="0.15">
      <c r="A142" s="9" t="s">
        <v>296</v>
      </c>
      <c r="B142" s="9" t="s">
        <v>295</v>
      </c>
      <c r="C142" s="9" t="s">
        <v>297</v>
      </c>
      <c r="D142" s="9" t="s">
        <v>300</v>
      </c>
      <c r="E142" s="9"/>
      <c r="F142" s="30" t="s">
        <v>279</v>
      </c>
      <c r="I142" s="9" t="s">
        <v>302</v>
      </c>
      <c r="J142">
        <v>88</v>
      </c>
      <c r="L142" t="s">
        <v>809</v>
      </c>
      <c r="M142" s="31">
        <v>91</v>
      </c>
      <c r="O142" s="30" t="s">
        <v>798</v>
      </c>
      <c r="P142" t="s">
        <v>74</v>
      </c>
      <c r="Q142" s="43">
        <f>M142*1000</f>
        <v>91000</v>
      </c>
      <c r="R142" t="s">
        <v>785</v>
      </c>
      <c r="S142" t="s">
        <v>732</v>
      </c>
      <c r="U142" s="30"/>
      <c r="V142" t="s">
        <v>321</v>
      </c>
      <c r="W142" t="s">
        <v>321</v>
      </c>
      <c r="X142" s="30" t="s">
        <v>276</v>
      </c>
    </row>
    <row r="143" spans="1:24" x14ac:dyDescent="0.15">
      <c r="A143" s="9" t="s">
        <v>296</v>
      </c>
      <c r="B143" s="9" t="s">
        <v>295</v>
      </c>
      <c r="C143" s="9" t="s">
        <v>297</v>
      </c>
      <c r="D143" s="9" t="s">
        <v>300</v>
      </c>
      <c r="E143" s="9"/>
      <c r="F143" s="33" t="s">
        <v>36</v>
      </c>
      <c r="I143" s="9" t="s">
        <v>302</v>
      </c>
      <c r="J143">
        <v>88</v>
      </c>
      <c r="L143" t="s">
        <v>809</v>
      </c>
      <c r="M143" s="31">
        <v>92</v>
      </c>
      <c r="O143" s="30" t="s">
        <v>798</v>
      </c>
      <c r="P143" t="s">
        <v>74</v>
      </c>
      <c r="Q143" s="43">
        <f>M143*1000</f>
        <v>92000</v>
      </c>
      <c r="R143" t="s">
        <v>785</v>
      </c>
      <c r="S143" s="30" t="s">
        <v>732</v>
      </c>
      <c r="U143" s="30"/>
      <c r="V143" t="s">
        <v>321</v>
      </c>
      <c r="W143" t="s">
        <v>321</v>
      </c>
      <c r="X143" s="30" t="s">
        <v>276</v>
      </c>
    </row>
    <row r="144" spans="1:24" x14ac:dyDescent="0.15">
      <c r="A144" s="9" t="s">
        <v>296</v>
      </c>
      <c r="B144" s="9" t="s">
        <v>295</v>
      </c>
      <c r="C144" s="9" t="s">
        <v>297</v>
      </c>
      <c r="D144" s="9" t="s">
        <v>300</v>
      </c>
      <c r="E144" s="9"/>
      <c r="F144" s="34" t="s">
        <v>68</v>
      </c>
      <c r="I144" s="9" t="s">
        <v>302</v>
      </c>
      <c r="J144">
        <v>88</v>
      </c>
      <c r="L144" t="s">
        <v>809</v>
      </c>
      <c r="M144" s="31">
        <v>123</v>
      </c>
      <c r="O144" s="30" t="s">
        <v>798</v>
      </c>
      <c r="P144" t="s">
        <v>74</v>
      </c>
      <c r="Q144" s="43">
        <f>1000*M144</f>
        <v>123000</v>
      </c>
      <c r="R144" t="s">
        <v>785</v>
      </c>
      <c r="S144" s="30" t="s">
        <v>732</v>
      </c>
      <c r="U144" s="30"/>
      <c r="V144" t="s">
        <v>321</v>
      </c>
      <c r="W144" t="s">
        <v>321</v>
      </c>
      <c r="X144" s="30" t="s">
        <v>276</v>
      </c>
    </row>
    <row r="145" spans="1:24" x14ac:dyDescent="0.15">
      <c r="A145" s="9" t="s">
        <v>296</v>
      </c>
      <c r="B145" s="9" t="s">
        <v>295</v>
      </c>
      <c r="C145" s="9" t="s">
        <v>297</v>
      </c>
      <c r="D145" s="9" t="s">
        <v>300</v>
      </c>
      <c r="E145" s="9"/>
      <c r="F145" s="35" t="s">
        <v>69</v>
      </c>
      <c r="I145" s="9" t="s">
        <v>302</v>
      </c>
      <c r="J145">
        <v>88</v>
      </c>
      <c r="L145" t="s">
        <v>809</v>
      </c>
      <c r="M145" s="31">
        <v>138</v>
      </c>
      <c r="O145" s="30" t="s">
        <v>798</v>
      </c>
      <c r="P145" t="s">
        <v>74</v>
      </c>
      <c r="Q145" s="43">
        <f>M145*1000</f>
        <v>138000</v>
      </c>
      <c r="R145" t="s">
        <v>785</v>
      </c>
      <c r="S145" s="30" t="s">
        <v>732</v>
      </c>
      <c r="U145" s="30"/>
      <c r="V145" t="s">
        <v>321</v>
      </c>
      <c r="W145" t="s">
        <v>321</v>
      </c>
      <c r="X145" s="30" t="s">
        <v>276</v>
      </c>
    </row>
    <row r="146" spans="1:24" x14ac:dyDescent="0.15">
      <c r="A146" s="9" t="s">
        <v>296</v>
      </c>
      <c r="B146" s="9" t="s">
        <v>295</v>
      </c>
      <c r="C146" s="9" t="s">
        <v>297</v>
      </c>
      <c r="D146" s="9" t="s">
        <v>300</v>
      </c>
      <c r="E146" s="9"/>
      <c r="F146" s="30" t="s">
        <v>279</v>
      </c>
      <c r="I146" s="9" t="s">
        <v>302</v>
      </c>
      <c r="J146">
        <v>88</v>
      </c>
      <c r="L146" t="s">
        <v>810</v>
      </c>
      <c r="M146" s="31">
        <v>1</v>
      </c>
      <c r="O146" s="30" t="s">
        <v>340</v>
      </c>
      <c r="P146" t="s">
        <v>84</v>
      </c>
      <c r="Q146" s="43">
        <f>M146*1000</f>
        <v>1000</v>
      </c>
      <c r="R146" t="s">
        <v>785</v>
      </c>
      <c r="S146" t="s">
        <v>732</v>
      </c>
      <c r="U146" s="30"/>
      <c r="V146" t="s">
        <v>321</v>
      </c>
      <c r="W146" t="s">
        <v>321</v>
      </c>
      <c r="X146" s="30" t="s">
        <v>276</v>
      </c>
    </row>
    <row r="147" spans="1:24" x14ac:dyDescent="0.15">
      <c r="A147" s="9" t="s">
        <v>296</v>
      </c>
      <c r="B147" s="9" t="s">
        <v>295</v>
      </c>
      <c r="C147" s="9" t="s">
        <v>297</v>
      </c>
      <c r="D147" s="9" t="s">
        <v>300</v>
      </c>
      <c r="E147" s="9"/>
      <c r="F147" s="33" t="s">
        <v>36</v>
      </c>
      <c r="I147" s="9" t="s">
        <v>302</v>
      </c>
      <c r="J147">
        <v>88</v>
      </c>
      <c r="L147" t="s">
        <v>810</v>
      </c>
      <c r="M147" s="31">
        <v>1</v>
      </c>
      <c r="O147" s="30" t="s">
        <v>340</v>
      </c>
      <c r="P147" t="s">
        <v>84</v>
      </c>
      <c r="Q147" s="43">
        <f>M147*1000</f>
        <v>1000</v>
      </c>
      <c r="R147" t="s">
        <v>785</v>
      </c>
      <c r="S147" s="30" t="s">
        <v>732</v>
      </c>
      <c r="U147" s="30"/>
      <c r="V147" t="s">
        <v>321</v>
      </c>
      <c r="W147" t="s">
        <v>321</v>
      </c>
      <c r="X147" s="30" t="s">
        <v>276</v>
      </c>
    </row>
    <row r="148" spans="1:24" x14ac:dyDescent="0.15">
      <c r="A148" s="9" t="s">
        <v>296</v>
      </c>
      <c r="B148" s="9" t="s">
        <v>295</v>
      </c>
      <c r="C148" s="9" t="s">
        <v>297</v>
      </c>
      <c r="D148" s="9" t="s">
        <v>300</v>
      </c>
      <c r="E148" s="9"/>
      <c r="F148" s="34" t="s">
        <v>68</v>
      </c>
      <c r="I148" s="9" t="s">
        <v>302</v>
      </c>
      <c r="J148">
        <v>88</v>
      </c>
      <c r="L148" t="s">
        <v>810</v>
      </c>
      <c r="M148" s="31">
        <v>1</v>
      </c>
      <c r="O148" s="30" t="s">
        <v>340</v>
      </c>
      <c r="P148" t="s">
        <v>84</v>
      </c>
      <c r="Q148" s="43">
        <f>1000*M148</f>
        <v>1000</v>
      </c>
      <c r="R148" t="s">
        <v>785</v>
      </c>
      <c r="S148" s="30" t="s">
        <v>732</v>
      </c>
      <c r="U148" s="30"/>
      <c r="V148" t="s">
        <v>321</v>
      </c>
      <c r="W148" t="s">
        <v>321</v>
      </c>
      <c r="X148" s="30" t="s">
        <v>276</v>
      </c>
    </row>
    <row r="149" spans="1:24" x14ac:dyDescent="0.15">
      <c r="A149" s="9" t="s">
        <v>296</v>
      </c>
      <c r="B149" s="9" t="s">
        <v>295</v>
      </c>
      <c r="C149" s="9" t="s">
        <v>297</v>
      </c>
      <c r="D149" s="9" t="s">
        <v>300</v>
      </c>
      <c r="E149" s="9"/>
      <c r="F149" s="35" t="s">
        <v>69</v>
      </c>
      <c r="I149" s="9" t="s">
        <v>302</v>
      </c>
      <c r="J149">
        <v>88</v>
      </c>
      <c r="L149" t="s">
        <v>810</v>
      </c>
      <c r="M149" s="31">
        <v>1</v>
      </c>
      <c r="O149" s="30" t="s">
        <v>340</v>
      </c>
      <c r="P149" t="s">
        <v>84</v>
      </c>
      <c r="Q149" s="43">
        <f>M149*1000</f>
        <v>1000</v>
      </c>
      <c r="R149" t="s">
        <v>785</v>
      </c>
      <c r="S149" s="30" t="s">
        <v>732</v>
      </c>
      <c r="U149" s="30"/>
      <c r="V149" t="s">
        <v>321</v>
      </c>
      <c r="W149" t="s">
        <v>321</v>
      </c>
      <c r="X149" s="30" t="s">
        <v>276</v>
      </c>
    </row>
  </sheetData>
  <sortState xmlns:xlrd2="http://schemas.microsoft.com/office/spreadsheetml/2017/richdata2" ref="A2:X149">
    <sortCondition ref="R1:R149"/>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9C07-1756-5548-BD5E-2E16204C1CD6}">
  <dimension ref="A1:X143"/>
  <sheetViews>
    <sheetView workbookViewId="0">
      <pane ySplit="1" topLeftCell="A85" activePane="bottomLeft" state="frozen"/>
      <selection pane="bottomLeft" activeCell="A144" sqref="A144:XFD343"/>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2</v>
      </c>
      <c r="K2" s="5"/>
      <c r="L2" s="6" t="s">
        <v>106</v>
      </c>
      <c r="M2" s="61">
        <v>7955318</v>
      </c>
      <c r="N2" s="5"/>
      <c r="O2" s="6" t="s">
        <v>108</v>
      </c>
      <c r="P2" s="5" t="s">
        <v>105</v>
      </c>
      <c r="Q2" s="61">
        <f t="shared" ref="Q2:Q33" si="0">M2</f>
        <v>7955318</v>
      </c>
      <c r="R2" s="6" t="s">
        <v>108</v>
      </c>
      <c r="S2" s="6" t="s">
        <v>731</v>
      </c>
      <c r="T2" s="5" t="s">
        <v>659</v>
      </c>
      <c r="U2" s="9" t="s">
        <v>733</v>
      </c>
      <c r="V2" s="5" t="s">
        <v>321</v>
      </c>
      <c r="W2" s="5" t="s">
        <v>321</v>
      </c>
      <c r="X2" s="6" t="s">
        <v>41</v>
      </c>
    </row>
    <row r="3" spans="1:24" x14ac:dyDescent="0.15">
      <c r="A3" s="6" t="s">
        <v>31</v>
      </c>
      <c r="B3" s="6" t="s">
        <v>30</v>
      </c>
      <c r="C3" s="6" t="s">
        <v>32</v>
      </c>
      <c r="D3" s="5"/>
      <c r="E3" s="5"/>
      <c r="F3" s="6" t="s">
        <v>36</v>
      </c>
      <c r="G3" s="5"/>
      <c r="H3" s="5"/>
      <c r="I3" s="6" t="s">
        <v>40</v>
      </c>
      <c r="J3" s="6">
        <v>2</v>
      </c>
      <c r="K3" s="5"/>
      <c r="L3" s="6" t="s">
        <v>110</v>
      </c>
      <c r="M3" s="61">
        <v>7564271</v>
      </c>
      <c r="N3" s="5"/>
      <c r="O3" s="6" t="s">
        <v>108</v>
      </c>
      <c r="P3" s="5" t="s">
        <v>109</v>
      </c>
      <c r="Q3" s="61">
        <f t="shared" si="0"/>
        <v>7564271</v>
      </c>
      <c r="R3" s="6" t="s">
        <v>108</v>
      </c>
      <c r="S3" s="6" t="s">
        <v>731</v>
      </c>
      <c r="T3" s="5"/>
      <c r="U3" s="6"/>
      <c r="V3" s="5" t="s">
        <v>321</v>
      </c>
      <c r="W3" s="5" t="s">
        <v>321</v>
      </c>
      <c r="X3" s="6" t="s">
        <v>41</v>
      </c>
    </row>
    <row r="4" spans="1:24" x14ac:dyDescent="0.15">
      <c r="A4" s="6" t="s">
        <v>31</v>
      </c>
      <c r="B4" s="6" t="s">
        <v>30</v>
      </c>
      <c r="C4" s="6" t="s">
        <v>32</v>
      </c>
      <c r="D4" s="5"/>
      <c r="E4" s="5"/>
      <c r="F4" s="6" t="s">
        <v>36</v>
      </c>
      <c r="G4" s="5"/>
      <c r="H4" s="5"/>
      <c r="I4" s="6" t="s">
        <v>40</v>
      </c>
      <c r="J4" s="6">
        <v>2</v>
      </c>
      <c r="K4" s="18">
        <v>6</v>
      </c>
      <c r="L4" s="6" t="s">
        <v>112</v>
      </c>
      <c r="M4" s="61">
        <v>391047</v>
      </c>
      <c r="N4" s="5"/>
      <c r="O4" s="6" t="s">
        <v>108</v>
      </c>
      <c r="P4" s="5" t="s">
        <v>111</v>
      </c>
      <c r="Q4" s="61">
        <f t="shared" si="0"/>
        <v>391047</v>
      </c>
      <c r="R4" s="6" t="s">
        <v>108</v>
      </c>
      <c r="S4" s="6" t="s">
        <v>731</v>
      </c>
      <c r="T4" s="5"/>
      <c r="U4" s="6"/>
      <c r="V4" s="5" t="s">
        <v>321</v>
      </c>
      <c r="W4" s="5" t="s">
        <v>321</v>
      </c>
      <c r="X4" s="6" t="s">
        <v>41</v>
      </c>
    </row>
    <row r="5" spans="1:24" x14ac:dyDescent="0.15">
      <c r="A5" s="6" t="s">
        <v>31</v>
      </c>
      <c r="B5" s="6" t="s">
        <v>30</v>
      </c>
      <c r="C5" s="6" t="s">
        <v>32</v>
      </c>
      <c r="D5" s="5"/>
      <c r="E5" s="5"/>
      <c r="F5" s="6" t="s">
        <v>36</v>
      </c>
      <c r="G5" s="5"/>
      <c r="H5" s="5"/>
      <c r="I5" s="6" t="s">
        <v>40</v>
      </c>
      <c r="J5" s="6">
        <v>2</v>
      </c>
      <c r="K5" s="6">
        <v>6</v>
      </c>
      <c r="L5" s="6" t="s">
        <v>114</v>
      </c>
      <c r="M5" s="61">
        <v>7564271</v>
      </c>
      <c r="N5" s="5"/>
      <c r="O5" s="6" t="s">
        <v>108</v>
      </c>
      <c r="P5" s="5" t="s">
        <v>113</v>
      </c>
      <c r="Q5" s="61">
        <f t="shared" si="0"/>
        <v>7564271</v>
      </c>
      <c r="R5" s="6" t="s">
        <v>108</v>
      </c>
      <c r="S5" s="6" t="s">
        <v>731</v>
      </c>
      <c r="T5" s="5"/>
      <c r="U5" s="6"/>
      <c r="V5" s="5" t="s">
        <v>321</v>
      </c>
      <c r="W5" s="5" t="s">
        <v>321</v>
      </c>
      <c r="X5" s="6" t="s">
        <v>41</v>
      </c>
    </row>
    <row r="6" spans="1:24" x14ac:dyDescent="0.15">
      <c r="A6" s="6" t="s">
        <v>31</v>
      </c>
      <c r="B6" s="6" t="s">
        <v>30</v>
      </c>
      <c r="C6" s="6" t="s">
        <v>32</v>
      </c>
      <c r="D6" s="5"/>
      <c r="E6" s="5"/>
      <c r="F6" s="6" t="s">
        <v>36</v>
      </c>
      <c r="G6" s="5"/>
      <c r="H6" s="5"/>
      <c r="I6" s="6" t="s">
        <v>40</v>
      </c>
      <c r="J6" s="6">
        <v>2</v>
      </c>
      <c r="K6" s="5"/>
      <c r="L6" s="6" t="s">
        <v>116</v>
      </c>
      <c r="M6" s="61">
        <v>5767570</v>
      </c>
      <c r="N6" s="5"/>
      <c r="O6" s="6" t="s">
        <v>108</v>
      </c>
      <c r="P6" s="5" t="s">
        <v>115</v>
      </c>
      <c r="Q6" s="61">
        <f t="shared" si="0"/>
        <v>5767570</v>
      </c>
      <c r="R6" s="6" t="s">
        <v>108</v>
      </c>
      <c r="S6" s="6" t="s">
        <v>731</v>
      </c>
      <c r="T6" s="5"/>
      <c r="U6" s="6"/>
      <c r="V6" s="5" t="s">
        <v>321</v>
      </c>
      <c r="W6" s="5" t="s">
        <v>321</v>
      </c>
      <c r="X6" s="6" t="s">
        <v>41</v>
      </c>
    </row>
    <row r="7" spans="1:24" x14ac:dyDescent="0.15">
      <c r="A7" s="6" t="s">
        <v>31</v>
      </c>
      <c r="B7" s="6" t="s">
        <v>30</v>
      </c>
      <c r="C7" s="6" t="s">
        <v>32</v>
      </c>
      <c r="D7" s="5"/>
      <c r="E7" s="5"/>
      <c r="F7" s="6" t="s">
        <v>36</v>
      </c>
      <c r="G7" s="5"/>
      <c r="H7" s="5"/>
      <c r="I7" s="6" t="s">
        <v>40</v>
      </c>
      <c r="J7" s="6">
        <v>2</v>
      </c>
      <c r="K7" s="5"/>
      <c r="L7" s="6" t="s">
        <v>118</v>
      </c>
      <c r="M7" s="61">
        <v>1796301</v>
      </c>
      <c r="N7" s="5"/>
      <c r="O7" s="6" t="s">
        <v>108</v>
      </c>
      <c r="P7" s="5" t="s">
        <v>117</v>
      </c>
      <c r="Q7" s="61">
        <f t="shared" si="0"/>
        <v>1796301</v>
      </c>
      <c r="R7" s="6" t="s">
        <v>108</v>
      </c>
      <c r="S7" s="6" t="s">
        <v>731</v>
      </c>
      <c r="T7" s="5"/>
      <c r="U7" s="6"/>
      <c r="V7" s="5" t="s">
        <v>321</v>
      </c>
      <c r="W7" s="5" t="s">
        <v>321</v>
      </c>
      <c r="X7" s="6" t="s">
        <v>41</v>
      </c>
    </row>
    <row r="8" spans="1:24" x14ac:dyDescent="0.15">
      <c r="A8" s="6" t="s">
        <v>31</v>
      </c>
      <c r="B8" s="6" t="s">
        <v>30</v>
      </c>
      <c r="C8" s="6" t="s">
        <v>32</v>
      </c>
      <c r="D8" s="5"/>
      <c r="E8" s="5"/>
      <c r="F8" s="6" t="s">
        <v>36</v>
      </c>
      <c r="G8" s="5"/>
      <c r="H8" s="5"/>
      <c r="I8" s="6" t="s">
        <v>40</v>
      </c>
      <c r="J8" s="6">
        <v>2</v>
      </c>
      <c r="K8" s="5"/>
      <c r="L8" s="6" t="s">
        <v>120</v>
      </c>
      <c r="M8" s="61">
        <v>400</v>
      </c>
      <c r="N8" s="5"/>
      <c r="O8" s="6" t="s">
        <v>108</v>
      </c>
      <c r="P8" s="5" t="s">
        <v>119</v>
      </c>
      <c r="Q8" s="61">
        <f t="shared" si="0"/>
        <v>400</v>
      </c>
      <c r="R8" s="6" t="s">
        <v>108</v>
      </c>
      <c r="S8" s="6" t="s">
        <v>731</v>
      </c>
      <c r="T8" s="5"/>
      <c r="U8" s="6"/>
      <c r="V8" s="5" t="s">
        <v>321</v>
      </c>
      <c r="W8" s="5" t="s">
        <v>321</v>
      </c>
      <c r="X8" s="6" t="s">
        <v>41</v>
      </c>
    </row>
    <row r="9" spans="1:24" x14ac:dyDescent="0.15">
      <c r="A9" s="11" t="s">
        <v>31</v>
      </c>
      <c r="B9" s="11" t="s">
        <v>30</v>
      </c>
      <c r="C9" s="11" t="s">
        <v>32</v>
      </c>
      <c r="D9" s="10"/>
      <c r="E9" s="10"/>
      <c r="F9" s="11" t="s">
        <v>68</v>
      </c>
      <c r="G9" s="10"/>
      <c r="H9" s="10"/>
      <c r="I9" s="11" t="s">
        <v>40</v>
      </c>
      <c r="J9" s="11">
        <v>2</v>
      </c>
      <c r="K9" s="10"/>
      <c r="L9" s="11" t="s">
        <v>106</v>
      </c>
      <c r="M9" s="62">
        <v>6718944</v>
      </c>
      <c r="N9" s="10"/>
      <c r="O9" s="11" t="s">
        <v>108</v>
      </c>
      <c r="P9" s="10" t="s">
        <v>105</v>
      </c>
      <c r="Q9" s="62">
        <f t="shared" si="0"/>
        <v>6718944</v>
      </c>
      <c r="R9" s="11" t="s">
        <v>108</v>
      </c>
      <c r="S9" s="11" t="s">
        <v>731</v>
      </c>
      <c r="T9" s="10" t="s">
        <v>659</v>
      </c>
      <c r="U9" s="9" t="s">
        <v>733</v>
      </c>
      <c r="V9" s="10" t="s">
        <v>321</v>
      </c>
      <c r="W9" s="10" t="s">
        <v>321</v>
      </c>
      <c r="X9" s="11" t="s">
        <v>41</v>
      </c>
    </row>
    <row r="10" spans="1:24" x14ac:dyDescent="0.15">
      <c r="A10" s="11" t="s">
        <v>31</v>
      </c>
      <c r="B10" s="11" t="s">
        <v>30</v>
      </c>
      <c r="C10" s="11" t="s">
        <v>32</v>
      </c>
      <c r="D10" s="10"/>
      <c r="E10" s="10"/>
      <c r="F10" s="11" t="s">
        <v>68</v>
      </c>
      <c r="G10" s="10"/>
      <c r="H10" s="10"/>
      <c r="I10" s="11" t="s">
        <v>40</v>
      </c>
      <c r="J10" s="11">
        <v>2</v>
      </c>
      <c r="K10" s="10"/>
      <c r="L10" s="11" t="s">
        <v>110</v>
      </c>
      <c r="M10" s="62">
        <v>6344479</v>
      </c>
      <c r="N10" s="10"/>
      <c r="O10" s="11" t="s">
        <v>108</v>
      </c>
      <c r="P10" s="10" t="s">
        <v>109</v>
      </c>
      <c r="Q10" s="62">
        <f t="shared" si="0"/>
        <v>6344479</v>
      </c>
      <c r="R10" s="11" t="s">
        <v>108</v>
      </c>
      <c r="S10" s="11" t="s">
        <v>731</v>
      </c>
      <c r="T10" s="10"/>
      <c r="U10" s="11"/>
      <c r="V10" s="10" t="s">
        <v>321</v>
      </c>
      <c r="W10" s="10" t="s">
        <v>321</v>
      </c>
      <c r="X10" s="11" t="s">
        <v>41</v>
      </c>
    </row>
    <row r="11" spans="1:24" x14ac:dyDescent="0.15">
      <c r="A11" s="11" t="s">
        <v>31</v>
      </c>
      <c r="B11" s="11" t="s">
        <v>30</v>
      </c>
      <c r="C11" s="11" t="s">
        <v>32</v>
      </c>
      <c r="D11" s="10"/>
      <c r="E11" s="10"/>
      <c r="F11" s="11" t="s">
        <v>68</v>
      </c>
      <c r="G11" s="10"/>
      <c r="H11" s="10"/>
      <c r="I11" s="11" t="s">
        <v>40</v>
      </c>
      <c r="J11" s="11">
        <v>2</v>
      </c>
      <c r="K11" s="19">
        <v>6</v>
      </c>
      <c r="L11" s="11" t="s">
        <v>112</v>
      </c>
      <c r="M11" s="62">
        <v>374465</v>
      </c>
      <c r="N11" s="10"/>
      <c r="O11" s="11" t="s">
        <v>108</v>
      </c>
      <c r="P11" s="10" t="s">
        <v>111</v>
      </c>
      <c r="Q11" s="62">
        <f t="shared" si="0"/>
        <v>374465</v>
      </c>
      <c r="R11" s="11" t="s">
        <v>108</v>
      </c>
      <c r="S11" s="11" t="s">
        <v>731</v>
      </c>
      <c r="T11" s="10"/>
      <c r="U11" s="11"/>
      <c r="V11" s="10" t="s">
        <v>321</v>
      </c>
      <c r="W11" s="10" t="s">
        <v>321</v>
      </c>
      <c r="X11" s="11" t="s">
        <v>41</v>
      </c>
    </row>
    <row r="12" spans="1:24" x14ac:dyDescent="0.15">
      <c r="A12" s="11" t="s">
        <v>31</v>
      </c>
      <c r="B12" s="11" t="s">
        <v>30</v>
      </c>
      <c r="C12" s="11" t="s">
        <v>32</v>
      </c>
      <c r="D12" s="10"/>
      <c r="E12" s="10"/>
      <c r="F12" s="11" t="s">
        <v>68</v>
      </c>
      <c r="G12" s="10"/>
      <c r="H12" s="10"/>
      <c r="I12" s="11" t="s">
        <v>40</v>
      </c>
      <c r="J12" s="11">
        <v>2</v>
      </c>
      <c r="K12" s="11">
        <v>6</v>
      </c>
      <c r="L12" s="11" t="s">
        <v>114</v>
      </c>
      <c r="M12" s="62">
        <v>6104758</v>
      </c>
      <c r="N12" s="10"/>
      <c r="O12" s="11" t="s">
        <v>108</v>
      </c>
      <c r="P12" s="10" t="s">
        <v>113</v>
      </c>
      <c r="Q12" s="62">
        <f t="shared" si="0"/>
        <v>6104758</v>
      </c>
      <c r="R12" s="11" t="s">
        <v>108</v>
      </c>
      <c r="S12" s="11" t="s">
        <v>731</v>
      </c>
      <c r="T12" s="10"/>
      <c r="U12" s="11"/>
      <c r="V12" s="10" t="s">
        <v>321</v>
      </c>
      <c r="W12" s="10" t="s">
        <v>321</v>
      </c>
      <c r="X12" s="11" t="s">
        <v>41</v>
      </c>
    </row>
    <row r="13" spans="1:24" x14ac:dyDescent="0.15">
      <c r="A13" s="11" t="s">
        <v>31</v>
      </c>
      <c r="B13" s="11" t="s">
        <v>30</v>
      </c>
      <c r="C13" s="11" t="s">
        <v>32</v>
      </c>
      <c r="D13" s="10"/>
      <c r="E13" s="10"/>
      <c r="F13" s="11" t="s">
        <v>68</v>
      </c>
      <c r="G13" s="10"/>
      <c r="H13" s="10"/>
      <c r="I13" s="11" t="s">
        <v>40</v>
      </c>
      <c r="J13" s="11">
        <v>2</v>
      </c>
      <c r="K13" s="10"/>
      <c r="L13" s="11" t="s">
        <v>116</v>
      </c>
      <c r="M13" s="62">
        <v>5119876</v>
      </c>
      <c r="N13" s="10"/>
      <c r="O13" s="11" t="s">
        <v>108</v>
      </c>
      <c r="P13" s="10" t="s">
        <v>115</v>
      </c>
      <c r="Q13" s="62">
        <f t="shared" si="0"/>
        <v>5119876</v>
      </c>
      <c r="R13" s="11" t="s">
        <v>108</v>
      </c>
      <c r="S13" s="11" t="s">
        <v>731</v>
      </c>
      <c r="T13" s="10"/>
      <c r="U13" s="11"/>
      <c r="V13" s="10" t="s">
        <v>321</v>
      </c>
      <c r="W13" s="10" t="s">
        <v>321</v>
      </c>
      <c r="X13" s="11" t="s">
        <v>41</v>
      </c>
    </row>
    <row r="14" spans="1:24" x14ac:dyDescent="0.15">
      <c r="A14" s="11" t="s">
        <v>31</v>
      </c>
      <c r="B14" s="11" t="s">
        <v>30</v>
      </c>
      <c r="C14" s="11" t="s">
        <v>32</v>
      </c>
      <c r="D14" s="10"/>
      <c r="E14" s="10"/>
      <c r="F14" s="11" t="s">
        <v>68</v>
      </c>
      <c r="G14" s="10"/>
      <c r="H14" s="10"/>
      <c r="I14" s="11" t="s">
        <v>40</v>
      </c>
      <c r="J14" s="11">
        <v>2</v>
      </c>
      <c r="K14" s="10"/>
      <c r="L14" s="11" t="s">
        <v>118</v>
      </c>
      <c r="M14" s="62">
        <v>984464</v>
      </c>
      <c r="N14" s="10"/>
      <c r="O14" s="11" t="s">
        <v>108</v>
      </c>
      <c r="P14" s="10" t="s">
        <v>117</v>
      </c>
      <c r="Q14" s="62">
        <f t="shared" si="0"/>
        <v>984464</v>
      </c>
      <c r="R14" s="11" t="s">
        <v>108</v>
      </c>
      <c r="S14" s="11" t="s">
        <v>731</v>
      </c>
      <c r="T14" s="10"/>
      <c r="U14" s="11"/>
      <c r="V14" s="10" t="s">
        <v>321</v>
      </c>
      <c r="W14" s="10" t="s">
        <v>321</v>
      </c>
      <c r="X14" s="11" t="s">
        <v>41</v>
      </c>
    </row>
    <row r="15" spans="1:24" x14ac:dyDescent="0.15">
      <c r="A15" s="11" t="s">
        <v>31</v>
      </c>
      <c r="B15" s="11" t="s">
        <v>30</v>
      </c>
      <c r="C15" s="11" t="s">
        <v>32</v>
      </c>
      <c r="D15" s="10"/>
      <c r="E15" s="10"/>
      <c r="F15" s="11" t="s">
        <v>68</v>
      </c>
      <c r="G15" s="10"/>
      <c r="H15" s="10"/>
      <c r="I15" s="11" t="s">
        <v>40</v>
      </c>
      <c r="J15" s="11">
        <v>2</v>
      </c>
      <c r="K15" s="10"/>
      <c r="L15" s="11" t="s">
        <v>120</v>
      </c>
      <c r="M15" s="62">
        <v>418</v>
      </c>
      <c r="N15" s="10"/>
      <c r="O15" s="11" t="s">
        <v>108</v>
      </c>
      <c r="P15" s="10" t="s">
        <v>119</v>
      </c>
      <c r="Q15" s="62">
        <f t="shared" si="0"/>
        <v>418</v>
      </c>
      <c r="R15" s="11" t="s">
        <v>108</v>
      </c>
      <c r="S15" s="11" t="s">
        <v>731</v>
      </c>
      <c r="T15" s="10"/>
      <c r="U15" s="11"/>
      <c r="V15" s="10" t="s">
        <v>321</v>
      </c>
      <c r="W15" s="10" t="s">
        <v>321</v>
      </c>
      <c r="X15" s="11" t="s">
        <v>41</v>
      </c>
    </row>
    <row r="16" spans="1:24" x14ac:dyDescent="0.15">
      <c r="A16" s="15" t="s">
        <v>31</v>
      </c>
      <c r="B16" s="15" t="s">
        <v>30</v>
      </c>
      <c r="C16" s="15" t="s">
        <v>32</v>
      </c>
      <c r="D16" s="14"/>
      <c r="E16" s="14"/>
      <c r="F16" s="15" t="s">
        <v>69</v>
      </c>
      <c r="G16" s="14"/>
      <c r="H16" s="14"/>
      <c r="I16" s="15" t="s">
        <v>40</v>
      </c>
      <c r="J16" s="15">
        <v>2</v>
      </c>
      <c r="K16" s="14"/>
      <c r="L16" s="15" t="s">
        <v>106</v>
      </c>
      <c r="M16" s="63">
        <v>5414197</v>
      </c>
      <c r="N16" s="14"/>
      <c r="O16" s="15" t="s">
        <v>108</v>
      </c>
      <c r="P16" s="14" t="s">
        <v>105</v>
      </c>
      <c r="Q16" s="63">
        <f t="shared" si="0"/>
        <v>5414197</v>
      </c>
      <c r="R16" s="15" t="s">
        <v>108</v>
      </c>
      <c r="S16" s="15" t="s">
        <v>731</v>
      </c>
      <c r="T16" s="14" t="s">
        <v>659</v>
      </c>
      <c r="U16" s="9" t="s">
        <v>733</v>
      </c>
      <c r="V16" s="14" t="s">
        <v>321</v>
      </c>
      <c r="W16" s="14" t="s">
        <v>321</v>
      </c>
      <c r="X16" s="15" t="s">
        <v>41</v>
      </c>
    </row>
    <row r="17" spans="1:24" x14ac:dyDescent="0.15">
      <c r="A17" s="15" t="s">
        <v>31</v>
      </c>
      <c r="B17" s="15" t="s">
        <v>30</v>
      </c>
      <c r="C17" s="15" t="s">
        <v>32</v>
      </c>
      <c r="D17" s="14"/>
      <c r="E17" s="14"/>
      <c r="F17" s="15" t="s">
        <v>69</v>
      </c>
      <c r="G17" s="14"/>
      <c r="H17" s="14"/>
      <c r="I17" s="15" t="s">
        <v>40</v>
      </c>
      <c r="J17" s="15">
        <v>2</v>
      </c>
      <c r="K17" s="14"/>
      <c r="L17" s="15" t="s">
        <v>110</v>
      </c>
      <c r="M17" s="63">
        <v>5048891</v>
      </c>
      <c r="N17" s="14"/>
      <c r="O17" s="15" t="s">
        <v>108</v>
      </c>
      <c r="P17" s="14" t="s">
        <v>109</v>
      </c>
      <c r="Q17" s="63">
        <f t="shared" si="0"/>
        <v>5048891</v>
      </c>
      <c r="R17" s="15" t="s">
        <v>108</v>
      </c>
      <c r="S17" s="15" t="s">
        <v>731</v>
      </c>
      <c r="T17" s="14"/>
      <c r="U17" s="15"/>
      <c r="V17" s="14" t="s">
        <v>321</v>
      </c>
      <c r="W17" s="14" t="s">
        <v>321</v>
      </c>
      <c r="X17" s="15" t="s">
        <v>41</v>
      </c>
    </row>
    <row r="18" spans="1:24" x14ac:dyDescent="0.15">
      <c r="A18" s="15" t="s">
        <v>31</v>
      </c>
      <c r="B18" s="15" t="s">
        <v>30</v>
      </c>
      <c r="C18" s="15" t="s">
        <v>32</v>
      </c>
      <c r="D18" s="14"/>
      <c r="E18" s="14"/>
      <c r="F18" s="15" t="s">
        <v>69</v>
      </c>
      <c r="G18" s="14"/>
      <c r="H18" s="14"/>
      <c r="I18" s="15" t="s">
        <v>40</v>
      </c>
      <c r="J18" s="15">
        <v>2</v>
      </c>
      <c r="K18" s="20">
        <v>6</v>
      </c>
      <c r="L18" s="15" t="s">
        <v>112</v>
      </c>
      <c r="M18" s="63">
        <v>365306</v>
      </c>
      <c r="N18" s="14"/>
      <c r="O18" s="15" t="s">
        <v>108</v>
      </c>
      <c r="P18" s="14" t="s">
        <v>111</v>
      </c>
      <c r="Q18" s="63">
        <f t="shared" si="0"/>
        <v>365306</v>
      </c>
      <c r="R18" s="15" t="s">
        <v>108</v>
      </c>
      <c r="S18" s="15" t="s">
        <v>731</v>
      </c>
      <c r="T18" s="14"/>
      <c r="U18" s="15"/>
      <c r="V18" s="14" t="s">
        <v>321</v>
      </c>
      <c r="W18" s="14" t="s">
        <v>321</v>
      </c>
      <c r="X18" s="15" t="s">
        <v>41</v>
      </c>
    </row>
    <row r="19" spans="1:24" x14ac:dyDescent="0.15">
      <c r="A19" s="15" t="s">
        <v>31</v>
      </c>
      <c r="B19" s="15" t="s">
        <v>30</v>
      </c>
      <c r="C19" s="15" t="s">
        <v>32</v>
      </c>
      <c r="D19" s="14"/>
      <c r="E19" s="14"/>
      <c r="F19" s="15" t="s">
        <v>69</v>
      </c>
      <c r="G19" s="14"/>
      <c r="H19" s="14"/>
      <c r="I19" s="15" t="s">
        <v>40</v>
      </c>
      <c r="J19" s="15">
        <v>2</v>
      </c>
      <c r="K19" s="15">
        <v>6</v>
      </c>
      <c r="L19" s="15" t="s">
        <v>114</v>
      </c>
      <c r="M19" s="63">
        <v>4852643</v>
      </c>
      <c r="N19" s="14"/>
      <c r="O19" s="15" t="s">
        <v>108</v>
      </c>
      <c r="P19" s="14" t="s">
        <v>113</v>
      </c>
      <c r="Q19" s="63">
        <f t="shared" si="0"/>
        <v>4852643</v>
      </c>
      <c r="R19" s="15" t="s">
        <v>108</v>
      </c>
      <c r="S19" s="15" t="s">
        <v>731</v>
      </c>
      <c r="T19" s="14"/>
      <c r="U19" s="15"/>
      <c r="V19" s="14" t="s">
        <v>321</v>
      </c>
      <c r="W19" s="14" t="s">
        <v>321</v>
      </c>
      <c r="X19" s="15" t="s">
        <v>41</v>
      </c>
    </row>
    <row r="20" spans="1:24" x14ac:dyDescent="0.15">
      <c r="A20" s="15" t="s">
        <v>31</v>
      </c>
      <c r="B20" s="15" t="s">
        <v>30</v>
      </c>
      <c r="C20" s="15" t="s">
        <v>32</v>
      </c>
      <c r="D20" s="14"/>
      <c r="E20" s="14"/>
      <c r="F20" s="15" t="s">
        <v>69</v>
      </c>
      <c r="G20" s="14"/>
      <c r="H20" s="14"/>
      <c r="I20" s="15" t="s">
        <v>40</v>
      </c>
      <c r="J20" s="15">
        <v>2</v>
      </c>
      <c r="K20" s="14"/>
      <c r="L20" s="15" t="s">
        <v>116</v>
      </c>
      <c r="M20" s="63">
        <v>4055299</v>
      </c>
      <c r="N20" s="14"/>
      <c r="O20" s="15" t="s">
        <v>108</v>
      </c>
      <c r="P20" s="14" t="s">
        <v>115</v>
      </c>
      <c r="Q20" s="63">
        <f t="shared" si="0"/>
        <v>4055299</v>
      </c>
      <c r="R20" s="15" t="s">
        <v>108</v>
      </c>
      <c r="S20" s="15" t="s">
        <v>731</v>
      </c>
      <c r="T20" s="14"/>
      <c r="U20" s="15"/>
      <c r="V20" s="14" t="s">
        <v>321</v>
      </c>
      <c r="W20" s="14" t="s">
        <v>321</v>
      </c>
      <c r="X20" s="15" t="s">
        <v>41</v>
      </c>
    </row>
    <row r="21" spans="1:24" x14ac:dyDescent="0.15">
      <c r="A21" s="15" t="s">
        <v>31</v>
      </c>
      <c r="B21" s="15" t="s">
        <v>30</v>
      </c>
      <c r="C21" s="15" t="s">
        <v>32</v>
      </c>
      <c r="D21" s="14"/>
      <c r="E21" s="14"/>
      <c r="F21" s="15" t="s">
        <v>69</v>
      </c>
      <c r="G21" s="14"/>
      <c r="H21" s="14"/>
      <c r="I21" s="15" t="s">
        <v>40</v>
      </c>
      <c r="J21" s="15">
        <v>2</v>
      </c>
      <c r="K21" s="14"/>
      <c r="L21" s="15" t="s">
        <v>118</v>
      </c>
      <c r="M21" s="63">
        <v>796802</v>
      </c>
      <c r="N21" s="14"/>
      <c r="O21" s="15" t="s">
        <v>108</v>
      </c>
      <c r="P21" s="14" t="s">
        <v>117</v>
      </c>
      <c r="Q21" s="63">
        <f t="shared" si="0"/>
        <v>796802</v>
      </c>
      <c r="R21" s="15" t="s">
        <v>108</v>
      </c>
      <c r="S21" s="15" t="s">
        <v>731</v>
      </c>
      <c r="T21" s="14"/>
      <c r="U21" s="15"/>
      <c r="V21" s="14" t="s">
        <v>321</v>
      </c>
      <c r="W21" s="14" t="s">
        <v>321</v>
      </c>
      <c r="X21" s="15" t="s">
        <v>41</v>
      </c>
    </row>
    <row r="22" spans="1:24" x14ac:dyDescent="0.15">
      <c r="A22" s="15" t="s">
        <v>31</v>
      </c>
      <c r="B22" s="15" t="s">
        <v>30</v>
      </c>
      <c r="C22" s="15" t="s">
        <v>32</v>
      </c>
      <c r="D22" s="14"/>
      <c r="E22" s="14"/>
      <c r="F22" s="15" t="s">
        <v>69</v>
      </c>
      <c r="G22" s="14"/>
      <c r="H22" s="14"/>
      <c r="I22" s="15" t="s">
        <v>40</v>
      </c>
      <c r="J22" s="15">
        <v>2</v>
      </c>
      <c r="K22" s="14"/>
      <c r="L22" s="15" t="s">
        <v>120</v>
      </c>
      <c r="M22" s="63">
        <v>542</v>
      </c>
      <c r="N22" s="14"/>
      <c r="O22" s="15" t="s">
        <v>108</v>
      </c>
      <c r="P22" s="14" t="s">
        <v>119</v>
      </c>
      <c r="Q22" s="63">
        <f t="shared" si="0"/>
        <v>542</v>
      </c>
      <c r="R22" s="15" t="s">
        <v>108</v>
      </c>
      <c r="S22" s="15" t="s">
        <v>731</v>
      </c>
      <c r="T22" s="14"/>
      <c r="U22" s="15"/>
      <c r="V22" s="14" t="s">
        <v>321</v>
      </c>
      <c r="W22" s="14" t="s">
        <v>321</v>
      </c>
      <c r="X22" s="15" t="s">
        <v>41</v>
      </c>
    </row>
    <row r="23" spans="1:24" x14ac:dyDescent="0.15">
      <c r="A23" s="6" t="s">
        <v>31</v>
      </c>
      <c r="B23" s="6" t="s">
        <v>30</v>
      </c>
      <c r="C23" s="6" t="s">
        <v>32</v>
      </c>
      <c r="D23" s="6" t="s">
        <v>71</v>
      </c>
      <c r="E23" s="6"/>
      <c r="F23" s="6" t="s">
        <v>36</v>
      </c>
      <c r="G23" s="5"/>
      <c r="H23" s="5"/>
      <c r="I23" s="6" t="s">
        <v>40</v>
      </c>
      <c r="J23" s="6">
        <v>5</v>
      </c>
      <c r="K23" s="5"/>
      <c r="L23" s="6" t="s">
        <v>159</v>
      </c>
      <c r="M23" s="61">
        <v>7564271</v>
      </c>
      <c r="N23" s="5"/>
      <c r="O23" s="6" t="s">
        <v>108</v>
      </c>
      <c r="P23" s="5" t="s">
        <v>105</v>
      </c>
      <c r="Q23" s="61">
        <f t="shared" si="0"/>
        <v>7564271</v>
      </c>
      <c r="R23" s="6" t="s">
        <v>108</v>
      </c>
      <c r="S23" s="6" t="s">
        <v>731</v>
      </c>
      <c r="T23" s="5"/>
      <c r="U23" s="6"/>
      <c r="V23" s="5" t="s">
        <v>321</v>
      </c>
      <c r="W23" s="5" t="s">
        <v>321</v>
      </c>
      <c r="X23" s="6" t="s">
        <v>41</v>
      </c>
    </row>
    <row r="24" spans="1:24" x14ac:dyDescent="0.15">
      <c r="A24" s="6" t="s">
        <v>31</v>
      </c>
      <c r="B24" s="6" t="s">
        <v>30</v>
      </c>
      <c r="C24" s="6" t="s">
        <v>32</v>
      </c>
      <c r="D24" s="6" t="s">
        <v>76</v>
      </c>
      <c r="E24" s="6"/>
      <c r="F24" s="6" t="s">
        <v>36</v>
      </c>
      <c r="G24" s="5"/>
      <c r="H24" s="5"/>
      <c r="I24" s="6" t="s">
        <v>40</v>
      </c>
      <c r="J24" s="6">
        <v>5</v>
      </c>
      <c r="K24" s="5"/>
      <c r="L24" s="6" t="s">
        <v>160</v>
      </c>
      <c r="M24" s="61">
        <v>804024</v>
      </c>
      <c r="N24" s="5"/>
      <c r="O24" s="6" t="s">
        <v>108</v>
      </c>
      <c r="P24" s="5" t="s">
        <v>109</v>
      </c>
      <c r="Q24" s="61">
        <f t="shared" si="0"/>
        <v>804024</v>
      </c>
      <c r="R24" s="6" t="s">
        <v>108</v>
      </c>
      <c r="S24" s="6" t="s">
        <v>731</v>
      </c>
      <c r="T24" s="5"/>
      <c r="U24" s="6"/>
      <c r="V24" s="5" t="s">
        <v>321</v>
      </c>
      <c r="W24" s="5" t="s">
        <v>321</v>
      </c>
      <c r="X24" s="6" t="s">
        <v>41</v>
      </c>
    </row>
    <row r="25" spans="1:24" x14ac:dyDescent="0.15">
      <c r="A25" s="6" t="s">
        <v>31</v>
      </c>
      <c r="B25" s="6" t="s">
        <v>30</v>
      </c>
      <c r="C25" s="6" t="s">
        <v>32</v>
      </c>
      <c r="D25" s="6" t="s">
        <v>78</v>
      </c>
      <c r="E25" s="6"/>
      <c r="F25" s="6" t="s">
        <v>36</v>
      </c>
      <c r="G25" s="5"/>
      <c r="H25" s="5"/>
      <c r="I25" s="6" t="s">
        <v>40</v>
      </c>
      <c r="J25" s="6">
        <v>5</v>
      </c>
      <c r="K25" s="5"/>
      <c r="L25" s="6" t="s">
        <v>161</v>
      </c>
      <c r="M25" s="61">
        <v>1265584</v>
      </c>
      <c r="N25" s="5"/>
      <c r="O25" s="6" t="s">
        <v>108</v>
      </c>
      <c r="P25" s="5" t="s">
        <v>109</v>
      </c>
      <c r="Q25" s="61">
        <f t="shared" si="0"/>
        <v>1265584</v>
      </c>
      <c r="R25" s="6" t="s">
        <v>108</v>
      </c>
      <c r="S25" s="6" t="s">
        <v>731</v>
      </c>
      <c r="T25" s="5"/>
      <c r="U25" s="6"/>
      <c r="V25" s="5" t="s">
        <v>321</v>
      </c>
      <c r="W25" s="5" t="s">
        <v>321</v>
      </c>
      <c r="X25" s="6" t="s">
        <v>41</v>
      </c>
    </row>
    <row r="26" spans="1:24" x14ac:dyDescent="0.15">
      <c r="A26" s="6" t="s">
        <v>31</v>
      </c>
      <c r="B26" s="6" t="s">
        <v>30</v>
      </c>
      <c r="C26" s="6" t="s">
        <v>32</v>
      </c>
      <c r="D26" s="6" t="s">
        <v>80</v>
      </c>
      <c r="E26" s="6"/>
      <c r="F26" s="6" t="s">
        <v>36</v>
      </c>
      <c r="G26" s="5"/>
      <c r="H26" s="5"/>
      <c r="I26" s="6" t="s">
        <v>40</v>
      </c>
      <c r="J26" s="6">
        <v>5</v>
      </c>
      <c r="K26" s="5"/>
      <c r="L26" s="6" t="s">
        <v>162</v>
      </c>
      <c r="M26" s="61">
        <v>107089</v>
      </c>
      <c r="N26" s="5"/>
      <c r="O26" s="6" t="s">
        <v>108</v>
      </c>
      <c r="P26" s="5" t="s">
        <v>109</v>
      </c>
      <c r="Q26" s="61">
        <f t="shared" si="0"/>
        <v>107089</v>
      </c>
      <c r="R26" s="6" t="s">
        <v>108</v>
      </c>
      <c r="S26" s="6" t="s">
        <v>731</v>
      </c>
      <c r="T26" s="5"/>
      <c r="U26" s="6"/>
      <c r="V26" s="5" t="s">
        <v>321</v>
      </c>
      <c r="W26" s="5" t="s">
        <v>321</v>
      </c>
      <c r="X26" s="6" t="s">
        <v>41</v>
      </c>
    </row>
    <row r="27" spans="1:24" x14ac:dyDescent="0.15">
      <c r="A27" s="6" t="s">
        <v>31</v>
      </c>
      <c r="B27" s="6" t="s">
        <v>30</v>
      </c>
      <c r="C27" s="6" t="s">
        <v>32</v>
      </c>
      <c r="D27" s="6" t="s">
        <v>95</v>
      </c>
      <c r="E27" s="6"/>
      <c r="F27" s="6" t="s">
        <v>36</v>
      </c>
      <c r="G27" s="5"/>
      <c r="H27" s="5"/>
      <c r="I27" s="6" t="s">
        <v>40</v>
      </c>
      <c r="J27" s="6">
        <v>5</v>
      </c>
      <c r="K27" s="5"/>
      <c r="L27" s="6" t="s">
        <v>163</v>
      </c>
      <c r="M27" s="61">
        <v>5387574</v>
      </c>
      <c r="N27" s="5"/>
      <c r="O27" s="6" t="s">
        <v>108</v>
      </c>
      <c r="P27" s="5" t="s">
        <v>109</v>
      </c>
      <c r="Q27" s="61">
        <f t="shared" si="0"/>
        <v>5387574</v>
      </c>
      <c r="R27" s="6" t="s">
        <v>108</v>
      </c>
      <c r="S27" s="6" t="s">
        <v>731</v>
      </c>
      <c r="T27" s="5"/>
      <c r="U27" s="6"/>
      <c r="V27" s="5" t="s">
        <v>321</v>
      </c>
      <c r="W27" s="5" t="s">
        <v>321</v>
      </c>
      <c r="X27" s="6" t="s">
        <v>41</v>
      </c>
    </row>
    <row r="28" spans="1:24" x14ac:dyDescent="0.15">
      <c r="A28" s="6" t="s">
        <v>31</v>
      </c>
      <c r="B28" s="6" t="s">
        <v>30</v>
      </c>
      <c r="C28" s="6" t="s">
        <v>32</v>
      </c>
      <c r="D28" s="6" t="s">
        <v>76</v>
      </c>
      <c r="E28" s="6"/>
      <c r="F28" s="6" t="s">
        <v>36</v>
      </c>
      <c r="G28" s="5"/>
      <c r="H28" s="5"/>
      <c r="I28" s="6" t="s">
        <v>40</v>
      </c>
      <c r="J28" s="6">
        <v>5</v>
      </c>
      <c r="K28" s="5"/>
      <c r="L28" s="6" t="s">
        <v>165</v>
      </c>
      <c r="M28" s="61">
        <v>0</v>
      </c>
      <c r="N28" s="6" t="s">
        <v>166</v>
      </c>
      <c r="O28" s="6" t="s">
        <v>108</v>
      </c>
      <c r="P28" s="5" t="s">
        <v>164</v>
      </c>
      <c r="Q28" s="61">
        <f t="shared" si="0"/>
        <v>0</v>
      </c>
      <c r="R28" s="6" t="s">
        <v>108</v>
      </c>
      <c r="S28" s="6" t="s">
        <v>731</v>
      </c>
      <c r="T28" s="5"/>
      <c r="U28" s="6"/>
      <c r="V28" s="5" t="s">
        <v>321</v>
      </c>
      <c r="W28" s="5" t="s">
        <v>321</v>
      </c>
      <c r="X28" s="6" t="s">
        <v>41</v>
      </c>
    </row>
    <row r="29" spans="1:24" x14ac:dyDescent="0.15">
      <c r="A29" s="6" t="s">
        <v>31</v>
      </c>
      <c r="B29" s="6" t="s">
        <v>30</v>
      </c>
      <c r="C29" s="6" t="s">
        <v>32</v>
      </c>
      <c r="D29" s="6" t="s">
        <v>78</v>
      </c>
      <c r="E29" s="6"/>
      <c r="F29" s="6" t="s">
        <v>36</v>
      </c>
      <c r="G29" s="5"/>
      <c r="H29" s="5"/>
      <c r="I29" s="6" t="s">
        <v>40</v>
      </c>
      <c r="J29" s="6">
        <v>5</v>
      </c>
      <c r="K29" s="5"/>
      <c r="L29" s="6" t="s">
        <v>167</v>
      </c>
      <c r="M29" s="61">
        <v>0</v>
      </c>
      <c r="N29" s="6" t="s">
        <v>166</v>
      </c>
      <c r="O29" s="6" t="s">
        <v>108</v>
      </c>
      <c r="P29" s="5" t="s">
        <v>164</v>
      </c>
      <c r="Q29" s="61">
        <f t="shared" si="0"/>
        <v>0</v>
      </c>
      <c r="R29" s="6" t="s">
        <v>108</v>
      </c>
      <c r="S29" s="6" t="s">
        <v>731</v>
      </c>
      <c r="T29" s="5"/>
      <c r="U29" s="6"/>
      <c r="V29" s="5" t="s">
        <v>321</v>
      </c>
      <c r="W29" s="5" t="s">
        <v>321</v>
      </c>
      <c r="X29" s="6" t="s">
        <v>41</v>
      </c>
    </row>
    <row r="30" spans="1:24" x14ac:dyDescent="0.15">
      <c r="A30" s="6" t="s">
        <v>31</v>
      </c>
      <c r="B30" s="6" t="s">
        <v>30</v>
      </c>
      <c r="C30" s="6" t="s">
        <v>32</v>
      </c>
      <c r="D30" s="6" t="s">
        <v>80</v>
      </c>
      <c r="E30" s="6"/>
      <c r="F30" s="6" t="s">
        <v>36</v>
      </c>
      <c r="G30" s="5"/>
      <c r="H30" s="5"/>
      <c r="I30" s="6" t="s">
        <v>40</v>
      </c>
      <c r="J30" s="6">
        <v>5</v>
      </c>
      <c r="K30" s="5"/>
      <c r="L30" s="6" t="s">
        <v>168</v>
      </c>
      <c r="M30" s="61">
        <v>0</v>
      </c>
      <c r="N30" s="6" t="s">
        <v>166</v>
      </c>
      <c r="O30" s="6" t="s">
        <v>108</v>
      </c>
      <c r="P30" s="5" t="s">
        <v>164</v>
      </c>
      <c r="Q30" s="61">
        <f t="shared" si="0"/>
        <v>0</v>
      </c>
      <c r="R30" s="6" t="s">
        <v>108</v>
      </c>
      <c r="S30" s="6" t="s">
        <v>731</v>
      </c>
      <c r="T30" s="5"/>
      <c r="U30" s="6"/>
      <c r="V30" s="5" t="s">
        <v>321</v>
      </c>
      <c r="W30" s="5" t="s">
        <v>321</v>
      </c>
      <c r="X30" s="6" t="s">
        <v>41</v>
      </c>
    </row>
    <row r="31" spans="1:24" x14ac:dyDescent="0.15">
      <c r="A31" s="6" t="s">
        <v>31</v>
      </c>
      <c r="B31" s="6" t="s">
        <v>30</v>
      </c>
      <c r="C31" s="6" t="s">
        <v>32</v>
      </c>
      <c r="D31" s="6" t="s">
        <v>95</v>
      </c>
      <c r="E31" s="6"/>
      <c r="F31" s="6" t="s">
        <v>36</v>
      </c>
      <c r="G31" s="5"/>
      <c r="H31" s="5"/>
      <c r="I31" s="6" t="s">
        <v>40</v>
      </c>
      <c r="J31" s="6">
        <v>5</v>
      </c>
      <c r="K31" s="5"/>
      <c r="L31" s="6" t="s">
        <v>169</v>
      </c>
      <c r="M31" s="61">
        <v>0</v>
      </c>
      <c r="N31" s="6" t="s">
        <v>166</v>
      </c>
      <c r="O31" s="6" t="s">
        <v>108</v>
      </c>
      <c r="P31" s="5" t="s">
        <v>164</v>
      </c>
      <c r="Q31" s="61">
        <f t="shared" si="0"/>
        <v>0</v>
      </c>
      <c r="R31" s="6" t="s">
        <v>108</v>
      </c>
      <c r="S31" s="6" t="s">
        <v>731</v>
      </c>
      <c r="T31" s="5"/>
      <c r="U31" s="6"/>
      <c r="V31" s="5" t="s">
        <v>321</v>
      </c>
      <c r="W31" s="5" t="s">
        <v>321</v>
      </c>
      <c r="X31" s="6" t="s">
        <v>41</v>
      </c>
    </row>
    <row r="32" spans="1:24" x14ac:dyDescent="0.15">
      <c r="A32" s="6" t="s">
        <v>31</v>
      </c>
      <c r="B32" s="6" t="s">
        <v>30</v>
      </c>
      <c r="C32" s="6" t="s">
        <v>32</v>
      </c>
      <c r="D32" s="5"/>
      <c r="E32" s="5"/>
      <c r="F32" s="6" t="s">
        <v>36</v>
      </c>
      <c r="G32" s="5"/>
      <c r="H32" s="5"/>
      <c r="I32" s="6" t="s">
        <v>40</v>
      </c>
      <c r="J32" s="6">
        <v>5</v>
      </c>
      <c r="K32" s="6" t="s">
        <v>172</v>
      </c>
      <c r="L32" s="6" t="s">
        <v>171</v>
      </c>
      <c r="M32" s="61">
        <v>0</v>
      </c>
      <c r="N32" s="6" t="s">
        <v>166</v>
      </c>
      <c r="O32" s="6" t="s">
        <v>108</v>
      </c>
      <c r="P32" s="5" t="s">
        <v>170</v>
      </c>
      <c r="Q32" s="61">
        <f t="shared" si="0"/>
        <v>0</v>
      </c>
      <c r="R32" s="6" t="s">
        <v>108</v>
      </c>
      <c r="S32" s="6" t="s">
        <v>731</v>
      </c>
      <c r="T32" s="5"/>
      <c r="U32" s="6"/>
      <c r="V32" s="5" t="s">
        <v>321</v>
      </c>
      <c r="W32" s="5" t="s">
        <v>321</v>
      </c>
      <c r="X32" s="6" t="s">
        <v>41</v>
      </c>
    </row>
    <row r="33" spans="1:24" x14ac:dyDescent="0.15">
      <c r="A33" s="6" t="s">
        <v>31</v>
      </c>
      <c r="B33" s="6" t="s">
        <v>30</v>
      </c>
      <c r="C33" s="6" t="s">
        <v>32</v>
      </c>
      <c r="D33" s="5"/>
      <c r="E33" s="5"/>
      <c r="F33" s="6" t="s">
        <v>36</v>
      </c>
      <c r="G33" s="5"/>
      <c r="H33" s="5"/>
      <c r="I33" s="6" t="s">
        <v>40</v>
      </c>
      <c r="J33" s="6">
        <v>5</v>
      </c>
      <c r="K33" s="6" t="s">
        <v>175</v>
      </c>
      <c r="L33" s="6" t="s">
        <v>174</v>
      </c>
      <c r="M33" s="61">
        <v>0</v>
      </c>
      <c r="N33" s="6" t="s">
        <v>166</v>
      </c>
      <c r="O33" s="6" t="s">
        <v>108</v>
      </c>
      <c r="P33" s="5" t="s">
        <v>173</v>
      </c>
      <c r="Q33" s="61">
        <f t="shared" si="0"/>
        <v>0</v>
      </c>
      <c r="R33" s="6" t="s">
        <v>108</v>
      </c>
      <c r="S33" s="6" t="s">
        <v>731</v>
      </c>
      <c r="T33" s="5"/>
      <c r="U33" s="6"/>
      <c r="V33" s="5" t="s">
        <v>321</v>
      </c>
      <c r="W33" s="5" t="s">
        <v>321</v>
      </c>
      <c r="X33" s="6" t="s">
        <v>41</v>
      </c>
    </row>
    <row r="34" spans="1:24" x14ac:dyDescent="0.15">
      <c r="A34" s="6" t="s">
        <v>31</v>
      </c>
      <c r="B34" s="6" t="s">
        <v>30</v>
      </c>
      <c r="C34" s="6" t="s">
        <v>32</v>
      </c>
      <c r="D34" s="5"/>
      <c r="E34" s="5"/>
      <c r="F34" s="6" t="s">
        <v>36</v>
      </c>
      <c r="G34" s="5"/>
      <c r="H34" s="5"/>
      <c r="I34" s="6" t="s">
        <v>40</v>
      </c>
      <c r="J34" s="6">
        <v>5</v>
      </c>
      <c r="K34" s="6" t="s">
        <v>178</v>
      </c>
      <c r="L34" s="6" t="s">
        <v>177</v>
      </c>
      <c r="M34" s="61">
        <v>0</v>
      </c>
      <c r="N34" s="6" t="s">
        <v>166</v>
      </c>
      <c r="O34" s="6" t="s">
        <v>108</v>
      </c>
      <c r="P34" s="5" t="s">
        <v>176</v>
      </c>
      <c r="Q34" s="61">
        <f t="shared" ref="Q34:Q65" si="1">M34</f>
        <v>0</v>
      </c>
      <c r="R34" s="6" t="s">
        <v>108</v>
      </c>
      <c r="S34" s="6" t="s">
        <v>731</v>
      </c>
      <c r="T34" s="5"/>
      <c r="U34" s="6"/>
      <c r="V34" s="5" t="s">
        <v>321</v>
      </c>
      <c r="W34" s="5" t="s">
        <v>321</v>
      </c>
      <c r="X34" s="6" t="s">
        <v>41</v>
      </c>
    </row>
    <row r="35" spans="1:24" x14ac:dyDescent="0.15">
      <c r="A35" s="6" t="s">
        <v>31</v>
      </c>
      <c r="B35" s="6" t="s">
        <v>30</v>
      </c>
      <c r="C35" s="6" t="s">
        <v>32</v>
      </c>
      <c r="D35" s="5"/>
      <c r="E35" s="5"/>
      <c r="F35" s="6" t="s">
        <v>36</v>
      </c>
      <c r="G35" s="5"/>
      <c r="H35" s="5"/>
      <c r="I35" s="6" t="s">
        <v>40</v>
      </c>
      <c r="J35" s="6">
        <v>5</v>
      </c>
      <c r="K35" s="6" t="s">
        <v>181</v>
      </c>
      <c r="L35" s="6" t="s">
        <v>180</v>
      </c>
      <c r="M35" s="61">
        <v>0</v>
      </c>
      <c r="N35" s="6" t="s">
        <v>166</v>
      </c>
      <c r="O35" s="6" t="s">
        <v>108</v>
      </c>
      <c r="P35" s="5" t="s">
        <v>179</v>
      </c>
      <c r="Q35" s="61">
        <f t="shared" si="1"/>
        <v>0</v>
      </c>
      <c r="R35" s="6" t="s">
        <v>108</v>
      </c>
      <c r="S35" s="6" t="s">
        <v>731</v>
      </c>
      <c r="T35" s="5"/>
      <c r="U35" s="6"/>
      <c r="V35" s="5" t="s">
        <v>321</v>
      </c>
      <c r="W35" s="5" t="s">
        <v>321</v>
      </c>
      <c r="X35" s="6" t="s">
        <v>41</v>
      </c>
    </row>
    <row r="36" spans="1:24" x14ac:dyDescent="0.15">
      <c r="A36" s="11" t="s">
        <v>31</v>
      </c>
      <c r="B36" s="11" t="s">
        <v>30</v>
      </c>
      <c r="C36" s="11" t="s">
        <v>32</v>
      </c>
      <c r="D36" s="11" t="s">
        <v>71</v>
      </c>
      <c r="E36" s="11"/>
      <c r="F36" s="11" t="s">
        <v>68</v>
      </c>
      <c r="G36" s="10"/>
      <c r="H36" s="10"/>
      <c r="I36" s="11" t="s">
        <v>40</v>
      </c>
      <c r="J36" s="11">
        <v>5</v>
      </c>
      <c r="K36" s="10"/>
      <c r="L36" s="11" t="s">
        <v>159</v>
      </c>
      <c r="M36" s="62">
        <v>6344479</v>
      </c>
      <c r="N36" s="10"/>
      <c r="O36" s="11" t="s">
        <v>108</v>
      </c>
      <c r="P36" s="10" t="s">
        <v>105</v>
      </c>
      <c r="Q36" s="62">
        <f t="shared" si="1"/>
        <v>6344479</v>
      </c>
      <c r="R36" s="11" t="s">
        <v>108</v>
      </c>
      <c r="S36" s="11" t="s">
        <v>731</v>
      </c>
      <c r="T36" s="10"/>
      <c r="U36" s="11"/>
      <c r="V36" s="10" t="s">
        <v>321</v>
      </c>
      <c r="W36" s="10" t="s">
        <v>321</v>
      </c>
      <c r="X36" s="11" t="s">
        <v>41</v>
      </c>
    </row>
    <row r="37" spans="1:24" x14ac:dyDescent="0.15">
      <c r="A37" s="11" t="s">
        <v>31</v>
      </c>
      <c r="B37" s="11" t="s">
        <v>30</v>
      </c>
      <c r="C37" s="11" t="s">
        <v>32</v>
      </c>
      <c r="D37" s="11" t="s">
        <v>76</v>
      </c>
      <c r="E37" s="11"/>
      <c r="F37" s="11" t="s">
        <v>68</v>
      </c>
      <c r="G37" s="10"/>
      <c r="H37" s="10"/>
      <c r="I37" s="11" t="s">
        <v>40</v>
      </c>
      <c r="J37" s="11">
        <v>5</v>
      </c>
      <c r="K37" s="10"/>
      <c r="L37" s="11" t="s">
        <v>160</v>
      </c>
      <c r="M37" s="62">
        <v>682710</v>
      </c>
      <c r="N37" s="10"/>
      <c r="O37" s="11" t="s">
        <v>108</v>
      </c>
      <c r="P37" s="10" t="s">
        <v>109</v>
      </c>
      <c r="Q37" s="62">
        <f t="shared" si="1"/>
        <v>682710</v>
      </c>
      <c r="R37" s="11" t="s">
        <v>108</v>
      </c>
      <c r="S37" s="11" t="s">
        <v>731</v>
      </c>
      <c r="T37" s="10"/>
      <c r="U37" s="11"/>
      <c r="V37" s="10" t="s">
        <v>321</v>
      </c>
      <c r="W37" s="10" t="s">
        <v>321</v>
      </c>
      <c r="X37" s="11" t="s">
        <v>41</v>
      </c>
    </row>
    <row r="38" spans="1:24" x14ac:dyDescent="0.15">
      <c r="A38" s="11" t="s">
        <v>31</v>
      </c>
      <c r="B38" s="11" t="s">
        <v>30</v>
      </c>
      <c r="C38" s="11" t="s">
        <v>32</v>
      </c>
      <c r="D38" s="11" t="s">
        <v>78</v>
      </c>
      <c r="E38" s="11"/>
      <c r="F38" s="11" t="s">
        <v>68</v>
      </c>
      <c r="G38" s="10"/>
      <c r="H38" s="10"/>
      <c r="I38" s="11" t="s">
        <v>40</v>
      </c>
      <c r="J38" s="11">
        <v>5</v>
      </c>
      <c r="K38" s="10"/>
      <c r="L38" s="11" t="s">
        <v>161</v>
      </c>
      <c r="M38" s="62">
        <v>970755</v>
      </c>
      <c r="N38" s="10"/>
      <c r="O38" s="11" t="s">
        <v>108</v>
      </c>
      <c r="P38" s="10" t="s">
        <v>109</v>
      </c>
      <c r="Q38" s="62">
        <f t="shared" si="1"/>
        <v>970755</v>
      </c>
      <c r="R38" s="11" t="s">
        <v>108</v>
      </c>
      <c r="S38" s="11" t="s">
        <v>731</v>
      </c>
      <c r="T38" s="10"/>
      <c r="U38" s="11"/>
      <c r="V38" s="10" t="s">
        <v>321</v>
      </c>
      <c r="W38" s="10" t="s">
        <v>321</v>
      </c>
      <c r="X38" s="11" t="s">
        <v>41</v>
      </c>
    </row>
    <row r="39" spans="1:24" x14ac:dyDescent="0.15">
      <c r="A39" s="11" t="s">
        <v>31</v>
      </c>
      <c r="B39" s="11" t="s">
        <v>30</v>
      </c>
      <c r="C39" s="11" t="s">
        <v>32</v>
      </c>
      <c r="D39" s="11" t="s">
        <v>80</v>
      </c>
      <c r="E39" s="11"/>
      <c r="F39" s="11" t="s">
        <v>68</v>
      </c>
      <c r="G39" s="10"/>
      <c r="H39" s="10"/>
      <c r="I39" s="11" t="s">
        <v>40</v>
      </c>
      <c r="J39" s="11">
        <v>5</v>
      </c>
      <c r="K39" s="10"/>
      <c r="L39" s="11" t="s">
        <v>162</v>
      </c>
      <c r="M39" s="62">
        <v>91029</v>
      </c>
      <c r="N39" s="10"/>
      <c r="O39" s="11" t="s">
        <v>108</v>
      </c>
      <c r="P39" s="10" t="s">
        <v>109</v>
      </c>
      <c r="Q39" s="62">
        <f t="shared" si="1"/>
        <v>91029</v>
      </c>
      <c r="R39" s="11" t="s">
        <v>108</v>
      </c>
      <c r="S39" s="11" t="s">
        <v>731</v>
      </c>
      <c r="T39" s="10"/>
      <c r="U39" s="11"/>
      <c r="V39" s="10" t="s">
        <v>321</v>
      </c>
      <c r="W39" s="10" t="s">
        <v>321</v>
      </c>
      <c r="X39" s="11" t="s">
        <v>41</v>
      </c>
    </row>
    <row r="40" spans="1:24" x14ac:dyDescent="0.15">
      <c r="A40" s="11" t="s">
        <v>31</v>
      </c>
      <c r="B40" s="11" t="s">
        <v>30</v>
      </c>
      <c r="C40" s="11" t="s">
        <v>32</v>
      </c>
      <c r="D40" s="11" t="s">
        <v>95</v>
      </c>
      <c r="E40" s="11"/>
      <c r="F40" s="11" t="s">
        <v>68</v>
      </c>
      <c r="G40" s="10"/>
      <c r="H40" s="10"/>
      <c r="I40" s="11" t="s">
        <v>40</v>
      </c>
      <c r="J40" s="11">
        <v>5</v>
      </c>
      <c r="K40" s="10"/>
      <c r="L40" s="11" t="s">
        <v>163</v>
      </c>
      <c r="M40" s="62">
        <v>4599985</v>
      </c>
      <c r="N40" s="10"/>
      <c r="O40" s="11" t="s">
        <v>108</v>
      </c>
      <c r="P40" s="10" t="s">
        <v>109</v>
      </c>
      <c r="Q40" s="62">
        <f t="shared" si="1"/>
        <v>4599985</v>
      </c>
      <c r="R40" s="11" t="s">
        <v>108</v>
      </c>
      <c r="S40" s="11" t="s">
        <v>731</v>
      </c>
      <c r="T40" s="10"/>
      <c r="U40" s="11"/>
      <c r="V40" s="10" t="s">
        <v>321</v>
      </c>
      <c r="W40" s="10" t="s">
        <v>321</v>
      </c>
      <c r="X40" s="11" t="s">
        <v>41</v>
      </c>
    </row>
    <row r="41" spans="1:24" x14ac:dyDescent="0.15">
      <c r="A41" s="11" t="s">
        <v>31</v>
      </c>
      <c r="B41" s="11" t="s">
        <v>30</v>
      </c>
      <c r="C41" s="11" t="s">
        <v>32</v>
      </c>
      <c r="D41" s="11" t="s">
        <v>76</v>
      </c>
      <c r="E41" s="11"/>
      <c r="F41" s="11" t="s">
        <v>68</v>
      </c>
      <c r="G41" s="10"/>
      <c r="H41" s="10"/>
      <c r="I41" s="11" t="s">
        <v>40</v>
      </c>
      <c r="J41" s="11">
        <v>5</v>
      </c>
      <c r="K41" s="10"/>
      <c r="L41" s="11" t="s">
        <v>165</v>
      </c>
      <c r="M41" s="62">
        <v>204937</v>
      </c>
      <c r="N41" s="11" t="s">
        <v>166</v>
      </c>
      <c r="O41" s="11" t="s">
        <v>108</v>
      </c>
      <c r="P41" s="10" t="s">
        <v>164</v>
      </c>
      <c r="Q41" s="62">
        <f t="shared" si="1"/>
        <v>204937</v>
      </c>
      <c r="R41" s="11" t="s">
        <v>108</v>
      </c>
      <c r="S41" s="11" t="s">
        <v>731</v>
      </c>
      <c r="T41" s="10"/>
      <c r="U41" s="11"/>
      <c r="V41" s="10" t="s">
        <v>321</v>
      </c>
      <c r="W41" s="10" t="s">
        <v>321</v>
      </c>
      <c r="X41" s="11" t="s">
        <v>41</v>
      </c>
    </row>
    <row r="42" spans="1:24" x14ac:dyDescent="0.15">
      <c r="A42" s="11" t="s">
        <v>31</v>
      </c>
      <c r="B42" s="11" t="s">
        <v>30</v>
      </c>
      <c r="C42" s="11" t="s">
        <v>32</v>
      </c>
      <c r="D42" s="11" t="s">
        <v>78</v>
      </c>
      <c r="E42" s="11"/>
      <c r="F42" s="11" t="s">
        <v>68</v>
      </c>
      <c r="G42" s="10"/>
      <c r="H42" s="10"/>
      <c r="I42" s="11" t="s">
        <v>40</v>
      </c>
      <c r="J42" s="11">
        <v>5</v>
      </c>
      <c r="K42" s="10"/>
      <c r="L42" s="11" t="s">
        <v>167</v>
      </c>
      <c r="M42" s="62">
        <v>17391</v>
      </c>
      <c r="N42" s="11" t="s">
        <v>166</v>
      </c>
      <c r="O42" s="11" t="s">
        <v>108</v>
      </c>
      <c r="P42" s="10" t="s">
        <v>164</v>
      </c>
      <c r="Q42" s="62">
        <f t="shared" si="1"/>
        <v>17391</v>
      </c>
      <c r="R42" s="11" t="s">
        <v>108</v>
      </c>
      <c r="S42" s="11" t="s">
        <v>731</v>
      </c>
      <c r="T42" s="10"/>
      <c r="U42" s="11"/>
      <c r="V42" s="10" t="s">
        <v>321</v>
      </c>
      <c r="W42" s="10" t="s">
        <v>321</v>
      </c>
      <c r="X42" s="11" t="s">
        <v>41</v>
      </c>
    </row>
    <row r="43" spans="1:24" x14ac:dyDescent="0.15">
      <c r="A43" s="11" t="s">
        <v>31</v>
      </c>
      <c r="B43" s="11" t="s">
        <v>30</v>
      </c>
      <c r="C43" s="11" t="s">
        <v>32</v>
      </c>
      <c r="D43" s="11" t="s">
        <v>80</v>
      </c>
      <c r="E43" s="11"/>
      <c r="F43" s="11" t="s">
        <v>68</v>
      </c>
      <c r="G43" s="10"/>
      <c r="H43" s="10"/>
      <c r="I43" s="11" t="s">
        <v>40</v>
      </c>
      <c r="J43" s="11">
        <v>5</v>
      </c>
      <c r="K43" s="10"/>
      <c r="L43" s="11" t="s">
        <v>168</v>
      </c>
      <c r="M43" s="62">
        <v>3681</v>
      </c>
      <c r="N43" s="11" t="s">
        <v>166</v>
      </c>
      <c r="O43" s="11" t="s">
        <v>108</v>
      </c>
      <c r="P43" s="10" t="s">
        <v>164</v>
      </c>
      <c r="Q43" s="62">
        <f t="shared" si="1"/>
        <v>3681</v>
      </c>
      <c r="R43" s="11" t="s">
        <v>108</v>
      </c>
      <c r="S43" s="11" t="s">
        <v>731</v>
      </c>
      <c r="T43" s="10"/>
      <c r="U43" s="11"/>
      <c r="V43" s="10" t="s">
        <v>321</v>
      </c>
      <c r="W43" s="10" t="s">
        <v>321</v>
      </c>
      <c r="X43" s="11" t="s">
        <v>41</v>
      </c>
    </row>
    <row r="44" spans="1:24" x14ac:dyDescent="0.15">
      <c r="A44" s="11" t="s">
        <v>31</v>
      </c>
      <c r="B44" s="11" t="s">
        <v>30</v>
      </c>
      <c r="C44" s="11" t="s">
        <v>32</v>
      </c>
      <c r="D44" s="11" t="s">
        <v>95</v>
      </c>
      <c r="E44" s="11"/>
      <c r="F44" s="11" t="s">
        <v>68</v>
      </c>
      <c r="G44" s="10"/>
      <c r="H44" s="10"/>
      <c r="I44" s="11" t="s">
        <v>40</v>
      </c>
      <c r="J44" s="11">
        <v>5</v>
      </c>
      <c r="K44" s="10"/>
      <c r="L44" s="11" t="s">
        <v>169</v>
      </c>
      <c r="M44" s="62">
        <v>0</v>
      </c>
      <c r="N44" s="11" t="s">
        <v>166</v>
      </c>
      <c r="O44" s="11" t="s">
        <v>108</v>
      </c>
      <c r="P44" s="10" t="s">
        <v>164</v>
      </c>
      <c r="Q44" s="62">
        <f t="shared" si="1"/>
        <v>0</v>
      </c>
      <c r="R44" s="11" t="s">
        <v>108</v>
      </c>
      <c r="S44" s="11" t="s">
        <v>731</v>
      </c>
      <c r="T44" s="10"/>
      <c r="U44" s="11"/>
      <c r="V44" s="10" t="s">
        <v>321</v>
      </c>
      <c r="W44" s="10" t="s">
        <v>321</v>
      </c>
      <c r="X44" s="11" t="s">
        <v>41</v>
      </c>
    </row>
    <row r="45" spans="1:24" x14ac:dyDescent="0.15">
      <c r="A45" s="11" t="s">
        <v>31</v>
      </c>
      <c r="B45" s="11" t="s">
        <v>30</v>
      </c>
      <c r="C45" s="11" t="s">
        <v>32</v>
      </c>
      <c r="D45" s="10"/>
      <c r="E45" s="10"/>
      <c r="F45" s="11" t="s">
        <v>68</v>
      </c>
      <c r="G45" s="10"/>
      <c r="H45" s="10"/>
      <c r="I45" s="11" t="s">
        <v>40</v>
      </c>
      <c r="J45" s="11">
        <v>5</v>
      </c>
      <c r="K45" s="10"/>
      <c r="L45" s="11" t="s">
        <v>171</v>
      </c>
      <c r="M45" s="62">
        <v>42757</v>
      </c>
      <c r="N45" s="11" t="s">
        <v>166</v>
      </c>
      <c r="O45" s="11" t="s">
        <v>108</v>
      </c>
      <c r="P45" s="10" t="s">
        <v>170</v>
      </c>
      <c r="Q45" s="62">
        <f t="shared" si="1"/>
        <v>42757</v>
      </c>
      <c r="R45" s="11" t="s">
        <v>108</v>
      </c>
      <c r="S45" s="11" t="s">
        <v>731</v>
      </c>
      <c r="T45" s="10"/>
      <c r="U45" s="11"/>
      <c r="V45" s="10" t="s">
        <v>321</v>
      </c>
      <c r="W45" s="10" t="s">
        <v>321</v>
      </c>
      <c r="X45" s="11" t="s">
        <v>41</v>
      </c>
    </row>
    <row r="46" spans="1:24" x14ac:dyDescent="0.15">
      <c r="A46" s="11" t="s">
        <v>31</v>
      </c>
      <c r="B46" s="11" t="s">
        <v>30</v>
      </c>
      <c r="C46" s="11" t="s">
        <v>32</v>
      </c>
      <c r="D46" s="10"/>
      <c r="E46" s="10"/>
      <c r="F46" s="11" t="s">
        <v>68</v>
      </c>
      <c r="G46" s="10"/>
      <c r="H46" s="10"/>
      <c r="I46" s="11" t="s">
        <v>40</v>
      </c>
      <c r="J46" s="11">
        <v>5</v>
      </c>
      <c r="K46" s="10"/>
      <c r="L46" s="11" t="s">
        <v>174</v>
      </c>
      <c r="M46" s="62">
        <v>34073</v>
      </c>
      <c r="N46" s="11" t="s">
        <v>166</v>
      </c>
      <c r="O46" s="11" t="s">
        <v>108</v>
      </c>
      <c r="P46" s="10" t="s">
        <v>173</v>
      </c>
      <c r="Q46" s="62">
        <f t="shared" si="1"/>
        <v>34073</v>
      </c>
      <c r="R46" s="11" t="s">
        <v>108</v>
      </c>
      <c r="S46" s="11" t="s">
        <v>731</v>
      </c>
      <c r="T46" s="10"/>
      <c r="U46" s="11"/>
      <c r="V46" s="10" t="s">
        <v>321</v>
      </c>
      <c r="W46" s="10" t="s">
        <v>321</v>
      </c>
      <c r="X46" s="11" t="s">
        <v>41</v>
      </c>
    </row>
    <row r="47" spans="1:24" x14ac:dyDescent="0.15">
      <c r="A47" s="11" t="s">
        <v>31</v>
      </c>
      <c r="B47" s="11" t="s">
        <v>30</v>
      </c>
      <c r="C47" s="11" t="s">
        <v>32</v>
      </c>
      <c r="D47" s="10"/>
      <c r="E47" s="10"/>
      <c r="F47" s="11" t="s">
        <v>68</v>
      </c>
      <c r="G47" s="10"/>
      <c r="H47" s="10"/>
      <c r="I47" s="11" t="s">
        <v>40</v>
      </c>
      <c r="J47" s="11">
        <v>5</v>
      </c>
      <c r="K47" s="10"/>
      <c r="L47" s="11" t="s">
        <v>177</v>
      </c>
      <c r="M47" s="62">
        <v>148692</v>
      </c>
      <c r="N47" s="11" t="s">
        <v>166</v>
      </c>
      <c r="O47" s="11" t="s">
        <v>108</v>
      </c>
      <c r="P47" s="10" t="s">
        <v>176</v>
      </c>
      <c r="Q47" s="62">
        <f t="shared" si="1"/>
        <v>148692</v>
      </c>
      <c r="R47" s="11" t="s">
        <v>108</v>
      </c>
      <c r="S47" s="11" t="s">
        <v>731</v>
      </c>
      <c r="T47" s="10"/>
      <c r="U47" s="11"/>
      <c r="V47" s="10" t="s">
        <v>321</v>
      </c>
      <c r="W47" s="10" t="s">
        <v>321</v>
      </c>
      <c r="X47" s="11" t="s">
        <v>41</v>
      </c>
    </row>
    <row r="48" spans="1:24" x14ac:dyDescent="0.15">
      <c r="A48" s="11" t="s">
        <v>31</v>
      </c>
      <c r="B48" s="11" t="s">
        <v>30</v>
      </c>
      <c r="C48" s="11" t="s">
        <v>32</v>
      </c>
      <c r="D48" s="10"/>
      <c r="E48" s="10"/>
      <c r="F48" s="11" t="s">
        <v>68</v>
      </c>
      <c r="G48" s="10"/>
      <c r="H48" s="10"/>
      <c r="I48" s="11" t="s">
        <v>40</v>
      </c>
      <c r="J48" s="11">
        <v>5</v>
      </c>
      <c r="K48" s="10"/>
      <c r="L48" s="11" t="s">
        <v>180</v>
      </c>
      <c r="M48" s="62">
        <v>487</v>
      </c>
      <c r="N48" s="11" t="s">
        <v>166</v>
      </c>
      <c r="O48" s="11" t="s">
        <v>108</v>
      </c>
      <c r="P48" s="10" t="s">
        <v>179</v>
      </c>
      <c r="Q48" s="62">
        <f t="shared" si="1"/>
        <v>487</v>
      </c>
      <c r="R48" s="11" t="s">
        <v>108</v>
      </c>
      <c r="S48" s="11" t="s">
        <v>731</v>
      </c>
      <c r="T48" s="10"/>
      <c r="U48" s="11"/>
      <c r="V48" s="10" t="s">
        <v>321</v>
      </c>
      <c r="W48" s="10" t="s">
        <v>321</v>
      </c>
      <c r="X48" s="11" t="s">
        <v>41</v>
      </c>
    </row>
    <row r="49" spans="1:24" x14ac:dyDescent="0.15">
      <c r="A49" s="15" t="s">
        <v>31</v>
      </c>
      <c r="B49" s="15" t="s">
        <v>30</v>
      </c>
      <c r="C49" s="15" t="s">
        <v>32</v>
      </c>
      <c r="D49" s="15" t="s">
        <v>71</v>
      </c>
      <c r="E49" s="15"/>
      <c r="F49" s="15" t="s">
        <v>69</v>
      </c>
      <c r="G49" s="14"/>
      <c r="H49" s="14"/>
      <c r="I49" s="15" t="s">
        <v>40</v>
      </c>
      <c r="J49" s="15">
        <v>5</v>
      </c>
      <c r="K49" s="14"/>
      <c r="L49" s="15" t="s">
        <v>159</v>
      </c>
      <c r="M49" s="63">
        <v>5048891</v>
      </c>
      <c r="N49" s="14"/>
      <c r="O49" s="15" t="s">
        <v>108</v>
      </c>
      <c r="P49" s="14" t="s">
        <v>105</v>
      </c>
      <c r="Q49" s="63">
        <f t="shared" si="1"/>
        <v>5048891</v>
      </c>
      <c r="R49" s="15" t="s">
        <v>108</v>
      </c>
      <c r="S49" s="15" t="s">
        <v>731</v>
      </c>
      <c r="T49" s="14"/>
      <c r="U49" s="15"/>
      <c r="V49" s="14" t="s">
        <v>321</v>
      </c>
      <c r="W49" s="14" t="s">
        <v>321</v>
      </c>
      <c r="X49" s="15" t="s">
        <v>41</v>
      </c>
    </row>
    <row r="50" spans="1:24" x14ac:dyDescent="0.15">
      <c r="A50" s="15" t="s">
        <v>31</v>
      </c>
      <c r="B50" s="15" t="s">
        <v>30</v>
      </c>
      <c r="C50" s="15" t="s">
        <v>32</v>
      </c>
      <c r="D50" s="15" t="s">
        <v>76</v>
      </c>
      <c r="E50" s="15"/>
      <c r="F50" s="15" t="s">
        <v>69</v>
      </c>
      <c r="G50" s="14"/>
      <c r="H50" s="14"/>
      <c r="I50" s="15" t="s">
        <v>40</v>
      </c>
      <c r="J50" s="15">
        <v>5</v>
      </c>
      <c r="K50" s="14"/>
      <c r="L50" s="15" t="s">
        <v>160</v>
      </c>
      <c r="M50" s="63">
        <v>585799</v>
      </c>
      <c r="N50" s="14"/>
      <c r="O50" s="15" t="s">
        <v>108</v>
      </c>
      <c r="P50" s="14" t="s">
        <v>109</v>
      </c>
      <c r="Q50" s="63">
        <f t="shared" si="1"/>
        <v>585799</v>
      </c>
      <c r="R50" s="15" t="s">
        <v>108</v>
      </c>
      <c r="S50" s="15" t="s">
        <v>731</v>
      </c>
      <c r="T50" s="14"/>
      <c r="U50" s="15"/>
      <c r="V50" s="14" t="s">
        <v>321</v>
      </c>
      <c r="W50" s="14" t="s">
        <v>321</v>
      </c>
      <c r="X50" s="15" t="s">
        <v>41</v>
      </c>
    </row>
    <row r="51" spans="1:24" x14ac:dyDescent="0.15">
      <c r="A51" s="15" t="s">
        <v>31</v>
      </c>
      <c r="B51" s="15" t="s">
        <v>30</v>
      </c>
      <c r="C51" s="15" t="s">
        <v>32</v>
      </c>
      <c r="D51" s="15" t="s">
        <v>78</v>
      </c>
      <c r="E51" s="15"/>
      <c r="F51" s="15" t="s">
        <v>69</v>
      </c>
      <c r="G51" s="14"/>
      <c r="H51" s="14"/>
      <c r="I51" s="15" t="s">
        <v>40</v>
      </c>
      <c r="J51" s="15">
        <v>5</v>
      </c>
      <c r="K51" s="14"/>
      <c r="L51" s="15" t="s">
        <v>161</v>
      </c>
      <c r="M51" s="63">
        <v>859029</v>
      </c>
      <c r="N51" s="14"/>
      <c r="O51" s="15" t="s">
        <v>108</v>
      </c>
      <c r="P51" s="14" t="s">
        <v>109</v>
      </c>
      <c r="Q51" s="63">
        <f t="shared" si="1"/>
        <v>859029</v>
      </c>
      <c r="R51" s="15" t="s">
        <v>108</v>
      </c>
      <c r="S51" s="15" t="s">
        <v>731</v>
      </c>
      <c r="T51" s="14"/>
      <c r="U51" s="15"/>
      <c r="V51" s="14" t="s">
        <v>321</v>
      </c>
      <c r="W51" s="14" t="s">
        <v>321</v>
      </c>
      <c r="X51" s="15" t="s">
        <v>41</v>
      </c>
    </row>
    <row r="52" spans="1:24" x14ac:dyDescent="0.15">
      <c r="A52" s="15" t="s">
        <v>31</v>
      </c>
      <c r="B52" s="15" t="s">
        <v>30</v>
      </c>
      <c r="C52" s="15" t="s">
        <v>32</v>
      </c>
      <c r="D52" s="15" t="s">
        <v>80</v>
      </c>
      <c r="E52" s="15"/>
      <c r="F52" s="15" t="s">
        <v>69</v>
      </c>
      <c r="G52" s="14"/>
      <c r="H52" s="14"/>
      <c r="I52" s="15" t="s">
        <v>40</v>
      </c>
      <c r="J52" s="15">
        <v>5</v>
      </c>
      <c r="K52" s="14"/>
      <c r="L52" s="15" t="s">
        <v>162</v>
      </c>
      <c r="M52" s="63">
        <v>63025</v>
      </c>
      <c r="N52" s="14"/>
      <c r="O52" s="15" t="s">
        <v>108</v>
      </c>
      <c r="P52" s="14" t="s">
        <v>109</v>
      </c>
      <c r="Q52" s="63">
        <f t="shared" si="1"/>
        <v>63025</v>
      </c>
      <c r="R52" s="15" t="s">
        <v>108</v>
      </c>
      <c r="S52" s="15" t="s">
        <v>731</v>
      </c>
      <c r="T52" s="14"/>
      <c r="U52" s="15"/>
      <c r="V52" s="14" t="s">
        <v>321</v>
      </c>
      <c r="W52" s="14" t="s">
        <v>321</v>
      </c>
      <c r="X52" s="15" t="s">
        <v>41</v>
      </c>
    </row>
    <row r="53" spans="1:24" x14ac:dyDescent="0.15">
      <c r="A53" s="15" t="s">
        <v>31</v>
      </c>
      <c r="B53" s="15" t="s">
        <v>30</v>
      </c>
      <c r="C53" s="15" t="s">
        <v>32</v>
      </c>
      <c r="D53" s="15" t="s">
        <v>95</v>
      </c>
      <c r="E53" s="15"/>
      <c r="F53" s="15" t="s">
        <v>69</v>
      </c>
      <c r="G53" s="14"/>
      <c r="H53" s="14"/>
      <c r="I53" s="15" t="s">
        <v>40</v>
      </c>
      <c r="J53" s="15">
        <v>5</v>
      </c>
      <c r="K53" s="14"/>
      <c r="L53" s="15" t="s">
        <v>163</v>
      </c>
      <c r="M53" s="63">
        <v>3541038</v>
      </c>
      <c r="N53" s="14"/>
      <c r="O53" s="15" t="s">
        <v>108</v>
      </c>
      <c r="P53" s="14" t="s">
        <v>109</v>
      </c>
      <c r="Q53" s="63">
        <f t="shared" si="1"/>
        <v>3541038</v>
      </c>
      <c r="R53" s="15" t="s">
        <v>108</v>
      </c>
      <c r="S53" s="15" t="s">
        <v>731</v>
      </c>
      <c r="T53" s="14"/>
      <c r="U53" s="15"/>
      <c r="V53" s="14" t="s">
        <v>321</v>
      </c>
      <c r="W53" s="14" t="s">
        <v>321</v>
      </c>
      <c r="X53" s="15" t="s">
        <v>41</v>
      </c>
    </row>
    <row r="54" spans="1:24" x14ac:dyDescent="0.15">
      <c r="A54" s="15" t="s">
        <v>31</v>
      </c>
      <c r="B54" s="15" t="s">
        <v>30</v>
      </c>
      <c r="C54" s="15" t="s">
        <v>32</v>
      </c>
      <c r="D54" s="15" t="s">
        <v>76</v>
      </c>
      <c r="E54" s="15"/>
      <c r="F54" s="15" t="s">
        <v>69</v>
      </c>
      <c r="G54" s="14"/>
      <c r="H54" s="14"/>
      <c r="I54" s="15" t="s">
        <v>40</v>
      </c>
      <c r="J54" s="15">
        <v>5</v>
      </c>
      <c r="K54" s="14"/>
      <c r="L54" s="15" t="s">
        <v>165</v>
      </c>
      <c r="M54" s="63">
        <v>50821</v>
      </c>
      <c r="N54" s="15" t="s">
        <v>166</v>
      </c>
      <c r="O54" s="15" t="s">
        <v>108</v>
      </c>
      <c r="P54" s="14" t="s">
        <v>164</v>
      </c>
      <c r="Q54" s="63">
        <f t="shared" si="1"/>
        <v>50821</v>
      </c>
      <c r="R54" s="15" t="s">
        <v>108</v>
      </c>
      <c r="S54" s="15" t="s">
        <v>731</v>
      </c>
      <c r="T54" s="14"/>
      <c r="U54" s="15"/>
      <c r="V54" s="14" t="s">
        <v>321</v>
      </c>
      <c r="W54" s="14" t="s">
        <v>321</v>
      </c>
      <c r="X54" s="15" t="s">
        <v>41</v>
      </c>
    </row>
    <row r="55" spans="1:24" x14ac:dyDescent="0.15">
      <c r="A55" s="15" t="s">
        <v>31</v>
      </c>
      <c r="B55" s="15" t="s">
        <v>30</v>
      </c>
      <c r="C55" s="15" t="s">
        <v>32</v>
      </c>
      <c r="D55" s="15" t="s">
        <v>78</v>
      </c>
      <c r="E55" s="15"/>
      <c r="F55" s="15" t="s">
        <v>69</v>
      </c>
      <c r="G55" s="14"/>
      <c r="H55" s="14"/>
      <c r="I55" s="15" t="s">
        <v>40</v>
      </c>
      <c r="J55" s="15">
        <v>5</v>
      </c>
      <c r="K55" s="14"/>
      <c r="L55" s="15" t="s">
        <v>167</v>
      </c>
      <c r="M55" s="63">
        <v>21256</v>
      </c>
      <c r="N55" s="15" t="s">
        <v>166</v>
      </c>
      <c r="O55" s="15" t="s">
        <v>108</v>
      </c>
      <c r="P55" s="14" t="s">
        <v>164</v>
      </c>
      <c r="Q55" s="63">
        <f t="shared" si="1"/>
        <v>21256</v>
      </c>
      <c r="R55" s="15" t="s">
        <v>108</v>
      </c>
      <c r="S55" s="15" t="s">
        <v>731</v>
      </c>
      <c r="T55" s="14"/>
      <c r="U55" s="15"/>
      <c r="V55" s="14" t="s">
        <v>321</v>
      </c>
      <c r="W55" s="14" t="s">
        <v>321</v>
      </c>
      <c r="X55" s="15" t="s">
        <v>41</v>
      </c>
    </row>
    <row r="56" spans="1:24" x14ac:dyDescent="0.15">
      <c r="A56" s="15" t="s">
        <v>31</v>
      </c>
      <c r="B56" s="15" t="s">
        <v>30</v>
      </c>
      <c r="C56" s="15" t="s">
        <v>32</v>
      </c>
      <c r="D56" s="15" t="s">
        <v>80</v>
      </c>
      <c r="E56" s="15"/>
      <c r="F56" s="15" t="s">
        <v>69</v>
      </c>
      <c r="G56" s="14"/>
      <c r="H56" s="14"/>
      <c r="I56" s="15" t="s">
        <v>40</v>
      </c>
      <c r="J56" s="15">
        <v>5</v>
      </c>
      <c r="K56" s="14"/>
      <c r="L56" s="15" t="s">
        <v>168</v>
      </c>
      <c r="M56" s="63">
        <v>1443</v>
      </c>
      <c r="N56" s="15" t="s">
        <v>166</v>
      </c>
      <c r="O56" s="15" t="s">
        <v>108</v>
      </c>
      <c r="P56" s="14" t="s">
        <v>164</v>
      </c>
      <c r="Q56" s="63">
        <f t="shared" si="1"/>
        <v>1443</v>
      </c>
      <c r="R56" s="15" t="s">
        <v>108</v>
      </c>
      <c r="S56" s="15" t="s">
        <v>731</v>
      </c>
      <c r="T56" s="14"/>
      <c r="U56" s="15"/>
      <c r="V56" s="14" t="s">
        <v>321</v>
      </c>
      <c r="W56" s="14" t="s">
        <v>321</v>
      </c>
      <c r="X56" s="15" t="s">
        <v>41</v>
      </c>
    </row>
    <row r="57" spans="1:24" x14ac:dyDescent="0.15">
      <c r="A57" s="15" t="s">
        <v>31</v>
      </c>
      <c r="B57" s="15" t="s">
        <v>30</v>
      </c>
      <c r="C57" s="15" t="s">
        <v>32</v>
      </c>
      <c r="D57" s="15" t="s">
        <v>95</v>
      </c>
      <c r="E57" s="15"/>
      <c r="F57" s="15" t="s">
        <v>69</v>
      </c>
      <c r="G57" s="14"/>
      <c r="H57" s="14"/>
      <c r="I57" s="15" t="s">
        <v>40</v>
      </c>
      <c r="J57" s="15">
        <v>5</v>
      </c>
      <c r="K57" s="14"/>
      <c r="L57" s="15" t="s">
        <v>169</v>
      </c>
      <c r="M57" s="63">
        <v>154212</v>
      </c>
      <c r="N57" s="15" t="s">
        <v>166</v>
      </c>
      <c r="O57" s="15" t="s">
        <v>108</v>
      </c>
      <c r="P57" s="14" t="s">
        <v>164</v>
      </c>
      <c r="Q57" s="63">
        <f t="shared" si="1"/>
        <v>154212</v>
      </c>
      <c r="R57" s="15" t="s">
        <v>108</v>
      </c>
      <c r="S57" s="15" t="s">
        <v>731</v>
      </c>
      <c r="T57" s="14"/>
      <c r="U57" s="15"/>
      <c r="V57" s="14" t="s">
        <v>321</v>
      </c>
      <c r="W57" s="14" t="s">
        <v>321</v>
      </c>
      <c r="X57" s="15" t="s">
        <v>41</v>
      </c>
    </row>
    <row r="58" spans="1:24" x14ac:dyDescent="0.15">
      <c r="A58" s="15" t="s">
        <v>31</v>
      </c>
      <c r="B58" s="15" t="s">
        <v>30</v>
      </c>
      <c r="C58" s="15" t="s">
        <v>32</v>
      </c>
      <c r="D58" s="14"/>
      <c r="E58" s="14"/>
      <c r="F58" s="15" t="s">
        <v>69</v>
      </c>
      <c r="G58" s="14"/>
      <c r="H58" s="14"/>
      <c r="I58" s="15" t="s">
        <v>40</v>
      </c>
      <c r="J58" s="15">
        <v>5</v>
      </c>
      <c r="K58" s="14"/>
      <c r="L58" s="15" t="s">
        <v>171</v>
      </c>
      <c r="M58" s="63">
        <v>61403</v>
      </c>
      <c r="N58" s="15" t="s">
        <v>166</v>
      </c>
      <c r="O58" s="15" t="s">
        <v>108</v>
      </c>
      <c r="P58" s="14" t="s">
        <v>170</v>
      </c>
      <c r="Q58" s="63">
        <f t="shared" si="1"/>
        <v>61403</v>
      </c>
      <c r="R58" s="15" t="s">
        <v>108</v>
      </c>
      <c r="S58" s="15" t="s">
        <v>731</v>
      </c>
      <c r="T58" s="14"/>
      <c r="U58" s="15"/>
      <c r="V58" s="14" t="s">
        <v>321</v>
      </c>
      <c r="W58" s="14" t="s">
        <v>321</v>
      </c>
      <c r="X58" s="15" t="s">
        <v>41</v>
      </c>
    </row>
    <row r="59" spans="1:24" x14ac:dyDescent="0.15">
      <c r="A59" s="15" t="s">
        <v>31</v>
      </c>
      <c r="B59" s="15" t="s">
        <v>30</v>
      </c>
      <c r="C59" s="15" t="s">
        <v>32</v>
      </c>
      <c r="D59" s="14"/>
      <c r="E59" s="14"/>
      <c r="F59" s="15" t="s">
        <v>69</v>
      </c>
      <c r="G59" s="14"/>
      <c r="H59" s="14"/>
      <c r="I59" s="15" t="s">
        <v>40</v>
      </c>
      <c r="J59" s="15">
        <v>5</v>
      </c>
      <c r="K59" s="14"/>
      <c r="L59" s="15" t="s">
        <v>174</v>
      </c>
      <c r="M59" s="63">
        <v>10316</v>
      </c>
      <c r="N59" s="15" t="s">
        <v>166</v>
      </c>
      <c r="O59" s="15" t="s">
        <v>108</v>
      </c>
      <c r="P59" s="14" t="s">
        <v>173</v>
      </c>
      <c r="Q59" s="63">
        <f t="shared" si="1"/>
        <v>10316</v>
      </c>
      <c r="R59" s="15" t="s">
        <v>108</v>
      </c>
      <c r="S59" s="15" t="s">
        <v>731</v>
      </c>
      <c r="T59" s="14"/>
      <c r="U59" s="15"/>
      <c r="V59" s="14" t="s">
        <v>321</v>
      </c>
      <c r="W59" s="14" t="s">
        <v>321</v>
      </c>
      <c r="X59" s="15" t="s">
        <v>41</v>
      </c>
    </row>
    <row r="60" spans="1:24" x14ac:dyDescent="0.15">
      <c r="A60" s="15" t="s">
        <v>31</v>
      </c>
      <c r="B60" s="15" t="s">
        <v>30</v>
      </c>
      <c r="C60" s="15" t="s">
        <v>32</v>
      </c>
      <c r="D60" s="14"/>
      <c r="E60" s="14"/>
      <c r="F60" s="15" t="s">
        <v>69</v>
      </c>
      <c r="G60" s="14"/>
      <c r="H60" s="14"/>
      <c r="I60" s="15" t="s">
        <v>40</v>
      </c>
      <c r="J60" s="15">
        <v>5</v>
      </c>
      <c r="K60" s="14"/>
      <c r="L60" s="15" t="s">
        <v>177</v>
      </c>
      <c r="M60" s="63">
        <v>101886</v>
      </c>
      <c r="N60" s="15" t="s">
        <v>166</v>
      </c>
      <c r="O60" s="15" t="s">
        <v>108</v>
      </c>
      <c r="P60" s="14" t="s">
        <v>176</v>
      </c>
      <c r="Q60" s="63">
        <f t="shared" si="1"/>
        <v>101886</v>
      </c>
      <c r="R60" s="15" t="s">
        <v>108</v>
      </c>
      <c r="S60" s="15" t="s">
        <v>731</v>
      </c>
      <c r="T60" s="14"/>
      <c r="U60" s="15"/>
      <c r="V60" s="14" t="s">
        <v>321</v>
      </c>
      <c r="W60" s="14" t="s">
        <v>321</v>
      </c>
      <c r="X60" s="15" t="s">
        <v>41</v>
      </c>
    </row>
    <row r="61" spans="1:24" x14ac:dyDescent="0.15">
      <c r="A61" s="15" t="s">
        <v>31</v>
      </c>
      <c r="B61" s="15" t="s">
        <v>30</v>
      </c>
      <c r="C61" s="15" t="s">
        <v>32</v>
      </c>
      <c r="D61" s="14"/>
      <c r="E61" s="14"/>
      <c r="F61" s="15" t="s">
        <v>69</v>
      </c>
      <c r="G61" s="14"/>
      <c r="H61" s="14"/>
      <c r="I61" s="15" t="s">
        <v>40</v>
      </c>
      <c r="J61" s="15">
        <v>5</v>
      </c>
      <c r="K61" s="14"/>
      <c r="L61" s="15" t="s">
        <v>180</v>
      </c>
      <c r="M61" s="63">
        <v>54127</v>
      </c>
      <c r="N61" s="15" t="s">
        <v>166</v>
      </c>
      <c r="O61" s="15" t="s">
        <v>108</v>
      </c>
      <c r="P61" s="14" t="s">
        <v>179</v>
      </c>
      <c r="Q61" s="63">
        <f t="shared" si="1"/>
        <v>54127</v>
      </c>
      <c r="R61" s="15" t="s">
        <v>108</v>
      </c>
      <c r="S61" s="15" t="s">
        <v>731</v>
      </c>
      <c r="T61" s="14"/>
      <c r="U61" s="15"/>
      <c r="V61" s="14" t="s">
        <v>321</v>
      </c>
      <c r="W61" s="14" t="s">
        <v>321</v>
      </c>
      <c r="X61" s="15" t="s">
        <v>41</v>
      </c>
    </row>
    <row r="62" spans="1:24" x14ac:dyDescent="0.15">
      <c r="A62" s="6" t="s">
        <v>31</v>
      </c>
      <c r="B62" s="6" t="s">
        <v>30</v>
      </c>
      <c r="C62" s="6" t="s">
        <v>32</v>
      </c>
      <c r="D62" s="6" t="s">
        <v>76</v>
      </c>
      <c r="E62" s="6"/>
      <c r="F62" s="6" t="s">
        <v>36</v>
      </c>
      <c r="G62" s="5"/>
      <c r="H62" s="5"/>
      <c r="I62" s="6" t="s">
        <v>40</v>
      </c>
      <c r="J62" s="6">
        <v>6</v>
      </c>
      <c r="K62" s="5"/>
      <c r="L62" s="6" t="s">
        <v>183</v>
      </c>
      <c r="M62" s="61">
        <v>804024</v>
      </c>
      <c r="N62" s="5"/>
      <c r="O62" s="6" t="s">
        <v>108</v>
      </c>
      <c r="P62" s="5" t="s">
        <v>182</v>
      </c>
      <c r="Q62" s="61">
        <f t="shared" si="1"/>
        <v>804024</v>
      </c>
      <c r="R62" s="6" t="s">
        <v>108</v>
      </c>
      <c r="S62" s="6" t="s">
        <v>731</v>
      </c>
      <c r="T62" s="5"/>
      <c r="U62" s="6"/>
      <c r="V62" s="5" t="s">
        <v>321</v>
      </c>
      <c r="W62" s="5" t="s">
        <v>321</v>
      </c>
      <c r="X62" s="6" t="s">
        <v>41</v>
      </c>
    </row>
    <row r="63" spans="1:24" x14ac:dyDescent="0.15">
      <c r="A63" s="6" t="s">
        <v>31</v>
      </c>
      <c r="B63" s="6" t="s">
        <v>30</v>
      </c>
      <c r="C63" s="6" t="s">
        <v>32</v>
      </c>
      <c r="D63" s="6" t="s">
        <v>78</v>
      </c>
      <c r="E63" s="6"/>
      <c r="F63" s="6" t="s">
        <v>36</v>
      </c>
      <c r="G63" s="5"/>
      <c r="H63" s="5"/>
      <c r="I63" s="6" t="s">
        <v>40</v>
      </c>
      <c r="J63" s="6">
        <v>6</v>
      </c>
      <c r="K63" s="5"/>
      <c r="L63" s="6" t="s">
        <v>184</v>
      </c>
      <c r="M63" s="61">
        <v>1265584</v>
      </c>
      <c r="N63" s="5"/>
      <c r="O63" s="6" t="s">
        <v>108</v>
      </c>
      <c r="P63" s="5" t="s">
        <v>182</v>
      </c>
      <c r="Q63" s="61">
        <f t="shared" si="1"/>
        <v>1265584</v>
      </c>
      <c r="R63" s="6" t="s">
        <v>108</v>
      </c>
      <c r="S63" s="6" t="s">
        <v>731</v>
      </c>
      <c r="T63" s="5"/>
      <c r="U63" s="6"/>
      <c r="V63" s="5" t="s">
        <v>321</v>
      </c>
      <c r="W63" s="5" t="s">
        <v>321</v>
      </c>
      <c r="X63" s="6" t="s">
        <v>41</v>
      </c>
    </row>
    <row r="64" spans="1:24" x14ac:dyDescent="0.15">
      <c r="A64" s="6" t="s">
        <v>31</v>
      </c>
      <c r="B64" s="6" t="s">
        <v>30</v>
      </c>
      <c r="C64" s="6" t="s">
        <v>32</v>
      </c>
      <c r="D64" s="6" t="s">
        <v>80</v>
      </c>
      <c r="E64" s="6"/>
      <c r="F64" s="6" t="s">
        <v>36</v>
      </c>
      <c r="G64" s="5"/>
      <c r="H64" s="5"/>
      <c r="I64" s="6" t="s">
        <v>40</v>
      </c>
      <c r="J64" s="6">
        <v>6</v>
      </c>
      <c r="K64" s="5"/>
      <c r="L64" s="6" t="s">
        <v>185</v>
      </c>
      <c r="M64" s="61">
        <v>107089</v>
      </c>
      <c r="N64" s="5"/>
      <c r="O64" s="6" t="s">
        <v>108</v>
      </c>
      <c r="P64" s="5" t="s">
        <v>182</v>
      </c>
      <c r="Q64" s="61">
        <f t="shared" si="1"/>
        <v>107089</v>
      </c>
      <c r="R64" s="6" t="s">
        <v>108</v>
      </c>
      <c r="S64" s="6" t="s">
        <v>731</v>
      </c>
      <c r="T64" s="5"/>
      <c r="U64" s="6"/>
      <c r="V64" s="5" t="s">
        <v>321</v>
      </c>
      <c r="W64" s="5" t="s">
        <v>321</v>
      </c>
      <c r="X64" s="6" t="s">
        <v>41</v>
      </c>
    </row>
    <row r="65" spans="1:24" x14ac:dyDescent="0.15">
      <c r="A65" s="6" t="s">
        <v>31</v>
      </c>
      <c r="B65" s="6" t="s">
        <v>30</v>
      </c>
      <c r="C65" s="6" t="s">
        <v>32</v>
      </c>
      <c r="D65" s="6" t="s">
        <v>95</v>
      </c>
      <c r="E65" s="6"/>
      <c r="F65" s="6" t="s">
        <v>36</v>
      </c>
      <c r="G65" s="5"/>
      <c r="H65" s="5"/>
      <c r="I65" s="6" t="s">
        <v>40</v>
      </c>
      <c r="J65" s="6">
        <v>6</v>
      </c>
      <c r="K65" s="5"/>
      <c r="L65" s="6" t="s">
        <v>186</v>
      </c>
      <c r="M65" s="61">
        <v>5387574</v>
      </c>
      <c r="N65" s="5"/>
      <c r="O65" s="6" t="s">
        <v>108</v>
      </c>
      <c r="P65" s="5" t="s">
        <v>182</v>
      </c>
      <c r="Q65" s="61">
        <f t="shared" si="1"/>
        <v>5387574</v>
      </c>
      <c r="R65" s="6" t="s">
        <v>108</v>
      </c>
      <c r="S65" s="6" t="s">
        <v>731</v>
      </c>
      <c r="T65" s="5"/>
      <c r="U65" s="6"/>
      <c r="V65" s="5" t="s">
        <v>321</v>
      </c>
      <c r="W65" s="5" t="s">
        <v>321</v>
      </c>
      <c r="X65" s="6" t="s">
        <v>41</v>
      </c>
    </row>
    <row r="66" spans="1:24" x14ac:dyDescent="0.15">
      <c r="A66" s="6" t="s">
        <v>31</v>
      </c>
      <c r="B66" s="6" t="s">
        <v>30</v>
      </c>
      <c r="C66" s="6" t="s">
        <v>32</v>
      </c>
      <c r="D66" s="5"/>
      <c r="E66" s="5"/>
      <c r="F66" s="6" t="s">
        <v>36</v>
      </c>
      <c r="G66" s="5"/>
      <c r="H66" s="5"/>
      <c r="I66" s="6" t="s">
        <v>40</v>
      </c>
      <c r="J66" s="6">
        <v>6</v>
      </c>
      <c r="K66" s="6" t="s">
        <v>189</v>
      </c>
      <c r="L66" s="6" t="s">
        <v>188</v>
      </c>
      <c r="M66" s="61">
        <v>7126236</v>
      </c>
      <c r="N66" s="5"/>
      <c r="O66" s="6" t="s">
        <v>108</v>
      </c>
      <c r="P66" s="5" t="s">
        <v>187</v>
      </c>
      <c r="Q66" s="61">
        <f t="shared" ref="Q66:Q97" si="2">M66</f>
        <v>7126236</v>
      </c>
      <c r="R66" s="6" t="s">
        <v>108</v>
      </c>
      <c r="S66" s="6" t="s">
        <v>731</v>
      </c>
      <c r="T66" s="5"/>
      <c r="U66" s="6"/>
      <c r="V66" s="5" t="s">
        <v>321</v>
      </c>
      <c r="W66" s="5" t="s">
        <v>321</v>
      </c>
      <c r="X66" s="6" t="s">
        <v>41</v>
      </c>
    </row>
    <row r="67" spans="1:24" x14ac:dyDescent="0.15">
      <c r="A67" s="6" t="s">
        <v>31</v>
      </c>
      <c r="B67" s="6" t="s">
        <v>30</v>
      </c>
      <c r="C67" s="6" t="s">
        <v>32</v>
      </c>
      <c r="D67" s="5"/>
      <c r="E67" s="5"/>
      <c r="F67" s="6" t="s">
        <v>36</v>
      </c>
      <c r="G67" s="5"/>
      <c r="H67" s="5"/>
      <c r="I67" s="6" t="s">
        <v>40</v>
      </c>
      <c r="J67" s="6">
        <v>6</v>
      </c>
      <c r="K67" s="6" t="s">
        <v>192</v>
      </c>
      <c r="L67" s="6" t="s">
        <v>191</v>
      </c>
      <c r="M67" s="61">
        <v>0</v>
      </c>
      <c r="N67" s="5"/>
      <c r="O67" s="6" t="s">
        <v>108</v>
      </c>
      <c r="P67" s="5" t="s">
        <v>190</v>
      </c>
      <c r="Q67" s="61">
        <f t="shared" si="2"/>
        <v>0</v>
      </c>
      <c r="R67" s="6" t="s">
        <v>108</v>
      </c>
      <c r="S67" s="6" t="s">
        <v>731</v>
      </c>
      <c r="T67" s="5"/>
      <c r="U67" s="6"/>
      <c r="V67" s="5" t="s">
        <v>321</v>
      </c>
      <c r="W67" s="5" t="s">
        <v>321</v>
      </c>
      <c r="X67" s="6" t="s">
        <v>41</v>
      </c>
    </row>
    <row r="68" spans="1:24" x14ac:dyDescent="0.15">
      <c r="A68" s="6" t="s">
        <v>31</v>
      </c>
      <c r="B68" s="6" t="s">
        <v>30</v>
      </c>
      <c r="C68" s="6" t="s">
        <v>32</v>
      </c>
      <c r="D68" s="5"/>
      <c r="E68" s="5"/>
      <c r="F68" s="6" t="s">
        <v>36</v>
      </c>
      <c r="G68" s="5"/>
      <c r="H68" s="5"/>
      <c r="I68" s="6" t="s">
        <v>40</v>
      </c>
      <c r="J68" s="6">
        <v>6</v>
      </c>
      <c r="K68" s="6" t="s">
        <v>195</v>
      </c>
      <c r="L68" s="6" t="s">
        <v>194</v>
      </c>
      <c r="M68" s="61">
        <v>47129</v>
      </c>
      <c r="N68" s="5"/>
      <c r="O68" s="6" t="s">
        <v>108</v>
      </c>
      <c r="P68" s="5" t="s">
        <v>193</v>
      </c>
      <c r="Q68" s="61">
        <f t="shared" si="2"/>
        <v>47129</v>
      </c>
      <c r="R68" s="6" t="s">
        <v>108</v>
      </c>
      <c r="S68" s="6" t="s">
        <v>731</v>
      </c>
      <c r="T68" s="5"/>
      <c r="U68" s="6"/>
      <c r="V68" s="5" t="s">
        <v>321</v>
      </c>
      <c r="W68" s="5" t="s">
        <v>321</v>
      </c>
      <c r="X68" s="6" t="s">
        <v>41</v>
      </c>
    </row>
    <row r="69" spans="1:24" x14ac:dyDescent="0.15">
      <c r="A69" s="6" t="s">
        <v>31</v>
      </c>
      <c r="B69" s="6" t="s">
        <v>30</v>
      </c>
      <c r="C69" s="6" t="s">
        <v>32</v>
      </c>
      <c r="D69" s="5"/>
      <c r="E69" s="5"/>
      <c r="F69" s="6" t="s">
        <v>36</v>
      </c>
      <c r="G69" s="5"/>
      <c r="H69" s="5"/>
      <c r="I69" s="6" t="s">
        <v>40</v>
      </c>
      <c r="J69" s="6">
        <v>6</v>
      </c>
      <c r="K69" s="6" t="s">
        <v>198</v>
      </c>
      <c r="L69" s="6" t="s">
        <v>197</v>
      </c>
      <c r="M69" s="61">
        <v>186434</v>
      </c>
      <c r="N69" s="5"/>
      <c r="O69" s="6" t="s">
        <v>108</v>
      </c>
      <c r="P69" s="5" t="s">
        <v>196</v>
      </c>
      <c r="Q69" s="61">
        <f t="shared" si="2"/>
        <v>186434</v>
      </c>
      <c r="R69" s="6" t="s">
        <v>108</v>
      </c>
      <c r="S69" s="6" t="s">
        <v>731</v>
      </c>
      <c r="T69" s="5"/>
      <c r="U69" s="6"/>
      <c r="V69" s="5" t="s">
        <v>321</v>
      </c>
      <c r="W69" s="5" t="s">
        <v>321</v>
      </c>
      <c r="X69" s="6" t="s">
        <v>41</v>
      </c>
    </row>
    <row r="70" spans="1:24" x14ac:dyDescent="0.15">
      <c r="A70" s="6" t="s">
        <v>31</v>
      </c>
      <c r="B70" s="6" t="s">
        <v>30</v>
      </c>
      <c r="C70" s="6" t="s">
        <v>32</v>
      </c>
      <c r="D70" s="5"/>
      <c r="E70" s="5"/>
      <c r="F70" s="6" t="s">
        <v>36</v>
      </c>
      <c r="G70" s="5"/>
      <c r="H70" s="5"/>
      <c r="I70" s="6" t="s">
        <v>40</v>
      </c>
      <c r="J70" s="6">
        <v>6</v>
      </c>
      <c r="K70" s="6" t="s">
        <v>201</v>
      </c>
      <c r="L70" s="6" t="s">
        <v>200</v>
      </c>
      <c r="M70" s="61">
        <v>72000</v>
      </c>
      <c r="N70" s="5"/>
      <c r="O70" s="6" t="s">
        <v>108</v>
      </c>
      <c r="P70" s="5" t="s">
        <v>199</v>
      </c>
      <c r="Q70" s="61">
        <f t="shared" si="2"/>
        <v>72000</v>
      </c>
      <c r="R70" s="6" t="s">
        <v>108</v>
      </c>
      <c r="S70" s="6" t="s">
        <v>731</v>
      </c>
      <c r="T70" s="5"/>
      <c r="U70" s="6"/>
      <c r="V70" s="5" t="s">
        <v>321</v>
      </c>
      <c r="W70" s="5" t="s">
        <v>321</v>
      </c>
      <c r="X70" s="6" t="s">
        <v>41</v>
      </c>
    </row>
    <row r="71" spans="1:24" x14ac:dyDescent="0.15">
      <c r="A71" s="6" t="s">
        <v>31</v>
      </c>
      <c r="B71" s="6" t="s">
        <v>30</v>
      </c>
      <c r="C71" s="6" t="s">
        <v>32</v>
      </c>
      <c r="D71" s="5"/>
      <c r="E71" s="5"/>
      <c r="F71" s="6" t="s">
        <v>36</v>
      </c>
      <c r="G71" s="5"/>
      <c r="H71" s="5"/>
      <c r="I71" s="6" t="s">
        <v>40</v>
      </c>
      <c r="J71" s="6">
        <v>6</v>
      </c>
      <c r="K71" s="6" t="s">
        <v>204</v>
      </c>
      <c r="L71" s="6" t="s">
        <v>203</v>
      </c>
      <c r="M71" s="61">
        <v>132472</v>
      </c>
      <c r="N71" s="5"/>
      <c r="O71" s="6" t="s">
        <v>108</v>
      </c>
      <c r="P71" s="5" t="s">
        <v>202</v>
      </c>
      <c r="Q71" s="61">
        <f t="shared" si="2"/>
        <v>132472</v>
      </c>
      <c r="R71" s="6" t="s">
        <v>108</v>
      </c>
      <c r="S71" s="6" t="s">
        <v>731</v>
      </c>
      <c r="T71" s="5"/>
      <c r="U71" s="6"/>
      <c r="V71" s="5" t="s">
        <v>321</v>
      </c>
      <c r="W71" s="5" t="s">
        <v>321</v>
      </c>
      <c r="X71" s="6" t="s">
        <v>41</v>
      </c>
    </row>
    <row r="72" spans="1:24" x14ac:dyDescent="0.15">
      <c r="A72" s="11" t="s">
        <v>31</v>
      </c>
      <c r="B72" s="11" t="s">
        <v>30</v>
      </c>
      <c r="C72" s="11" t="s">
        <v>32</v>
      </c>
      <c r="D72" s="11" t="s">
        <v>76</v>
      </c>
      <c r="E72" s="11"/>
      <c r="F72" s="11" t="s">
        <v>68</v>
      </c>
      <c r="G72" s="10"/>
      <c r="H72" s="10"/>
      <c r="I72" s="11" t="s">
        <v>40</v>
      </c>
      <c r="J72" s="11">
        <v>6</v>
      </c>
      <c r="K72" s="10"/>
      <c r="L72" s="11" t="s">
        <v>183</v>
      </c>
      <c r="M72" s="62">
        <v>466243</v>
      </c>
      <c r="N72" s="10"/>
      <c r="O72" s="11" t="s">
        <v>108</v>
      </c>
      <c r="P72" s="10" t="s">
        <v>182</v>
      </c>
      <c r="Q72" s="62">
        <f t="shared" si="2"/>
        <v>466243</v>
      </c>
      <c r="R72" s="11" t="s">
        <v>108</v>
      </c>
      <c r="S72" s="11" t="s">
        <v>731</v>
      </c>
      <c r="T72" s="10"/>
      <c r="U72" s="11"/>
      <c r="V72" s="10" t="s">
        <v>321</v>
      </c>
      <c r="W72" s="10" t="s">
        <v>321</v>
      </c>
      <c r="X72" s="11" t="s">
        <v>41</v>
      </c>
    </row>
    <row r="73" spans="1:24" x14ac:dyDescent="0.15">
      <c r="A73" s="11" t="s">
        <v>31</v>
      </c>
      <c r="B73" s="11" t="s">
        <v>30</v>
      </c>
      <c r="C73" s="11" t="s">
        <v>32</v>
      </c>
      <c r="D73" s="11" t="s">
        <v>78</v>
      </c>
      <c r="E73" s="11"/>
      <c r="F73" s="11" t="s">
        <v>68</v>
      </c>
      <c r="G73" s="10"/>
      <c r="H73" s="10"/>
      <c r="I73" s="11" t="s">
        <v>40</v>
      </c>
      <c r="J73" s="11">
        <v>6</v>
      </c>
      <c r="K73" s="10"/>
      <c r="L73" s="11" t="s">
        <v>184</v>
      </c>
      <c r="M73" s="62">
        <v>941343</v>
      </c>
      <c r="N73" s="10"/>
      <c r="O73" s="11" t="s">
        <v>108</v>
      </c>
      <c r="P73" s="10" t="s">
        <v>182</v>
      </c>
      <c r="Q73" s="62">
        <f t="shared" si="2"/>
        <v>941343</v>
      </c>
      <c r="R73" s="11" t="s">
        <v>108</v>
      </c>
      <c r="S73" s="11" t="s">
        <v>731</v>
      </c>
      <c r="T73" s="10"/>
      <c r="U73" s="11"/>
      <c r="V73" s="10" t="s">
        <v>321</v>
      </c>
      <c r="W73" s="10" t="s">
        <v>321</v>
      </c>
      <c r="X73" s="11" t="s">
        <v>41</v>
      </c>
    </row>
    <row r="74" spans="1:24" x14ac:dyDescent="0.15">
      <c r="A74" s="11" t="s">
        <v>31</v>
      </c>
      <c r="B74" s="11" t="s">
        <v>30</v>
      </c>
      <c r="C74" s="11" t="s">
        <v>32</v>
      </c>
      <c r="D74" s="11" t="s">
        <v>80</v>
      </c>
      <c r="E74" s="11"/>
      <c r="F74" s="11" t="s">
        <v>68</v>
      </c>
      <c r="G74" s="10"/>
      <c r="H74" s="10"/>
      <c r="I74" s="11" t="s">
        <v>40</v>
      </c>
      <c r="J74" s="11">
        <v>6</v>
      </c>
      <c r="K74" s="10"/>
      <c r="L74" s="11" t="s">
        <v>185</v>
      </c>
      <c r="M74" s="62">
        <v>85935</v>
      </c>
      <c r="N74" s="10"/>
      <c r="O74" s="11" t="s">
        <v>108</v>
      </c>
      <c r="P74" s="10" t="s">
        <v>182</v>
      </c>
      <c r="Q74" s="62">
        <f t="shared" si="2"/>
        <v>85935</v>
      </c>
      <c r="R74" s="11" t="s">
        <v>108</v>
      </c>
      <c r="S74" s="11" t="s">
        <v>731</v>
      </c>
      <c r="T74" s="10"/>
      <c r="U74" s="11"/>
      <c r="V74" s="10" t="s">
        <v>321</v>
      </c>
      <c r="W74" s="10" t="s">
        <v>321</v>
      </c>
      <c r="X74" s="11" t="s">
        <v>41</v>
      </c>
    </row>
    <row r="75" spans="1:24" x14ac:dyDescent="0.15">
      <c r="A75" s="11" t="s">
        <v>31</v>
      </c>
      <c r="B75" s="11" t="s">
        <v>30</v>
      </c>
      <c r="C75" s="11" t="s">
        <v>32</v>
      </c>
      <c r="D75" s="11" t="s">
        <v>95</v>
      </c>
      <c r="E75" s="11"/>
      <c r="F75" s="11" t="s">
        <v>68</v>
      </c>
      <c r="G75" s="10"/>
      <c r="H75" s="10"/>
      <c r="I75" s="11" t="s">
        <v>40</v>
      </c>
      <c r="J75" s="11">
        <v>6</v>
      </c>
      <c r="K75" s="10"/>
      <c r="L75" s="11" t="s">
        <v>186</v>
      </c>
      <c r="M75" s="62">
        <v>4611239</v>
      </c>
      <c r="N75" s="10"/>
      <c r="O75" s="11" t="s">
        <v>108</v>
      </c>
      <c r="P75" s="10" t="s">
        <v>182</v>
      </c>
      <c r="Q75" s="62">
        <f t="shared" si="2"/>
        <v>4611239</v>
      </c>
      <c r="R75" s="11" t="s">
        <v>108</v>
      </c>
      <c r="S75" s="11" t="s">
        <v>731</v>
      </c>
      <c r="T75" s="10"/>
      <c r="U75" s="11"/>
      <c r="V75" s="10" t="s">
        <v>321</v>
      </c>
      <c r="W75" s="10" t="s">
        <v>321</v>
      </c>
      <c r="X75" s="11" t="s">
        <v>41</v>
      </c>
    </row>
    <row r="76" spans="1:24" x14ac:dyDescent="0.15">
      <c r="A76" s="11" t="s">
        <v>31</v>
      </c>
      <c r="B76" s="11" t="s">
        <v>30</v>
      </c>
      <c r="C76" s="11" t="s">
        <v>32</v>
      </c>
      <c r="D76" s="10"/>
      <c r="E76" s="10"/>
      <c r="F76" s="11" t="s">
        <v>68</v>
      </c>
      <c r="G76" s="10"/>
      <c r="H76" s="10"/>
      <c r="I76" s="11" t="s">
        <v>40</v>
      </c>
      <c r="J76" s="11">
        <v>6</v>
      </c>
      <c r="K76" s="11" t="s">
        <v>189</v>
      </c>
      <c r="L76" s="11" t="s">
        <v>188</v>
      </c>
      <c r="M76" s="62">
        <v>6004378</v>
      </c>
      <c r="N76" s="10"/>
      <c r="O76" s="11" t="s">
        <v>108</v>
      </c>
      <c r="P76" s="10" t="s">
        <v>187</v>
      </c>
      <c r="Q76" s="62">
        <f t="shared" si="2"/>
        <v>6004378</v>
      </c>
      <c r="R76" s="11" t="s">
        <v>108</v>
      </c>
      <c r="S76" s="11" t="s">
        <v>731</v>
      </c>
      <c r="T76" s="10"/>
      <c r="U76" s="11"/>
      <c r="V76" s="10" t="s">
        <v>321</v>
      </c>
      <c r="W76" s="10" t="s">
        <v>321</v>
      </c>
      <c r="X76" s="11" t="s">
        <v>41</v>
      </c>
    </row>
    <row r="77" spans="1:24" x14ac:dyDescent="0.15">
      <c r="A77" s="11" t="s">
        <v>31</v>
      </c>
      <c r="B77" s="11" t="s">
        <v>30</v>
      </c>
      <c r="C77" s="11" t="s">
        <v>32</v>
      </c>
      <c r="D77" s="10"/>
      <c r="E77" s="10"/>
      <c r="F77" s="11" t="s">
        <v>68</v>
      </c>
      <c r="G77" s="10"/>
      <c r="H77" s="10"/>
      <c r="I77" s="11" t="s">
        <v>40</v>
      </c>
      <c r="J77" s="11">
        <v>6</v>
      </c>
      <c r="K77" s="11" t="s">
        <v>192</v>
      </c>
      <c r="L77" s="11" t="s">
        <v>191</v>
      </c>
      <c r="M77" s="62">
        <v>0</v>
      </c>
      <c r="N77" s="10"/>
      <c r="O77" s="11" t="s">
        <v>108</v>
      </c>
      <c r="P77" s="10" t="s">
        <v>190</v>
      </c>
      <c r="Q77" s="62">
        <f t="shared" si="2"/>
        <v>0</v>
      </c>
      <c r="R77" s="11" t="s">
        <v>108</v>
      </c>
      <c r="S77" s="11" t="s">
        <v>731</v>
      </c>
      <c r="T77" s="10"/>
      <c r="U77" s="11"/>
      <c r="V77" s="10" t="s">
        <v>321</v>
      </c>
      <c r="W77" s="10" t="s">
        <v>321</v>
      </c>
      <c r="X77" s="11" t="s">
        <v>41</v>
      </c>
    </row>
    <row r="78" spans="1:24" x14ac:dyDescent="0.15">
      <c r="A78" s="11" t="s">
        <v>31</v>
      </c>
      <c r="B78" s="11" t="s">
        <v>30</v>
      </c>
      <c r="C78" s="11" t="s">
        <v>32</v>
      </c>
      <c r="D78" s="10"/>
      <c r="E78" s="10"/>
      <c r="F78" s="11" t="s">
        <v>68</v>
      </c>
      <c r="G78" s="10"/>
      <c r="H78" s="10"/>
      <c r="I78" s="11" t="s">
        <v>40</v>
      </c>
      <c r="J78" s="11">
        <v>6</v>
      </c>
      <c r="K78" s="11" t="s">
        <v>195</v>
      </c>
      <c r="L78" s="11" t="s">
        <v>194</v>
      </c>
      <c r="M78" s="62">
        <v>61029</v>
      </c>
      <c r="N78" s="10"/>
      <c r="O78" s="11" t="s">
        <v>108</v>
      </c>
      <c r="P78" s="10" t="s">
        <v>193</v>
      </c>
      <c r="Q78" s="62">
        <f t="shared" si="2"/>
        <v>61029</v>
      </c>
      <c r="R78" s="11" t="s">
        <v>108</v>
      </c>
      <c r="S78" s="11" t="s">
        <v>731</v>
      </c>
      <c r="T78" s="10"/>
      <c r="U78" s="11"/>
      <c r="V78" s="10" t="s">
        <v>321</v>
      </c>
      <c r="W78" s="10" t="s">
        <v>321</v>
      </c>
      <c r="X78" s="11" t="s">
        <v>41</v>
      </c>
    </row>
    <row r="79" spans="1:24" x14ac:dyDescent="0.15">
      <c r="A79" s="11" t="s">
        <v>31</v>
      </c>
      <c r="B79" s="11" t="s">
        <v>30</v>
      </c>
      <c r="C79" s="11" t="s">
        <v>32</v>
      </c>
      <c r="D79" s="10"/>
      <c r="E79" s="10"/>
      <c r="F79" s="11" t="s">
        <v>68</v>
      </c>
      <c r="G79" s="10"/>
      <c r="H79" s="10"/>
      <c r="I79" s="11" t="s">
        <v>40</v>
      </c>
      <c r="J79" s="11">
        <v>6</v>
      </c>
      <c r="K79" s="11" t="s">
        <v>198</v>
      </c>
      <c r="L79" s="11" t="s">
        <v>197</v>
      </c>
      <c r="M79" s="62">
        <v>33174</v>
      </c>
      <c r="N79" s="10"/>
      <c r="O79" s="11" t="s">
        <v>108</v>
      </c>
      <c r="P79" s="10" t="s">
        <v>196</v>
      </c>
      <c r="Q79" s="62">
        <f t="shared" si="2"/>
        <v>33174</v>
      </c>
      <c r="R79" s="11" t="s">
        <v>108</v>
      </c>
      <c r="S79" s="11" t="s">
        <v>731</v>
      </c>
      <c r="T79" s="10"/>
      <c r="U79" s="11"/>
      <c r="V79" s="10" t="s">
        <v>321</v>
      </c>
      <c r="W79" s="10" t="s">
        <v>321</v>
      </c>
      <c r="X79" s="11" t="s">
        <v>41</v>
      </c>
    </row>
    <row r="80" spans="1:24" x14ac:dyDescent="0.15">
      <c r="A80" s="11" t="s">
        <v>31</v>
      </c>
      <c r="B80" s="11" t="s">
        <v>30</v>
      </c>
      <c r="C80" s="11" t="s">
        <v>32</v>
      </c>
      <c r="D80" s="10"/>
      <c r="E80" s="10"/>
      <c r="F80" s="11" t="s">
        <v>68</v>
      </c>
      <c r="G80" s="10"/>
      <c r="H80" s="10"/>
      <c r="I80" s="11" t="s">
        <v>40</v>
      </c>
      <c r="J80" s="11">
        <v>6</v>
      </c>
      <c r="K80" s="11" t="s">
        <v>201</v>
      </c>
      <c r="L80" s="11" t="s">
        <v>200</v>
      </c>
      <c r="M80" s="62">
        <v>0</v>
      </c>
      <c r="N80" s="10"/>
      <c r="O80" s="11" t="s">
        <v>108</v>
      </c>
      <c r="P80" s="10" t="s">
        <v>199</v>
      </c>
      <c r="Q80" s="62">
        <f t="shared" si="2"/>
        <v>0</v>
      </c>
      <c r="R80" s="11" t="s">
        <v>108</v>
      </c>
      <c r="S80" s="11" t="s">
        <v>731</v>
      </c>
      <c r="T80" s="10"/>
      <c r="U80" s="11"/>
      <c r="V80" s="10" t="s">
        <v>321</v>
      </c>
      <c r="W80" s="10" t="s">
        <v>321</v>
      </c>
      <c r="X80" s="11" t="s">
        <v>41</v>
      </c>
    </row>
    <row r="81" spans="1:24" x14ac:dyDescent="0.15">
      <c r="A81" s="11" t="s">
        <v>31</v>
      </c>
      <c r="B81" s="11" t="s">
        <v>30</v>
      </c>
      <c r="C81" s="11" t="s">
        <v>32</v>
      </c>
      <c r="D81" s="10"/>
      <c r="E81" s="10"/>
      <c r="F81" s="11" t="s">
        <v>68</v>
      </c>
      <c r="G81" s="10"/>
      <c r="H81" s="10"/>
      <c r="I81" s="11" t="s">
        <v>40</v>
      </c>
      <c r="J81" s="11">
        <v>6</v>
      </c>
      <c r="K81" s="11" t="s">
        <v>204</v>
      </c>
      <c r="L81" s="11" t="s">
        <v>203</v>
      </c>
      <c r="M81" s="62">
        <v>6177</v>
      </c>
      <c r="N81" s="10"/>
      <c r="O81" s="11" t="s">
        <v>108</v>
      </c>
      <c r="P81" s="10" t="s">
        <v>202</v>
      </c>
      <c r="Q81" s="62">
        <f t="shared" si="2"/>
        <v>6177</v>
      </c>
      <c r="R81" s="11" t="s">
        <v>108</v>
      </c>
      <c r="S81" s="11" t="s">
        <v>731</v>
      </c>
      <c r="T81" s="10"/>
      <c r="U81" s="11"/>
      <c r="V81" s="10" t="s">
        <v>321</v>
      </c>
      <c r="W81" s="10" t="s">
        <v>321</v>
      </c>
      <c r="X81" s="11" t="s">
        <v>41</v>
      </c>
    </row>
    <row r="82" spans="1:24" x14ac:dyDescent="0.15">
      <c r="A82" s="15" t="s">
        <v>31</v>
      </c>
      <c r="B82" s="15" t="s">
        <v>30</v>
      </c>
      <c r="C82" s="15" t="s">
        <v>32</v>
      </c>
      <c r="D82" s="15" t="s">
        <v>76</v>
      </c>
      <c r="E82" s="15"/>
      <c r="F82" s="15" t="s">
        <v>69</v>
      </c>
      <c r="G82" s="14"/>
      <c r="H82" s="14"/>
      <c r="I82" s="15" t="s">
        <v>40</v>
      </c>
      <c r="J82" s="15">
        <v>6</v>
      </c>
      <c r="K82" s="14"/>
      <c r="L82" s="15" t="s">
        <v>183</v>
      </c>
      <c r="M82" s="63">
        <v>538714</v>
      </c>
      <c r="N82" s="14"/>
      <c r="O82" s="15" t="s">
        <v>108</v>
      </c>
      <c r="P82" s="14" t="s">
        <v>182</v>
      </c>
      <c r="Q82" s="63">
        <f t="shared" si="2"/>
        <v>538714</v>
      </c>
      <c r="R82" s="15" t="s">
        <v>108</v>
      </c>
      <c r="S82" s="15" t="s">
        <v>731</v>
      </c>
      <c r="T82" s="14"/>
      <c r="U82" s="15"/>
      <c r="V82" s="14" t="s">
        <v>321</v>
      </c>
      <c r="W82" s="14" t="s">
        <v>321</v>
      </c>
      <c r="X82" s="15" t="s">
        <v>41</v>
      </c>
    </row>
    <row r="83" spans="1:24" x14ac:dyDescent="0.15">
      <c r="A83" s="15" t="s">
        <v>31</v>
      </c>
      <c r="B83" s="15" t="s">
        <v>30</v>
      </c>
      <c r="C83" s="15" t="s">
        <v>32</v>
      </c>
      <c r="D83" s="15" t="s">
        <v>78</v>
      </c>
      <c r="E83" s="15"/>
      <c r="F83" s="15" t="s">
        <v>69</v>
      </c>
      <c r="G83" s="14"/>
      <c r="H83" s="14"/>
      <c r="I83" s="15" t="s">
        <v>40</v>
      </c>
      <c r="J83" s="15">
        <v>6</v>
      </c>
      <c r="K83" s="14"/>
      <c r="L83" s="15" t="s">
        <v>184</v>
      </c>
      <c r="M83" s="63">
        <v>841725</v>
      </c>
      <c r="N83" s="14"/>
      <c r="O83" s="15" t="s">
        <v>108</v>
      </c>
      <c r="P83" s="14" t="s">
        <v>182</v>
      </c>
      <c r="Q83" s="63">
        <f t="shared" si="2"/>
        <v>841725</v>
      </c>
      <c r="R83" s="15" t="s">
        <v>108</v>
      </c>
      <c r="S83" s="15" t="s">
        <v>731</v>
      </c>
      <c r="T83" s="14"/>
      <c r="U83" s="15"/>
      <c r="V83" s="14" t="s">
        <v>321</v>
      </c>
      <c r="W83" s="14" t="s">
        <v>321</v>
      </c>
      <c r="X83" s="15" t="s">
        <v>41</v>
      </c>
    </row>
    <row r="84" spans="1:24" x14ac:dyDescent="0.15">
      <c r="A84" s="15" t="s">
        <v>31</v>
      </c>
      <c r="B84" s="15" t="s">
        <v>30</v>
      </c>
      <c r="C84" s="15" t="s">
        <v>32</v>
      </c>
      <c r="D84" s="15" t="s">
        <v>80</v>
      </c>
      <c r="E84" s="15"/>
      <c r="F84" s="15" t="s">
        <v>69</v>
      </c>
      <c r="G84" s="14"/>
      <c r="H84" s="14"/>
      <c r="I84" s="15" t="s">
        <v>40</v>
      </c>
      <c r="J84" s="15">
        <v>6</v>
      </c>
      <c r="K84" s="14"/>
      <c r="L84" s="15" t="s">
        <v>185</v>
      </c>
      <c r="M84" s="63">
        <v>60417</v>
      </c>
      <c r="N84" s="14"/>
      <c r="O84" s="15" t="s">
        <v>108</v>
      </c>
      <c r="P84" s="14" t="s">
        <v>182</v>
      </c>
      <c r="Q84" s="63">
        <f t="shared" si="2"/>
        <v>60417</v>
      </c>
      <c r="R84" s="15" t="s">
        <v>108</v>
      </c>
      <c r="S84" s="15" t="s">
        <v>731</v>
      </c>
      <c r="T84" s="14"/>
      <c r="U84" s="15"/>
      <c r="V84" s="14" t="s">
        <v>321</v>
      </c>
      <c r="W84" s="14" t="s">
        <v>321</v>
      </c>
      <c r="X84" s="15" t="s">
        <v>41</v>
      </c>
    </row>
    <row r="85" spans="1:24" x14ac:dyDescent="0.15">
      <c r="A85" s="15" t="s">
        <v>31</v>
      </c>
      <c r="B85" s="15" t="s">
        <v>30</v>
      </c>
      <c r="C85" s="15" t="s">
        <v>32</v>
      </c>
      <c r="D85" s="15" t="s">
        <v>95</v>
      </c>
      <c r="E85" s="15"/>
      <c r="F85" s="15" t="s">
        <v>69</v>
      </c>
      <c r="G85" s="14"/>
      <c r="H85" s="14"/>
      <c r="I85" s="15" t="s">
        <v>40</v>
      </c>
      <c r="J85" s="15">
        <v>6</v>
      </c>
      <c r="K85" s="14"/>
      <c r="L85" s="15" t="s">
        <v>186</v>
      </c>
      <c r="M85" s="63">
        <v>3411786</v>
      </c>
      <c r="N85" s="14"/>
      <c r="O85" s="15" t="s">
        <v>108</v>
      </c>
      <c r="P85" s="14" t="s">
        <v>182</v>
      </c>
      <c r="Q85" s="63">
        <f t="shared" si="2"/>
        <v>3411786</v>
      </c>
      <c r="R85" s="15" t="s">
        <v>108</v>
      </c>
      <c r="S85" s="15" t="s">
        <v>731</v>
      </c>
      <c r="T85" s="14"/>
      <c r="U85" s="15"/>
      <c r="V85" s="14" t="s">
        <v>321</v>
      </c>
      <c r="W85" s="14" t="s">
        <v>321</v>
      </c>
      <c r="X85" s="15" t="s">
        <v>41</v>
      </c>
    </row>
    <row r="86" spans="1:24" x14ac:dyDescent="0.15">
      <c r="A86" s="15" t="s">
        <v>31</v>
      </c>
      <c r="B86" s="15" t="s">
        <v>30</v>
      </c>
      <c r="C86" s="15" t="s">
        <v>32</v>
      </c>
      <c r="D86" s="14"/>
      <c r="E86" s="14"/>
      <c r="F86" s="15" t="s">
        <v>69</v>
      </c>
      <c r="G86" s="14"/>
      <c r="H86" s="14"/>
      <c r="I86" s="15" t="s">
        <v>40</v>
      </c>
      <c r="J86" s="15">
        <v>6</v>
      </c>
      <c r="K86" s="15" t="s">
        <v>189</v>
      </c>
      <c r="L86" s="15" t="s">
        <v>188</v>
      </c>
      <c r="M86" s="63">
        <v>4066230</v>
      </c>
      <c r="N86" s="14"/>
      <c r="O86" s="15" t="s">
        <v>108</v>
      </c>
      <c r="P86" s="14" t="s">
        <v>187</v>
      </c>
      <c r="Q86" s="63">
        <f t="shared" si="2"/>
        <v>4066230</v>
      </c>
      <c r="R86" s="15" t="s">
        <v>108</v>
      </c>
      <c r="S86" s="15" t="s">
        <v>731</v>
      </c>
      <c r="T86" s="14"/>
      <c r="U86" s="15"/>
      <c r="V86" s="14" t="s">
        <v>321</v>
      </c>
      <c r="W86" s="14" t="s">
        <v>321</v>
      </c>
      <c r="X86" s="15" t="s">
        <v>41</v>
      </c>
    </row>
    <row r="87" spans="1:24" x14ac:dyDescent="0.15">
      <c r="A87" s="15" t="s">
        <v>31</v>
      </c>
      <c r="B87" s="15" t="s">
        <v>30</v>
      </c>
      <c r="C87" s="15" t="s">
        <v>32</v>
      </c>
      <c r="D87" s="14"/>
      <c r="E87" s="14"/>
      <c r="F87" s="15" t="s">
        <v>69</v>
      </c>
      <c r="G87" s="14"/>
      <c r="H87" s="14"/>
      <c r="I87" s="15" t="s">
        <v>40</v>
      </c>
      <c r="J87" s="15">
        <v>6</v>
      </c>
      <c r="K87" s="15" t="s">
        <v>192</v>
      </c>
      <c r="L87" s="15" t="s">
        <v>191</v>
      </c>
      <c r="M87" s="63">
        <v>0</v>
      </c>
      <c r="N87" s="14"/>
      <c r="O87" s="15" t="s">
        <v>108</v>
      </c>
      <c r="P87" s="14" t="s">
        <v>190</v>
      </c>
      <c r="Q87" s="63">
        <f t="shared" si="2"/>
        <v>0</v>
      </c>
      <c r="R87" s="15" t="s">
        <v>108</v>
      </c>
      <c r="S87" s="15" t="s">
        <v>731</v>
      </c>
      <c r="T87" s="14"/>
      <c r="U87" s="15"/>
      <c r="V87" s="14" t="s">
        <v>321</v>
      </c>
      <c r="W87" s="14" t="s">
        <v>321</v>
      </c>
      <c r="X87" s="15" t="s">
        <v>41</v>
      </c>
    </row>
    <row r="88" spans="1:24" x14ac:dyDescent="0.15">
      <c r="A88" s="15" t="s">
        <v>31</v>
      </c>
      <c r="B88" s="15" t="s">
        <v>30</v>
      </c>
      <c r="C88" s="15" t="s">
        <v>32</v>
      </c>
      <c r="D88" s="14"/>
      <c r="E88" s="14"/>
      <c r="F88" s="15" t="s">
        <v>69</v>
      </c>
      <c r="G88" s="14"/>
      <c r="H88" s="14"/>
      <c r="I88" s="15" t="s">
        <v>40</v>
      </c>
      <c r="J88" s="15">
        <v>6</v>
      </c>
      <c r="K88" s="15" t="s">
        <v>195</v>
      </c>
      <c r="L88" s="15" t="s">
        <v>194</v>
      </c>
      <c r="M88" s="63">
        <v>121000</v>
      </c>
      <c r="N88" s="14"/>
      <c r="O88" s="15" t="s">
        <v>108</v>
      </c>
      <c r="P88" s="14" t="s">
        <v>193</v>
      </c>
      <c r="Q88" s="63">
        <f t="shared" si="2"/>
        <v>121000</v>
      </c>
      <c r="R88" s="15" t="s">
        <v>108</v>
      </c>
      <c r="S88" s="15" t="s">
        <v>731</v>
      </c>
      <c r="T88" s="14"/>
      <c r="U88" s="15"/>
      <c r="V88" s="14" t="s">
        <v>321</v>
      </c>
      <c r="W88" s="14" t="s">
        <v>321</v>
      </c>
      <c r="X88" s="15" t="s">
        <v>41</v>
      </c>
    </row>
    <row r="89" spans="1:24" x14ac:dyDescent="0.15">
      <c r="A89" s="15" t="s">
        <v>31</v>
      </c>
      <c r="B89" s="15" t="s">
        <v>30</v>
      </c>
      <c r="C89" s="15" t="s">
        <v>32</v>
      </c>
      <c r="D89" s="14"/>
      <c r="E89" s="14"/>
      <c r="F89" s="15" t="s">
        <v>69</v>
      </c>
      <c r="G89" s="14"/>
      <c r="H89" s="14"/>
      <c r="I89" s="15" t="s">
        <v>40</v>
      </c>
      <c r="J89" s="15">
        <v>6</v>
      </c>
      <c r="K89" s="15" t="s">
        <v>198</v>
      </c>
      <c r="L89" s="15" t="s">
        <v>197</v>
      </c>
      <c r="M89" s="63">
        <v>408734</v>
      </c>
      <c r="N89" s="14"/>
      <c r="O89" s="15" t="s">
        <v>108</v>
      </c>
      <c r="P89" s="14" t="s">
        <v>196</v>
      </c>
      <c r="Q89" s="63">
        <f t="shared" si="2"/>
        <v>408734</v>
      </c>
      <c r="R89" s="15" t="s">
        <v>108</v>
      </c>
      <c r="S89" s="15" t="s">
        <v>731</v>
      </c>
      <c r="T89" s="14"/>
      <c r="U89" s="15"/>
      <c r="V89" s="14" t="s">
        <v>321</v>
      </c>
      <c r="W89" s="14" t="s">
        <v>321</v>
      </c>
      <c r="X89" s="15" t="s">
        <v>41</v>
      </c>
    </row>
    <row r="90" spans="1:24" x14ac:dyDescent="0.15">
      <c r="A90" s="15" t="s">
        <v>31</v>
      </c>
      <c r="B90" s="15" t="s">
        <v>30</v>
      </c>
      <c r="C90" s="15" t="s">
        <v>32</v>
      </c>
      <c r="D90" s="14"/>
      <c r="E90" s="14"/>
      <c r="F90" s="15" t="s">
        <v>69</v>
      </c>
      <c r="G90" s="14"/>
      <c r="H90" s="14"/>
      <c r="I90" s="15" t="s">
        <v>40</v>
      </c>
      <c r="J90" s="15">
        <v>6</v>
      </c>
      <c r="K90" s="15" t="s">
        <v>201</v>
      </c>
      <c r="L90" s="15" t="s">
        <v>200</v>
      </c>
      <c r="M90" s="63">
        <v>150000</v>
      </c>
      <c r="N90" s="14"/>
      <c r="O90" s="15" t="s">
        <v>108</v>
      </c>
      <c r="P90" s="14" t="s">
        <v>199</v>
      </c>
      <c r="Q90" s="63">
        <f t="shared" si="2"/>
        <v>150000</v>
      </c>
      <c r="R90" s="15" t="s">
        <v>108</v>
      </c>
      <c r="S90" s="15" t="s">
        <v>731</v>
      </c>
      <c r="T90" s="14"/>
      <c r="U90" s="15"/>
      <c r="V90" s="14" t="s">
        <v>321</v>
      </c>
      <c r="W90" s="14" t="s">
        <v>321</v>
      </c>
      <c r="X90" s="15" t="s">
        <v>41</v>
      </c>
    </row>
    <row r="91" spans="1:24" x14ac:dyDescent="0.15">
      <c r="A91" s="15" t="s">
        <v>31</v>
      </c>
      <c r="B91" s="15" t="s">
        <v>30</v>
      </c>
      <c r="C91" s="15" t="s">
        <v>32</v>
      </c>
      <c r="D91" s="14"/>
      <c r="E91" s="14"/>
      <c r="F91" s="15" t="s">
        <v>69</v>
      </c>
      <c r="G91" s="14"/>
      <c r="H91" s="14"/>
      <c r="I91" s="15" t="s">
        <v>40</v>
      </c>
      <c r="J91" s="15">
        <v>6</v>
      </c>
      <c r="K91" s="15" t="s">
        <v>204</v>
      </c>
      <c r="L91" s="15" t="s">
        <v>203</v>
      </c>
      <c r="M91" s="63">
        <v>106679</v>
      </c>
      <c r="N91" s="14"/>
      <c r="O91" s="15" t="s">
        <v>108</v>
      </c>
      <c r="P91" s="14" t="s">
        <v>202</v>
      </c>
      <c r="Q91" s="63">
        <f t="shared" si="2"/>
        <v>106679</v>
      </c>
      <c r="R91" s="15" t="s">
        <v>108</v>
      </c>
      <c r="S91" s="15" t="s">
        <v>731</v>
      </c>
      <c r="T91" s="14"/>
      <c r="U91" s="15"/>
      <c r="V91" s="14" t="s">
        <v>321</v>
      </c>
      <c r="W91" s="14" t="s">
        <v>321</v>
      </c>
      <c r="X91" s="15" t="s">
        <v>41</v>
      </c>
    </row>
    <row r="92" spans="1:24" x14ac:dyDescent="0.15">
      <c r="A92" s="6" t="s">
        <v>31</v>
      </c>
      <c r="B92" s="6" t="s">
        <v>30</v>
      </c>
      <c r="C92" s="6" t="s">
        <v>32</v>
      </c>
      <c r="D92" s="6" t="s">
        <v>71</v>
      </c>
      <c r="E92" s="6"/>
      <c r="F92" s="6" t="s">
        <v>36</v>
      </c>
      <c r="G92" s="5"/>
      <c r="H92" s="5"/>
      <c r="I92" s="6" t="s">
        <v>40</v>
      </c>
      <c r="J92" s="6">
        <v>6</v>
      </c>
      <c r="K92" s="6">
        <v>12</v>
      </c>
      <c r="L92" s="6" t="s">
        <v>206</v>
      </c>
      <c r="M92" s="61">
        <v>391047</v>
      </c>
      <c r="N92" s="6" t="s">
        <v>166</v>
      </c>
      <c r="O92" s="6" t="s">
        <v>108</v>
      </c>
      <c r="P92" s="5" t="s">
        <v>205</v>
      </c>
      <c r="Q92" s="61">
        <f t="shared" si="2"/>
        <v>391047</v>
      </c>
      <c r="R92" s="6" t="s">
        <v>108</v>
      </c>
      <c r="S92" s="6" t="s">
        <v>731</v>
      </c>
      <c r="T92" s="5"/>
      <c r="U92" s="6"/>
      <c r="V92" s="5" t="e">
        <v>#N/A</v>
      </c>
      <c r="W92" s="5" t="e">
        <v>#N/A</v>
      </c>
      <c r="X92" s="6" t="s">
        <v>41</v>
      </c>
    </row>
    <row r="93" spans="1:24" x14ac:dyDescent="0.15">
      <c r="A93" s="6" t="s">
        <v>31</v>
      </c>
      <c r="B93" s="6" t="s">
        <v>30</v>
      </c>
      <c r="C93" s="6" t="s">
        <v>32</v>
      </c>
      <c r="D93" s="6" t="s">
        <v>76</v>
      </c>
      <c r="E93" s="6"/>
      <c r="F93" s="6" t="s">
        <v>36</v>
      </c>
      <c r="G93" s="5"/>
      <c r="H93" s="5"/>
      <c r="I93" s="6" t="s">
        <v>40</v>
      </c>
      <c r="J93" s="6">
        <v>6</v>
      </c>
      <c r="K93" s="6">
        <v>12</v>
      </c>
      <c r="L93" s="6" t="s">
        <v>208</v>
      </c>
      <c r="M93" s="61">
        <v>14079</v>
      </c>
      <c r="N93" s="6" t="s">
        <v>166</v>
      </c>
      <c r="O93" s="6" t="s">
        <v>108</v>
      </c>
      <c r="P93" s="5" t="s">
        <v>205</v>
      </c>
      <c r="Q93" s="61">
        <f t="shared" si="2"/>
        <v>14079</v>
      </c>
      <c r="R93" s="6" t="s">
        <v>108</v>
      </c>
      <c r="S93" s="6" t="s">
        <v>731</v>
      </c>
      <c r="T93" s="5"/>
      <c r="U93" s="6"/>
      <c r="V93" s="5" t="e">
        <v>#N/A</v>
      </c>
      <c r="W93" s="5" t="e">
        <v>#N/A</v>
      </c>
      <c r="X93" s="6" t="s">
        <v>41</v>
      </c>
    </row>
    <row r="94" spans="1:24" x14ac:dyDescent="0.15">
      <c r="A94" s="6" t="s">
        <v>31</v>
      </c>
      <c r="B94" s="6" t="s">
        <v>30</v>
      </c>
      <c r="C94" s="6" t="s">
        <v>32</v>
      </c>
      <c r="D94" s="6" t="s">
        <v>78</v>
      </c>
      <c r="E94" s="6"/>
      <c r="F94" s="6" t="s">
        <v>36</v>
      </c>
      <c r="G94" s="5"/>
      <c r="H94" s="5"/>
      <c r="I94" s="6" t="s">
        <v>40</v>
      </c>
      <c r="J94" s="6">
        <v>6</v>
      </c>
      <c r="K94" s="6">
        <v>12</v>
      </c>
      <c r="L94" s="6" t="s">
        <v>209</v>
      </c>
      <c r="M94" s="61">
        <v>180811</v>
      </c>
      <c r="N94" s="6" t="s">
        <v>166</v>
      </c>
      <c r="O94" s="6" t="s">
        <v>108</v>
      </c>
      <c r="P94" s="5" t="s">
        <v>205</v>
      </c>
      <c r="Q94" s="61">
        <f t="shared" si="2"/>
        <v>180811</v>
      </c>
      <c r="R94" s="6" t="s">
        <v>108</v>
      </c>
      <c r="S94" s="6" t="s">
        <v>731</v>
      </c>
      <c r="T94" s="5"/>
      <c r="U94" s="6"/>
      <c r="V94" s="5" t="e">
        <v>#N/A</v>
      </c>
      <c r="W94" s="5" t="e">
        <v>#N/A</v>
      </c>
      <c r="X94" s="6" t="s">
        <v>41</v>
      </c>
    </row>
    <row r="95" spans="1:24" x14ac:dyDescent="0.15">
      <c r="A95" s="6" t="s">
        <v>31</v>
      </c>
      <c r="B95" s="6" t="s">
        <v>30</v>
      </c>
      <c r="C95" s="6" t="s">
        <v>32</v>
      </c>
      <c r="D95" s="6" t="s">
        <v>80</v>
      </c>
      <c r="E95" s="6"/>
      <c r="F95" s="6" t="s">
        <v>36</v>
      </c>
      <c r="G95" s="5"/>
      <c r="H95" s="5"/>
      <c r="I95" s="6" t="s">
        <v>40</v>
      </c>
      <c r="J95" s="6">
        <v>6</v>
      </c>
      <c r="K95" s="6">
        <v>12</v>
      </c>
      <c r="L95" s="6" t="s">
        <v>210</v>
      </c>
      <c r="M95" s="61">
        <v>12579</v>
      </c>
      <c r="N95" s="6" t="s">
        <v>166</v>
      </c>
      <c r="O95" s="6" t="s">
        <v>108</v>
      </c>
      <c r="P95" s="5" t="s">
        <v>205</v>
      </c>
      <c r="Q95" s="61">
        <f t="shared" si="2"/>
        <v>12579</v>
      </c>
      <c r="R95" s="6" t="s">
        <v>108</v>
      </c>
      <c r="S95" s="6" t="s">
        <v>731</v>
      </c>
      <c r="T95" s="5"/>
      <c r="U95" s="6"/>
      <c r="V95" s="5" t="e">
        <v>#N/A</v>
      </c>
      <c r="W95" s="5" t="e">
        <v>#N/A</v>
      </c>
      <c r="X95" s="6" t="s">
        <v>41</v>
      </c>
    </row>
    <row r="96" spans="1:24" x14ac:dyDescent="0.15">
      <c r="A96" s="6" t="s">
        <v>31</v>
      </c>
      <c r="B96" s="6" t="s">
        <v>30</v>
      </c>
      <c r="C96" s="6" t="s">
        <v>32</v>
      </c>
      <c r="D96" s="6" t="s">
        <v>95</v>
      </c>
      <c r="E96" s="6"/>
      <c r="F96" s="6" t="s">
        <v>36</v>
      </c>
      <c r="G96" s="5"/>
      <c r="H96" s="5"/>
      <c r="I96" s="6" t="s">
        <v>40</v>
      </c>
      <c r="J96" s="6">
        <v>6</v>
      </c>
      <c r="K96" s="6">
        <v>12</v>
      </c>
      <c r="L96" s="6" t="s">
        <v>211</v>
      </c>
      <c r="M96" s="61">
        <v>183577</v>
      </c>
      <c r="N96" s="6" t="s">
        <v>166</v>
      </c>
      <c r="O96" s="6" t="s">
        <v>108</v>
      </c>
      <c r="P96" s="5" t="s">
        <v>205</v>
      </c>
      <c r="Q96" s="61">
        <f t="shared" si="2"/>
        <v>183577</v>
      </c>
      <c r="R96" s="6" t="s">
        <v>108</v>
      </c>
      <c r="S96" s="6" t="s">
        <v>731</v>
      </c>
      <c r="T96" s="5"/>
      <c r="U96" s="6"/>
      <c r="V96" s="5" t="e">
        <v>#N/A</v>
      </c>
      <c r="W96" s="5" t="e">
        <v>#N/A</v>
      </c>
      <c r="X96" s="6" t="s">
        <v>41</v>
      </c>
    </row>
    <row r="97" spans="1:24" x14ac:dyDescent="0.15">
      <c r="A97" s="6" t="s">
        <v>31</v>
      </c>
      <c r="B97" s="6" t="s">
        <v>30</v>
      </c>
      <c r="C97" s="6" t="s">
        <v>32</v>
      </c>
      <c r="D97" s="5"/>
      <c r="E97" s="5"/>
      <c r="F97" s="6" t="s">
        <v>36</v>
      </c>
      <c r="G97" s="5"/>
      <c r="H97" s="5"/>
      <c r="I97" s="6" t="s">
        <v>40</v>
      </c>
      <c r="J97" s="6">
        <v>6</v>
      </c>
      <c r="K97" s="6">
        <v>12</v>
      </c>
      <c r="L97" s="6" t="s">
        <v>212</v>
      </c>
      <c r="M97" s="61">
        <v>0</v>
      </c>
      <c r="N97" s="6" t="s">
        <v>166</v>
      </c>
      <c r="O97" s="6" t="s">
        <v>108</v>
      </c>
      <c r="P97" s="5" t="s">
        <v>205</v>
      </c>
      <c r="Q97" s="61">
        <f t="shared" si="2"/>
        <v>0</v>
      </c>
      <c r="R97" s="6" t="s">
        <v>108</v>
      </c>
      <c r="S97" s="6" t="s">
        <v>731</v>
      </c>
      <c r="T97" s="5"/>
      <c r="U97" s="6"/>
      <c r="V97" s="5" t="e">
        <v>#N/A</v>
      </c>
      <c r="W97" s="5" t="e">
        <v>#N/A</v>
      </c>
      <c r="X97" s="6" t="s">
        <v>41</v>
      </c>
    </row>
    <row r="98" spans="1:24" x14ac:dyDescent="0.15">
      <c r="A98" s="6" t="s">
        <v>31</v>
      </c>
      <c r="B98" s="6" t="s">
        <v>30</v>
      </c>
      <c r="C98" s="6" t="s">
        <v>32</v>
      </c>
      <c r="D98" s="5"/>
      <c r="E98" s="5"/>
      <c r="F98" s="6" t="s">
        <v>36</v>
      </c>
      <c r="G98" s="5"/>
      <c r="H98" s="5"/>
      <c r="I98" s="6" t="s">
        <v>40</v>
      </c>
      <c r="J98" s="6">
        <v>6</v>
      </c>
      <c r="K98" s="6">
        <v>12</v>
      </c>
      <c r="L98" s="6" t="s">
        <v>213</v>
      </c>
      <c r="M98" s="61">
        <v>110863</v>
      </c>
      <c r="N98" s="6" t="s">
        <v>166</v>
      </c>
      <c r="O98" s="6" t="s">
        <v>108</v>
      </c>
      <c r="P98" s="5" t="s">
        <v>205</v>
      </c>
      <c r="Q98" s="61">
        <f t="shared" ref="Q98:Q130" si="3">M98</f>
        <v>110863</v>
      </c>
      <c r="R98" s="6" t="s">
        <v>108</v>
      </c>
      <c r="S98" s="6" t="s">
        <v>731</v>
      </c>
      <c r="T98" s="5"/>
      <c r="U98" s="6"/>
      <c r="V98" s="5" t="e">
        <v>#N/A</v>
      </c>
      <c r="W98" s="5" t="e">
        <v>#N/A</v>
      </c>
      <c r="X98" s="6" t="s">
        <v>41</v>
      </c>
    </row>
    <row r="99" spans="1:24" x14ac:dyDescent="0.15">
      <c r="A99" s="6" t="s">
        <v>31</v>
      </c>
      <c r="B99" s="6" t="s">
        <v>30</v>
      </c>
      <c r="C99" s="6" t="s">
        <v>32</v>
      </c>
      <c r="D99" s="5"/>
      <c r="E99" s="5"/>
      <c r="F99" s="6" t="s">
        <v>36</v>
      </c>
      <c r="G99" s="5"/>
      <c r="H99" s="5"/>
      <c r="I99" s="6" t="s">
        <v>40</v>
      </c>
      <c r="J99" s="6">
        <v>6</v>
      </c>
      <c r="K99" s="6">
        <v>12</v>
      </c>
      <c r="L99" s="6" t="s">
        <v>214</v>
      </c>
      <c r="M99" s="61">
        <v>131149</v>
      </c>
      <c r="N99" s="6" t="s">
        <v>166</v>
      </c>
      <c r="O99" s="6" t="s">
        <v>108</v>
      </c>
      <c r="P99" s="5" t="s">
        <v>205</v>
      </c>
      <c r="Q99" s="61">
        <f t="shared" si="3"/>
        <v>131149</v>
      </c>
      <c r="R99" s="6" t="s">
        <v>108</v>
      </c>
      <c r="S99" s="6" t="s">
        <v>731</v>
      </c>
      <c r="T99" s="5"/>
      <c r="U99" s="6"/>
      <c r="V99" s="5" t="e">
        <v>#N/A</v>
      </c>
      <c r="W99" s="5" t="e">
        <v>#N/A</v>
      </c>
      <c r="X99" s="6" t="s">
        <v>41</v>
      </c>
    </row>
    <row r="100" spans="1:24" x14ac:dyDescent="0.15">
      <c r="A100" s="6" t="s">
        <v>31</v>
      </c>
      <c r="B100" s="6" t="s">
        <v>30</v>
      </c>
      <c r="C100" s="6" t="s">
        <v>32</v>
      </c>
      <c r="D100" s="5"/>
      <c r="E100" s="5"/>
      <c r="F100" s="6" t="s">
        <v>36</v>
      </c>
      <c r="G100" s="5"/>
      <c r="H100" s="5"/>
      <c r="I100" s="6" t="s">
        <v>40</v>
      </c>
      <c r="J100" s="6">
        <v>6</v>
      </c>
      <c r="K100" s="6">
        <v>12</v>
      </c>
      <c r="L100" s="6" t="s">
        <v>215</v>
      </c>
      <c r="M100" s="61">
        <v>50378</v>
      </c>
      <c r="N100" s="6" t="s">
        <v>166</v>
      </c>
      <c r="O100" s="6" t="s">
        <v>108</v>
      </c>
      <c r="P100" s="5" t="s">
        <v>205</v>
      </c>
      <c r="Q100" s="61">
        <f t="shared" si="3"/>
        <v>50378</v>
      </c>
      <c r="R100" s="6" t="s">
        <v>108</v>
      </c>
      <c r="S100" s="6" t="s">
        <v>731</v>
      </c>
      <c r="T100" s="5"/>
      <c r="U100" s="6"/>
      <c r="V100" s="5" t="e">
        <v>#N/A</v>
      </c>
      <c r="W100" s="5" t="e">
        <v>#N/A</v>
      </c>
      <c r="X100" s="6" t="s">
        <v>41</v>
      </c>
    </row>
    <row r="101" spans="1:24" x14ac:dyDescent="0.15">
      <c r="A101" s="6" t="s">
        <v>31</v>
      </c>
      <c r="B101" s="6" t="s">
        <v>30</v>
      </c>
      <c r="C101" s="6" t="s">
        <v>32</v>
      </c>
      <c r="D101" s="5"/>
      <c r="E101" s="5"/>
      <c r="F101" s="6" t="s">
        <v>36</v>
      </c>
      <c r="G101" s="5"/>
      <c r="H101" s="5"/>
      <c r="I101" s="6" t="s">
        <v>40</v>
      </c>
      <c r="J101" s="6">
        <v>6</v>
      </c>
      <c r="K101" s="6">
        <v>12</v>
      </c>
      <c r="L101" s="6" t="s">
        <v>216</v>
      </c>
      <c r="M101" s="61">
        <v>33669</v>
      </c>
      <c r="N101" s="6" t="s">
        <v>166</v>
      </c>
      <c r="O101" s="6" t="s">
        <v>108</v>
      </c>
      <c r="P101" s="5" t="s">
        <v>205</v>
      </c>
      <c r="Q101" s="61">
        <f t="shared" si="3"/>
        <v>33669</v>
      </c>
      <c r="R101" s="6" t="s">
        <v>108</v>
      </c>
      <c r="S101" s="6" t="s">
        <v>731</v>
      </c>
      <c r="T101" s="5"/>
      <c r="U101" s="6"/>
      <c r="V101" s="5" t="e">
        <v>#N/A</v>
      </c>
      <c r="W101" s="5" t="e">
        <v>#N/A</v>
      </c>
      <c r="X101" s="6" t="s">
        <v>41</v>
      </c>
    </row>
    <row r="102" spans="1:24" x14ac:dyDescent="0.15">
      <c r="A102" s="6" t="s">
        <v>31</v>
      </c>
      <c r="B102" s="6" t="s">
        <v>30</v>
      </c>
      <c r="C102" s="6" t="s">
        <v>32</v>
      </c>
      <c r="D102" s="5"/>
      <c r="E102" s="5"/>
      <c r="F102" s="6" t="s">
        <v>36</v>
      </c>
      <c r="G102" s="5"/>
      <c r="H102" s="5"/>
      <c r="I102" s="6" t="s">
        <v>40</v>
      </c>
      <c r="J102" s="6">
        <v>6</v>
      </c>
      <c r="K102" s="6">
        <v>12</v>
      </c>
      <c r="L102" s="6" t="s">
        <v>217</v>
      </c>
      <c r="M102" s="61">
        <v>52775</v>
      </c>
      <c r="N102" s="6" t="s">
        <v>166</v>
      </c>
      <c r="O102" s="6" t="s">
        <v>108</v>
      </c>
      <c r="P102" s="5" t="s">
        <v>205</v>
      </c>
      <c r="Q102" s="61">
        <f t="shared" si="3"/>
        <v>52775</v>
      </c>
      <c r="R102" s="6" t="s">
        <v>108</v>
      </c>
      <c r="S102" s="6" t="s">
        <v>731</v>
      </c>
      <c r="T102" s="5"/>
      <c r="U102" s="6"/>
      <c r="V102" s="5" t="e">
        <v>#N/A</v>
      </c>
      <c r="W102" s="5" t="e">
        <v>#N/A</v>
      </c>
      <c r="X102" s="6" t="s">
        <v>41</v>
      </c>
    </row>
    <row r="103" spans="1:24" x14ac:dyDescent="0.15">
      <c r="A103" s="6" t="s">
        <v>31</v>
      </c>
      <c r="B103" s="6" t="s">
        <v>30</v>
      </c>
      <c r="C103" s="6" t="s">
        <v>32</v>
      </c>
      <c r="D103" s="5"/>
      <c r="E103" s="5"/>
      <c r="F103" s="6" t="s">
        <v>36</v>
      </c>
      <c r="G103" s="5"/>
      <c r="H103" s="5"/>
      <c r="I103" s="6" t="s">
        <v>40</v>
      </c>
      <c r="J103" s="6">
        <v>6</v>
      </c>
      <c r="K103" s="6">
        <v>12</v>
      </c>
      <c r="L103" s="6" t="s">
        <v>218</v>
      </c>
      <c r="M103" s="61">
        <v>12213</v>
      </c>
      <c r="N103" s="6" t="s">
        <v>166</v>
      </c>
      <c r="O103" s="6" t="s">
        <v>108</v>
      </c>
      <c r="P103" s="5" t="s">
        <v>205</v>
      </c>
      <c r="Q103" s="61">
        <f t="shared" si="3"/>
        <v>12213</v>
      </c>
      <c r="R103" s="6" t="s">
        <v>108</v>
      </c>
      <c r="S103" s="6" t="s">
        <v>731</v>
      </c>
      <c r="T103" s="5"/>
      <c r="U103" s="6"/>
      <c r="V103" s="5" t="e">
        <v>#N/A</v>
      </c>
      <c r="W103" s="5" t="e">
        <v>#N/A</v>
      </c>
      <c r="X103" s="6" t="s">
        <v>41</v>
      </c>
    </row>
    <row r="104" spans="1:24" x14ac:dyDescent="0.15">
      <c r="A104" s="6" t="s">
        <v>31</v>
      </c>
      <c r="B104" s="6" t="s">
        <v>30</v>
      </c>
      <c r="C104" s="6" t="s">
        <v>32</v>
      </c>
      <c r="D104" s="5"/>
      <c r="E104" s="5"/>
      <c r="F104" s="6" t="s">
        <v>36</v>
      </c>
      <c r="G104" s="5"/>
      <c r="H104" s="5"/>
      <c r="I104" s="6" t="s">
        <v>40</v>
      </c>
      <c r="J104" s="6">
        <v>6</v>
      </c>
      <c r="K104" s="6">
        <v>12</v>
      </c>
      <c r="L104" s="21" t="s">
        <v>219</v>
      </c>
      <c r="M104" s="61">
        <v>620000</v>
      </c>
      <c r="N104" s="5"/>
      <c r="O104" s="6" t="s">
        <v>108</v>
      </c>
      <c r="P104" s="5" t="s">
        <v>205</v>
      </c>
      <c r="Q104" s="61">
        <f t="shared" si="3"/>
        <v>620000</v>
      </c>
      <c r="R104" s="6" t="s">
        <v>108</v>
      </c>
      <c r="S104" s="6" t="s">
        <v>731</v>
      </c>
      <c r="T104" s="5"/>
      <c r="U104" s="6"/>
      <c r="V104" s="5" t="e">
        <v>#N/A</v>
      </c>
      <c r="W104" s="5" t="e">
        <v>#N/A</v>
      </c>
      <c r="X104" s="6" t="s">
        <v>41</v>
      </c>
    </row>
    <row r="105" spans="1:24" x14ac:dyDescent="0.15">
      <c r="A105" s="11" t="s">
        <v>31</v>
      </c>
      <c r="B105" s="11" t="s">
        <v>30</v>
      </c>
      <c r="C105" s="11" t="s">
        <v>32</v>
      </c>
      <c r="D105" s="11" t="s">
        <v>71</v>
      </c>
      <c r="E105" s="11"/>
      <c r="F105" s="11" t="s">
        <v>68</v>
      </c>
      <c r="G105" s="10"/>
      <c r="H105" s="10"/>
      <c r="I105" s="11" t="s">
        <v>40</v>
      </c>
      <c r="J105" s="11">
        <v>6</v>
      </c>
      <c r="K105" s="11">
        <v>12</v>
      </c>
      <c r="L105" s="11" t="s">
        <v>206</v>
      </c>
      <c r="M105" s="62">
        <v>374465</v>
      </c>
      <c r="N105" s="11" t="s">
        <v>166</v>
      </c>
      <c r="O105" s="11" t="s">
        <v>108</v>
      </c>
      <c r="P105" s="10" t="s">
        <v>205</v>
      </c>
      <c r="Q105" s="62">
        <f t="shared" si="3"/>
        <v>374465</v>
      </c>
      <c r="R105" s="11" t="s">
        <v>108</v>
      </c>
      <c r="S105" s="11" t="s">
        <v>731</v>
      </c>
      <c r="T105" s="10"/>
      <c r="U105" s="11"/>
      <c r="V105" s="10" t="e">
        <v>#N/A</v>
      </c>
      <c r="W105" s="10" t="e">
        <v>#N/A</v>
      </c>
      <c r="X105" s="11" t="s">
        <v>41</v>
      </c>
    </row>
    <row r="106" spans="1:24" x14ac:dyDescent="0.15">
      <c r="A106" s="11" t="s">
        <v>31</v>
      </c>
      <c r="B106" s="11" t="s">
        <v>30</v>
      </c>
      <c r="C106" s="11" t="s">
        <v>32</v>
      </c>
      <c r="D106" s="11" t="s">
        <v>76</v>
      </c>
      <c r="E106" s="11"/>
      <c r="F106" s="11" t="s">
        <v>68</v>
      </c>
      <c r="G106" s="10"/>
      <c r="H106" s="10"/>
      <c r="I106" s="11" t="s">
        <v>40</v>
      </c>
      <c r="J106" s="11">
        <v>6</v>
      </c>
      <c r="K106" s="11">
        <v>12</v>
      </c>
      <c r="L106" s="11" t="s">
        <v>208</v>
      </c>
      <c r="M106" s="62">
        <v>29107</v>
      </c>
      <c r="N106" s="11" t="s">
        <v>166</v>
      </c>
      <c r="O106" s="11" t="s">
        <v>108</v>
      </c>
      <c r="P106" s="10" t="s">
        <v>205</v>
      </c>
      <c r="Q106" s="62">
        <f t="shared" si="3"/>
        <v>29107</v>
      </c>
      <c r="R106" s="11" t="s">
        <v>108</v>
      </c>
      <c r="S106" s="11" t="s">
        <v>731</v>
      </c>
      <c r="T106" s="10"/>
      <c r="U106" s="11"/>
      <c r="V106" s="10" t="e">
        <v>#N/A</v>
      </c>
      <c r="W106" s="10" t="e">
        <v>#N/A</v>
      </c>
      <c r="X106" s="11" t="s">
        <v>41</v>
      </c>
    </row>
    <row r="107" spans="1:24" x14ac:dyDescent="0.15">
      <c r="A107" s="11" t="s">
        <v>31</v>
      </c>
      <c r="B107" s="11" t="s">
        <v>30</v>
      </c>
      <c r="C107" s="11" t="s">
        <v>32</v>
      </c>
      <c r="D107" s="11" t="s">
        <v>78</v>
      </c>
      <c r="E107" s="11"/>
      <c r="F107" s="11" t="s">
        <v>68</v>
      </c>
      <c r="G107" s="10"/>
      <c r="H107" s="10"/>
      <c r="I107" s="11" t="s">
        <v>40</v>
      </c>
      <c r="J107" s="11">
        <v>6</v>
      </c>
      <c r="K107" s="11">
        <v>12</v>
      </c>
      <c r="L107" s="11" t="s">
        <v>209</v>
      </c>
      <c r="M107" s="62">
        <v>182086</v>
      </c>
      <c r="N107" s="11" t="s">
        <v>166</v>
      </c>
      <c r="O107" s="11" t="s">
        <v>108</v>
      </c>
      <c r="P107" s="10" t="s">
        <v>205</v>
      </c>
      <c r="Q107" s="62">
        <f t="shared" si="3"/>
        <v>182086</v>
      </c>
      <c r="R107" s="11" t="s">
        <v>108</v>
      </c>
      <c r="S107" s="11" t="s">
        <v>731</v>
      </c>
      <c r="T107" s="10"/>
      <c r="U107" s="11"/>
      <c r="V107" s="10" t="e">
        <v>#N/A</v>
      </c>
      <c r="W107" s="10" t="e">
        <v>#N/A</v>
      </c>
      <c r="X107" s="11" t="s">
        <v>41</v>
      </c>
    </row>
    <row r="108" spans="1:24" x14ac:dyDescent="0.15">
      <c r="A108" s="11" t="s">
        <v>31</v>
      </c>
      <c r="B108" s="11" t="s">
        <v>30</v>
      </c>
      <c r="C108" s="11" t="s">
        <v>32</v>
      </c>
      <c r="D108" s="11" t="s">
        <v>80</v>
      </c>
      <c r="E108" s="11"/>
      <c r="F108" s="11" t="s">
        <v>68</v>
      </c>
      <c r="G108" s="10"/>
      <c r="H108" s="10"/>
      <c r="I108" s="11" t="s">
        <v>40</v>
      </c>
      <c r="J108" s="11">
        <v>6</v>
      </c>
      <c r="K108" s="11">
        <v>12</v>
      </c>
      <c r="L108" s="11" t="s">
        <v>210</v>
      </c>
      <c r="M108" s="62">
        <v>13202</v>
      </c>
      <c r="N108" s="11" t="s">
        <v>166</v>
      </c>
      <c r="O108" s="11" t="s">
        <v>108</v>
      </c>
      <c r="P108" s="10" t="s">
        <v>205</v>
      </c>
      <c r="Q108" s="62">
        <f t="shared" si="3"/>
        <v>13202</v>
      </c>
      <c r="R108" s="11" t="s">
        <v>108</v>
      </c>
      <c r="S108" s="11" t="s">
        <v>731</v>
      </c>
      <c r="T108" s="10"/>
      <c r="U108" s="11"/>
      <c r="V108" s="10" t="e">
        <v>#N/A</v>
      </c>
      <c r="W108" s="10" t="e">
        <v>#N/A</v>
      </c>
      <c r="X108" s="11" t="s">
        <v>41</v>
      </c>
    </row>
    <row r="109" spans="1:24" x14ac:dyDescent="0.15">
      <c r="A109" s="11" t="s">
        <v>31</v>
      </c>
      <c r="B109" s="11" t="s">
        <v>30</v>
      </c>
      <c r="C109" s="11" t="s">
        <v>32</v>
      </c>
      <c r="D109" s="11" t="s">
        <v>95</v>
      </c>
      <c r="E109" s="11"/>
      <c r="F109" s="11" t="s">
        <v>68</v>
      </c>
      <c r="G109" s="10"/>
      <c r="H109" s="10"/>
      <c r="I109" s="11" t="s">
        <v>40</v>
      </c>
      <c r="J109" s="11">
        <v>6</v>
      </c>
      <c r="K109" s="11">
        <v>12</v>
      </c>
      <c r="L109" s="11" t="s">
        <v>211</v>
      </c>
      <c r="M109" s="62">
        <v>150069</v>
      </c>
      <c r="N109" s="11" t="s">
        <v>166</v>
      </c>
      <c r="O109" s="11" t="s">
        <v>108</v>
      </c>
      <c r="P109" s="10" t="s">
        <v>205</v>
      </c>
      <c r="Q109" s="62">
        <f t="shared" si="3"/>
        <v>150069</v>
      </c>
      <c r="R109" s="11" t="s">
        <v>108</v>
      </c>
      <c r="S109" s="11" t="s">
        <v>731</v>
      </c>
      <c r="T109" s="10"/>
      <c r="U109" s="11"/>
      <c r="V109" s="10" t="e">
        <v>#N/A</v>
      </c>
      <c r="W109" s="10" t="e">
        <v>#N/A</v>
      </c>
      <c r="X109" s="11" t="s">
        <v>41</v>
      </c>
    </row>
    <row r="110" spans="1:24" x14ac:dyDescent="0.15">
      <c r="A110" s="11" t="s">
        <v>31</v>
      </c>
      <c r="B110" s="11" t="s">
        <v>30</v>
      </c>
      <c r="C110" s="11" t="s">
        <v>32</v>
      </c>
      <c r="D110" s="10"/>
      <c r="E110" s="10"/>
      <c r="F110" s="11" t="s">
        <v>68</v>
      </c>
      <c r="G110" s="10"/>
      <c r="H110" s="10"/>
      <c r="I110" s="11" t="s">
        <v>40</v>
      </c>
      <c r="J110" s="11">
        <v>6</v>
      </c>
      <c r="K110" s="11">
        <v>12</v>
      </c>
      <c r="L110" s="11" t="s">
        <v>212</v>
      </c>
      <c r="M110" s="62">
        <v>0</v>
      </c>
      <c r="N110" s="11" t="s">
        <v>166</v>
      </c>
      <c r="O110" s="11" t="s">
        <v>108</v>
      </c>
      <c r="P110" s="10" t="s">
        <v>205</v>
      </c>
      <c r="Q110" s="62">
        <f t="shared" si="3"/>
        <v>0</v>
      </c>
      <c r="R110" s="11" t="s">
        <v>108</v>
      </c>
      <c r="S110" s="11" t="s">
        <v>731</v>
      </c>
      <c r="T110" s="10"/>
      <c r="U110" s="11"/>
      <c r="V110" s="10" t="e">
        <v>#N/A</v>
      </c>
      <c r="W110" s="10" t="e">
        <v>#N/A</v>
      </c>
      <c r="X110" s="11" t="s">
        <v>41</v>
      </c>
    </row>
    <row r="111" spans="1:24" x14ac:dyDescent="0.15">
      <c r="A111" s="11" t="s">
        <v>31</v>
      </c>
      <c r="B111" s="11" t="s">
        <v>30</v>
      </c>
      <c r="C111" s="11" t="s">
        <v>32</v>
      </c>
      <c r="D111" s="10"/>
      <c r="E111" s="10"/>
      <c r="F111" s="11" t="s">
        <v>68</v>
      </c>
      <c r="G111" s="10"/>
      <c r="H111" s="10"/>
      <c r="I111" s="11" t="s">
        <v>40</v>
      </c>
      <c r="J111" s="11">
        <v>6</v>
      </c>
      <c r="K111" s="11">
        <v>12</v>
      </c>
      <c r="L111" s="11" t="s">
        <v>213</v>
      </c>
      <c r="M111" s="62">
        <v>107687</v>
      </c>
      <c r="N111" s="11" t="s">
        <v>166</v>
      </c>
      <c r="O111" s="11" t="s">
        <v>108</v>
      </c>
      <c r="P111" s="10" t="s">
        <v>205</v>
      </c>
      <c r="Q111" s="62">
        <f t="shared" si="3"/>
        <v>107687</v>
      </c>
      <c r="R111" s="11" t="s">
        <v>108</v>
      </c>
      <c r="S111" s="11" t="s">
        <v>731</v>
      </c>
      <c r="T111" s="10"/>
      <c r="U111" s="11"/>
      <c r="V111" s="10" t="e">
        <v>#N/A</v>
      </c>
      <c r="W111" s="10" t="e">
        <v>#N/A</v>
      </c>
      <c r="X111" s="11" t="s">
        <v>41</v>
      </c>
    </row>
    <row r="112" spans="1:24" x14ac:dyDescent="0.15">
      <c r="A112" s="11" t="s">
        <v>31</v>
      </c>
      <c r="B112" s="11" t="s">
        <v>30</v>
      </c>
      <c r="C112" s="11" t="s">
        <v>32</v>
      </c>
      <c r="D112" s="10"/>
      <c r="E112" s="10"/>
      <c r="F112" s="11" t="s">
        <v>68</v>
      </c>
      <c r="G112" s="10"/>
      <c r="H112" s="10"/>
      <c r="I112" s="11" t="s">
        <v>40</v>
      </c>
      <c r="J112" s="11">
        <v>6</v>
      </c>
      <c r="K112" s="11">
        <v>12</v>
      </c>
      <c r="L112" s="11" t="s">
        <v>214</v>
      </c>
      <c r="M112" s="62">
        <v>139027</v>
      </c>
      <c r="N112" s="11" t="s">
        <v>166</v>
      </c>
      <c r="O112" s="11" t="s">
        <v>108</v>
      </c>
      <c r="P112" s="10" t="s">
        <v>205</v>
      </c>
      <c r="Q112" s="62">
        <f t="shared" si="3"/>
        <v>139027</v>
      </c>
      <c r="R112" s="11" t="s">
        <v>108</v>
      </c>
      <c r="S112" s="11" t="s">
        <v>731</v>
      </c>
      <c r="T112" s="10"/>
      <c r="U112" s="11"/>
      <c r="V112" s="10" t="e">
        <v>#N/A</v>
      </c>
      <c r="W112" s="10" t="e">
        <v>#N/A</v>
      </c>
      <c r="X112" s="11" t="s">
        <v>41</v>
      </c>
    </row>
    <row r="113" spans="1:24" x14ac:dyDescent="0.15">
      <c r="A113" s="11" t="s">
        <v>31</v>
      </c>
      <c r="B113" s="11" t="s">
        <v>30</v>
      </c>
      <c r="C113" s="11" t="s">
        <v>32</v>
      </c>
      <c r="D113" s="10"/>
      <c r="E113" s="10"/>
      <c r="F113" s="11" t="s">
        <v>68</v>
      </c>
      <c r="G113" s="10"/>
      <c r="H113" s="10"/>
      <c r="I113" s="11" t="s">
        <v>40</v>
      </c>
      <c r="J113" s="11">
        <v>6</v>
      </c>
      <c r="K113" s="11">
        <v>12</v>
      </c>
      <c r="L113" s="11" t="s">
        <v>215</v>
      </c>
      <c r="M113" s="62">
        <v>43402</v>
      </c>
      <c r="N113" s="11" t="s">
        <v>166</v>
      </c>
      <c r="O113" s="11" t="s">
        <v>108</v>
      </c>
      <c r="P113" s="10" t="s">
        <v>205</v>
      </c>
      <c r="Q113" s="62">
        <f t="shared" si="3"/>
        <v>43402</v>
      </c>
      <c r="R113" s="11" t="s">
        <v>108</v>
      </c>
      <c r="S113" s="11" t="s">
        <v>731</v>
      </c>
      <c r="T113" s="10"/>
      <c r="U113" s="11"/>
      <c r="V113" s="10" t="e">
        <v>#N/A</v>
      </c>
      <c r="W113" s="10" t="e">
        <v>#N/A</v>
      </c>
      <c r="X113" s="11" t="s">
        <v>41</v>
      </c>
    </row>
    <row r="114" spans="1:24" x14ac:dyDescent="0.15">
      <c r="A114" s="11" t="s">
        <v>31</v>
      </c>
      <c r="B114" s="11" t="s">
        <v>30</v>
      </c>
      <c r="C114" s="11" t="s">
        <v>32</v>
      </c>
      <c r="D114" s="10"/>
      <c r="E114" s="10"/>
      <c r="F114" s="11" t="s">
        <v>68</v>
      </c>
      <c r="G114" s="10"/>
      <c r="H114" s="10"/>
      <c r="I114" s="11" t="s">
        <v>40</v>
      </c>
      <c r="J114" s="11">
        <v>6</v>
      </c>
      <c r="K114" s="11">
        <v>12</v>
      </c>
      <c r="L114" s="11" t="s">
        <v>216</v>
      </c>
      <c r="M114" s="62">
        <v>34679</v>
      </c>
      <c r="N114" s="11" t="s">
        <v>166</v>
      </c>
      <c r="O114" s="11" t="s">
        <v>108</v>
      </c>
      <c r="P114" s="10" t="s">
        <v>205</v>
      </c>
      <c r="Q114" s="62">
        <f t="shared" si="3"/>
        <v>34679</v>
      </c>
      <c r="R114" s="11" t="s">
        <v>108</v>
      </c>
      <c r="S114" s="11" t="s">
        <v>731</v>
      </c>
      <c r="T114" s="10"/>
      <c r="U114" s="11"/>
      <c r="V114" s="10" t="e">
        <v>#N/A</v>
      </c>
      <c r="W114" s="10" t="e">
        <v>#N/A</v>
      </c>
      <c r="X114" s="11" t="s">
        <v>41</v>
      </c>
    </row>
    <row r="115" spans="1:24" x14ac:dyDescent="0.15">
      <c r="A115" s="11" t="s">
        <v>31</v>
      </c>
      <c r="B115" s="11" t="s">
        <v>30</v>
      </c>
      <c r="C115" s="11" t="s">
        <v>32</v>
      </c>
      <c r="D115" s="10"/>
      <c r="E115" s="10"/>
      <c r="F115" s="11" t="s">
        <v>68</v>
      </c>
      <c r="G115" s="10"/>
      <c r="H115" s="10"/>
      <c r="I115" s="11" t="s">
        <v>40</v>
      </c>
      <c r="J115" s="11">
        <v>6</v>
      </c>
      <c r="K115" s="11">
        <v>12</v>
      </c>
      <c r="L115" s="11" t="s">
        <v>217</v>
      </c>
      <c r="M115" s="62">
        <v>30121</v>
      </c>
      <c r="N115" s="11" t="s">
        <v>166</v>
      </c>
      <c r="O115" s="11" t="s">
        <v>108</v>
      </c>
      <c r="P115" s="10" t="s">
        <v>205</v>
      </c>
      <c r="Q115" s="62">
        <f t="shared" si="3"/>
        <v>30121</v>
      </c>
      <c r="R115" s="11" t="s">
        <v>108</v>
      </c>
      <c r="S115" s="11" t="s">
        <v>731</v>
      </c>
      <c r="T115" s="10"/>
      <c r="U115" s="11"/>
      <c r="V115" s="10" t="e">
        <v>#N/A</v>
      </c>
      <c r="W115" s="10" t="e">
        <v>#N/A</v>
      </c>
      <c r="X115" s="11" t="s">
        <v>41</v>
      </c>
    </row>
    <row r="116" spans="1:24" x14ac:dyDescent="0.15">
      <c r="A116" s="11" t="s">
        <v>31</v>
      </c>
      <c r="B116" s="11" t="s">
        <v>30</v>
      </c>
      <c r="C116" s="11" t="s">
        <v>32</v>
      </c>
      <c r="D116" s="10"/>
      <c r="E116" s="10"/>
      <c r="F116" s="11" t="s">
        <v>68</v>
      </c>
      <c r="G116" s="10"/>
      <c r="H116" s="10"/>
      <c r="I116" s="11" t="s">
        <v>40</v>
      </c>
      <c r="J116" s="11">
        <v>6</v>
      </c>
      <c r="K116" s="11">
        <v>12</v>
      </c>
      <c r="L116" s="11" t="s">
        <v>218</v>
      </c>
      <c r="M116" s="62">
        <v>19549</v>
      </c>
      <c r="N116" s="11" t="s">
        <v>166</v>
      </c>
      <c r="O116" s="11" t="s">
        <v>108</v>
      </c>
      <c r="P116" s="10" t="s">
        <v>205</v>
      </c>
      <c r="Q116" s="62">
        <f t="shared" si="3"/>
        <v>19549</v>
      </c>
      <c r="R116" s="11" t="s">
        <v>108</v>
      </c>
      <c r="S116" s="11" t="s">
        <v>731</v>
      </c>
      <c r="T116" s="10"/>
      <c r="U116" s="11"/>
      <c r="V116" s="10" t="e">
        <v>#N/A</v>
      </c>
      <c r="W116" s="10" t="e">
        <v>#N/A</v>
      </c>
      <c r="X116" s="11" t="s">
        <v>41</v>
      </c>
    </row>
    <row r="117" spans="1:24" x14ac:dyDescent="0.15">
      <c r="A117" s="11" t="s">
        <v>31</v>
      </c>
      <c r="B117" s="11" t="s">
        <v>30</v>
      </c>
      <c r="C117" s="11" t="s">
        <v>32</v>
      </c>
      <c r="D117" s="10"/>
      <c r="E117" s="10"/>
      <c r="F117" s="11" t="s">
        <v>68</v>
      </c>
      <c r="G117" s="10"/>
      <c r="H117" s="10"/>
      <c r="I117" s="11" t="s">
        <v>40</v>
      </c>
      <c r="J117" s="11">
        <v>6</v>
      </c>
      <c r="K117" s="11">
        <v>12</v>
      </c>
      <c r="L117" s="11" t="s">
        <v>219</v>
      </c>
      <c r="M117" s="62">
        <v>510000</v>
      </c>
      <c r="N117" s="10"/>
      <c r="O117" s="11" t="s">
        <v>108</v>
      </c>
      <c r="P117" s="10" t="s">
        <v>205</v>
      </c>
      <c r="Q117" s="62">
        <f t="shared" si="3"/>
        <v>510000</v>
      </c>
      <c r="R117" s="11" t="s">
        <v>108</v>
      </c>
      <c r="S117" s="11" t="s">
        <v>731</v>
      </c>
      <c r="T117" s="10"/>
      <c r="U117" s="11"/>
      <c r="V117" s="10" t="e">
        <v>#N/A</v>
      </c>
      <c r="W117" s="10" t="e">
        <v>#N/A</v>
      </c>
      <c r="X117" s="11" t="s">
        <v>41</v>
      </c>
    </row>
    <row r="118" spans="1:24" x14ac:dyDescent="0.15">
      <c r="A118" s="15" t="s">
        <v>31</v>
      </c>
      <c r="B118" s="15" t="s">
        <v>30</v>
      </c>
      <c r="C118" s="15" t="s">
        <v>32</v>
      </c>
      <c r="D118" s="15" t="s">
        <v>71</v>
      </c>
      <c r="E118" s="15"/>
      <c r="F118" s="15" t="s">
        <v>69</v>
      </c>
      <c r="G118" s="14"/>
      <c r="H118" s="14"/>
      <c r="I118" s="15" t="s">
        <v>40</v>
      </c>
      <c r="J118" s="15">
        <v>6</v>
      </c>
      <c r="K118" s="15">
        <v>12</v>
      </c>
      <c r="L118" s="15" t="s">
        <v>206</v>
      </c>
      <c r="M118" s="63">
        <v>365306</v>
      </c>
      <c r="N118" s="15" t="s">
        <v>166</v>
      </c>
      <c r="O118" s="15" t="s">
        <v>108</v>
      </c>
      <c r="P118" s="14" t="s">
        <v>205</v>
      </c>
      <c r="Q118" s="63">
        <f t="shared" si="3"/>
        <v>365306</v>
      </c>
      <c r="R118" s="15" t="s">
        <v>108</v>
      </c>
      <c r="S118" s="15" t="s">
        <v>731</v>
      </c>
      <c r="T118" s="14"/>
      <c r="U118" s="15"/>
      <c r="V118" s="14" t="e">
        <v>#N/A</v>
      </c>
      <c r="W118" s="14" t="e">
        <v>#N/A</v>
      </c>
      <c r="X118" s="15" t="s">
        <v>41</v>
      </c>
    </row>
    <row r="119" spans="1:24" x14ac:dyDescent="0.15">
      <c r="A119" s="15" t="s">
        <v>31</v>
      </c>
      <c r="B119" s="15" t="s">
        <v>30</v>
      </c>
      <c r="C119" s="15" t="s">
        <v>32</v>
      </c>
      <c r="D119" s="15" t="s">
        <v>76</v>
      </c>
      <c r="E119" s="15"/>
      <c r="F119" s="15" t="s">
        <v>69</v>
      </c>
      <c r="G119" s="14"/>
      <c r="H119" s="14"/>
      <c r="I119" s="15" t="s">
        <v>40</v>
      </c>
      <c r="J119" s="15">
        <v>6</v>
      </c>
      <c r="K119" s="15">
        <v>12</v>
      </c>
      <c r="L119" s="15" t="s">
        <v>208</v>
      </c>
      <c r="M119" s="63">
        <v>30970</v>
      </c>
      <c r="N119" s="15" t="s">
        <v>166</v>
      </c>
      <c r="O119" s="15" t="s">
        <v>108</v>
      </c>
      <c r="P119" s="14" t="s">
        <v>205</v>
      </c>
      <c r="Q119" s="63">
        <f t="shared" si="3"/>
        <v>30970</v>
      </c>
      <c r="R119" s="15" t="s">
        <v>108</v>
      </c>
      <c r="S119" s="15" t="s">
        <v>731</v>
      </c>
      <c r="T119" s="14"/>
      <c r="U119" s="15"/>
      <c r="V119" s="14" t="e">
        <v>#N/A</v>
      </c>
      <c r="W119" s="14" t="e">
        <v>#N/A</v>
      </c>
      <c r="X119" s="15" t="s">
        <v>41</v>
      </c>
    </row>
    <row r="120" spans="1:24" x14ac:dyDescent="0.15">
      <c r="A120" s="15" t="s">
        <v>31</v>
      </c>
      <c r="B120" s="15" t="s">
        <v>30</v>
      </c>
      <c r="C120" s="15" t="s">
        <v>32</v>
      </c>
      <c r="D120" s="15" t="s">
        <v>78</v>
      </c>
      <c r="E120" s="15"/>
      <c r="F120" s="15" t="s">
        <v>69</v>
      </c>
      <c r="G120" s="14"/>
      <c r="H120" s="14"/>
      <c r="I120" s="15" t="s">
        <v>40</v>
      </c>
      <c r="J120" s="15">
        <v>6</v>
      </c>
      <c r="K120" s="15">
        <v>12</v>
      </c>
      <c r="L120" s="15" t="s">
        <v>209</v>
      </c>
      <c r="M120" s="63">
        <v>189362</v>
      </c>
      <c r="N120" s="15" t="s">
        <v>166</v>
      </c>
      <c r="O120" s="15" t="s">
        <v>108</v>
      </c>
      <c r="P120" s="14" t="s">
        <v>205</v>
      </c>
      <c r="Q120" s="63">
        <f t="shared" si="3"/>
        <v>189362</v>
      </c>
      <c r="R120" s="15" t="s">
        <v>108</v>
      </c>
      <c r="S120" s="15" t="s">
        <v>731</v>
      </c>
      <c r="T120" s="14"/>
      <c r="U120" s="15"/>
      <c r="V120" s="14" t="e">
        <v>#N/A</v>
      </c>
      <c r="W120" s="14" t="e">
        <v>#N/A</v>
      </c>
      <c r="X120" s="15" t="s">
        <v>41</v>
      </c>
    </row>
    <row r="121" spans="1:24" x14ac:dyDescent="0.15">
      <c r="A121" s="15" t="s">
        <v>31</v>
      </c>
      <c r="B121" s="15" t="s">
        <v>30</v>
      </c>
      <c r="C121" s="15" t="s">
        <v>32</v>
      </c>
      <c r="D121" s="15" t="s">
        <v>80</v>
      </c>
      <c r="E121" s="15"/>
      <c r="F121" s="15" t="s">
        <v>69</v>
      </c>
      <c r="G121" s="14"/>
      <c r="H121" s="14"/>
      <c r="I121" s="15" t="s">
        <v>40</v>
      </c>
      <c r="J121" s="15">
        <v>6</v>
      </c>
      <c r="K121" s="15">
        <v>12</v>
      </c>
      <c r="L121" s="15" t="s">
        <v>210</v>
      </c>
      <c r="M121" s="63">
        <v>13717</v>
      </c>
      <c r="N121" s="15" t="s">
        <v>166</v>
      </c>
      <c r="O121" s="15" t="s">
        <v>108</v>
      </c>
      <c r="P121" s="14" t="s">
        <v>205</v>
      </c>
      <c r="Q121" s="63">
        <f t="shared" si="3"/>
        <v>13717</v>
      </c>
      <c r="R121" s="15" t="s">
        <v>108</v>
      </c>
      <c r="S121" s="15" t="s">
        <v>731</v>
      </c>
      <c r="T121" s="14"/>
      <c r="U121" s="15"/>
      <c r="V121" s="14" t="e">
        <v>#N/A</v>
      </c>
      <c r="W121" s="14" t="e">
        <v>#N/A</v>
      </c>
      <c r="X121" s="15" t="s">
        <v>41</v>
      </c>
    </row>
    <row r="122" spans="1:24" x14ac:dyDescent="0.15">
      <c r="A122" s="15" t="s">
        <v>31</v>
      </c>
      <c r="B122" s="15" t="s">
        <v>30</v>
      </c>
      <c r="C122" s="15" t="s">
        <v>32</v>
      </c>
      <c r="D122" s="15" t="s">
        <v>95</v>
      </c>
      <c r="E122" s="15"/>
      <c r="F122" s="15" t="s">
        <v>69</v>
      </c>
      <c r="G122" s="14"/>
      <c r="H122" s="14"/>
      <c r="I122" s="15" t="s">
        <v>40</v>
      </c>
      <c r="J122" s="15">
        <v>6</v>
      </c>
      <c r="K122" s="15">
        <v>12</v>
      </c>
      <c r="L122" s="15" t="s">
        <v>211</v>
      </c>
      <c r="M122" s="63">
        <v>131256</v>
      </c>
      <c r="N122" s="15" t="s">
        <v>166</v>
      </c>
      <c r="O122" s="15" t="s">
        <v>108</v>
      </c>
      <c r="P122" s="14" t="s">
        <v>205</v>
      </c>
      <c r="Q122" s="63">
        <f t="shared" si="3"/>
        <v>131256</v>
      </c>
      <c r="R122" s="15" t="s">
        <v>108</v>
      </c>
      <c r="S122" s="15" t="s">
        <v>731</v>
      </c>
      <c r="T122" s="14"/>
      <c r="U122" s="15"/>
      <c r="V122" s="14" t="e">
        <v>#N/A</v>
      </c>
      <c r="W122" s="14" t="e">
        <v>#N/A</v>
      </c>
      <c r="X122" s="15" t="s">
        <v>41</v>
      </c>
    </row>
    <row r="123" spans="1:24" x14ac:dyDescent="0.15">
      <c r="A123" s="15" t="s">
        <v>31</v>
      </c>
      <c r="B123" s="15" t="s">
        <v>30</v>
      </c>
      <c r="C123" s="15" t="s">
        <v>32</v>
      </c>
      <c r="D123" s="14"/>
      <c r="E123" s="14"/>
      <c r="F123" s="15" t="s">
        <v>69</v>
      </c>
      <c r="G123" s="14"/>
      <c r="H123" s="14"/>
      <c r="I123" s="15" t="s">
        <v>40</v>
      </c>
      <c r="J123" s="15">
        <v>6</v>
      </c>
      <c r="K123" s="15">
        <v>12</v>
      </c>
      <c r="L123" s="15" t="s">
        <v>212</v>
      </c>
      <c r="M123" s="63">
        <v>0</v>
      </c>
      <c r="N123" s="15" t="s">
        <v>166</v>
      </c>
      <c r="O123" s="15" t="s">
        <v>108</v>
      </c>
      <c r="P123" s="14" t="s">
        <v>205</v>
      </c>
      <c r="Q123" s="63">
        <f t="shared" si="3"/>
        <v>0</v>
      </c>
      <c r="R123" s="15" t="s">
        <v>108</v>
      </c>
      <c r="S123" s="15" t="s">
        <v>731</v>
      </c>
      <c r="T123" s="14"/>
      <c r="U123" s="15"/>
      <c r="V123" s="14" t="e">
        <v>#N/A</v>
      </c>
      <c r="W123" s="14" t="e">
        <v>#N/A</v>
      </c>
      <c r="X123" s="15" t="s">
        <v>41</v>
      </c>
    </row>
    <row r="124" spans="1:24" x14ac:dyDescent="0.15">
      <c r="A124" s="15" t="s">
        <v>31</v>
      </c>
      <c r="B124" s="15" t="s">
        <v>30</v>
      </c>
      <c r="C124" s="15" t="s">
        <v>32</v>
      </c>
      <c r="D124" s="14"/>
      <c r="E124" s="14"/>
      <c r="F124" s="15" t="s">
        <v>69</v>
      </c>
      <c r="G124" s="14"/>
      <c r="H124" s="14"/>
      <c r="I124" s="15" t="s">
        <v>40</v>
      </c>
      <c r="J124" s="15">
        <v>6</v>
      </c>
      <c r="K124" s="15">
        <v>12</v>
      </c>
      <c r="L124" s="15" t="s">
        <v>213</v>
      </c>
      <c r="M124" s="63">
        <v>111283</v>
      </c>
      <c r="N124" s="15" t="s">
        <v>166</v>
      </c>
      <c r="O124" s="15" t="s">
        <v>108</v>
      </c>
      <c r="P124" s="14" t="s">
        <v>205</v>
      </c>
      <c r="Q124" s="63">
        <f t="shared" si="3"/>
        <v>111283</v>
      </c>
      <c r="R124" s="15" t="s">
        <v>108</v>
      </c>
      <c r="S124" s="15" t="s">
        <v>731</v>
      </c>
      <c r="T124" s="14"/>
      <c r="U124" s="15"/>
      <c r="V124" s="14" t="e">
        <v>#N/A</v>
      </c>
      <c r="W124" s="14" t="e">
        <v>#N/A</v>
      </c>
      <c r="X124" s="15" t="s">
        <v>41</v>
      </c>
    </row>
    <row r="125" spans="1:24" x14ac:dyDescent="0.15">
      <c r="A125" s="15" t="s">
        <v>31</v>
      </c>
      <c r="B125" s="15" t="s">
        <v>30</v>
      </c>
      <c r="C125" s="15" t="s">
        <v>32</v>
      </c>
      <c r="D125" s="14"/>
      <c r="E125" s="14"/>
      <c r="F125" s="15" t="s">
        <v>69</v>
      </c>
      <c r="G125" s="14"/>
      <c r="H125" s="14"/>
      <c r="I125" s="15" t="s">
        <v>40</v>
      </c>
      <c r="J125" s="15">
        <v>6</v>
      </c>
      <c r="K125" s="15">
        <v>12</v>
      </c>
      <c r="L125" s="15" t="s">
        <v>214</v>
      </c>
      <c r="M125" s="63">
        <v>139631</v>
      </c>
      <c r="N125" s="15" t="s">
        <v>166</v>
      </c>
      <c r="O125" s="15" t="s">
        <v>108</v>
      </c>
      <c r="P125" s="14" t="s">
        <v>205</v>
      </c>
      <c r="Q125" s="63">
        <f t="shared" si="3"/>
        <v>139631</v>
      </c>
      <c r="R125" s="15" t="s">
        <v>108</v>
      </c>
      <c r="S125" s="15" t="s">
        <v>731</v>
      </c>
      <c r="T125" s="14"/>
      <c r="U125" s="15"/>
      <c r="V125" s="14" t="e">
        <v>#N/A</v>
      </c>
      <c r="W125" s="14" t="e">
        <v>#N/A</v>
      </c>
      <c r="X125" s="15" t="s">
        <v>41</v>
      </c>
    </row>
    <row r="126" spans="1:24" x14ac:dyDescent="0.15">
      <c r="A126" s="15" t="s">
        <v>31</v>
      </c>
      <c r="B126" s="15" t="s">
        <v>30</v>
      </c>
      <c r="C126" s="15" t="s">
        <v>32</v>
      </c>
      <c r="D126" s="14"/>
      <c r="E126" s="14"/>
      <c r="F126" s="15" t="s">
        <v>69</v>
      </c>
      <c r="G126" s="14"/>
      <c r="H126" s="14"/>
      <c r="I126" s="15" t="s">
        <v>40</v>
      </c>
      <c r="J126" s="15">
        <v>6</v>
      </c>
      <c r="K126" s="15">
        <v>12</v>
      </c>
      <c r="L126" s="15" t="s">
        <v>215</v>
      </c>
      <c r="M126" s="63">
        <v>47853</v>
      </c>
      <c r="N126" s="15" t="s">
        <v>166</v>
      </c>
      <c r="O126" s="15" t="s">
        <v>108</v>
      </c>
      <c r="P126" s="14" t="s">
        <v>205</v>
      </c>
      <c r="Q126" s="63">
        <f t="shared" si="3"/>
        <v>47853</v>
      </c>
      <c r="R126" s="15" t="s">
        <v>108</v>
      </c>
      <c r="S126" s="15" t="s">
        <v>731</v>
      </c>
      <c r="T126" s="14"/>
      <c r="U126" s="15"/>
      <c r="V126" s="14" t="e">
        <v>#N/A</v>
      </c>
      <c r="W126" s="14" t="e">
        <v>#N/A</v>
      </c>
      <c r="X126" s="15" t="s">
        <v>41</v>
      </c>
    </row>
    <row r="127" spans="1:24" x14ac:dyDescent="0.15">
      <c r="A127" s="15" t="s">
        <v>31</v>
      </c>
      <c r="B127" s="15" t="s">
        <v>30</v>
      </c>
      <c r="C127" s="15" t="s">
        <v>32</v>
      </c>
      <c r="D127" s="14"/>
      <c r="E127" s="14"/>
      <c r="F127" s="15" t="s">
        <v>69</v>
      </c>
      <c r="G127" s="14"/>
      <c r="H127" s="14"/>
      <c r="I127" s="15" t="s">
        <v>40</v>
      </c>
      <c r="J127" s="15">
        <v>6</v>
      </c>
      <c r="K127" s="15">
        <v>12</v>
      </c>
      <c r="L127" s="15" t="s">
        <v>216</v>
      </c>
      <c r="M127" s="63">
        <v>37638</v>
      </c>
      <c r="N127" s="15" t="s">
        <v>166</v>
      </c>
      <c r="O127" s="15" t="s">
        <v>108</v>
      </c>
      <c r="P127" s="14" t="s">
        <v>205</v>
      </c>
      <c r="Q127" s="63">
        <f t="shared" si="3"/>
        <v>37638</v>
      </c>
      <c r="R127" s="15" t="s">
        <v>108</v>
      </c>
      <c r="S127" s="15" t="s">
        <v>731</v>
      </c>
      <c r="T127" s="14"/>
      <c r="U127" s="15"/>
      <c r="V127" s="14" t="e">
        <v>#N/A</v>
      </c>
      <c r="W127" s="14" t="e">
        <v>#N/A</v>
      </c>
      <c r="X127" s="15" t="s">
        <v>41</v>
      </c>
    </row>
    <row r="128" spans="1:24" x14ac:dyDescent="0.15">
      <c r="A128" s="15" t="s">
        <v>31</v>
      </c>
      <c r="B128" s="15" t="s">
        <v>30</v>
      </c>
      <c r="C128" s="15" t="s">
        <v>32</v>
      </c>
      <c r="D128" s="14"/>
      <c r="E128" s="14"/>
      <c r="F128" s="15" t="s">
        <v>69</v>
      </c>
      <c r="G128" s="14"/>
      <c r="H128" s="14"/>
      <c r="I128" s="15" t="s">
        <v>40</v>
      </c>
      <c r="J128" s="15">
        <v>6</v>
      </c>
      <c r="K128" s="15">
        <v>12</v>
      </c>
      <c r="L128" s="15" t="s">
        <v>217</v>
      </c>
      <c r="M128" s="63">
        <v>8659</v>
      </c>
      <c r="N128" s="15" t="s">
        <v>166</v>
      </c>
      <c r="O128" s="15" t="s">
        <v>108</v>
      </c>
      <c r="P128" s="14" t="s">
        <v>205</v>
      </c>
      <c r="Q128" s="63">
        <f t="shared" si="3"/>
        <v>8659</v>
      </c>
      <c r="R128" s="15" t="s">
        <v>108</v>
      </c>
      <c r="S128" s="15" t="s">
        <v>731</v>
      </c>
      <c r="T128" s="14"/>
      <c r="U128" s="15"/>
      <c r="V128" s="14" t="e">
        <v>#N/A</v>
      </c>
      <c r="W128" s="14" t="e">
        <v>#N/A</v>
      </c>
      <c r="X128" s="15" t="s">
        <v>41</v>
      </c>
    </row>
    <row r="129" spans="1:24" x14ac:dyDescent="0.15">
      <c r="A129" s="15" t="s">
        <v>31</v>
      </c>
      <c r="B129" s="15" t="s">
        <v>30</v>
      </c>
      <c r="C129" s="15" t="s">
        <v>32</v>
      </c>
      <c r="D129" s="14"/>
      <c r="E129" s="14"/>
      <c r="F129" s="15" t="s">
        <v>69</v>
      </c>
      <c r="G129" s="14"/>
      <c r="H129" s="14"/>
      <c r="I129" s="15" t="s">
        <v>40</v>
      </c>
      <c r="J129" s="15">
        <v>6</v>
      </c>
      <c r="K129" s="15">
        <v>12</v>
      </c>
      <c r="L129" s="15" t="s">
        <v>218</v>
      </c>
      <c r="M129" s="63">
        <v>20242</v>
      </c>
      <c r="N129" s="15" t="s">
        <v>166</v>
      </c>
      <c r="O129" s="15" t="s">
        <v>108</v>
      </c>
      <c r="P129" s="14" t="s">
        <v>205</v>
      </c>
      <c r="Q129" s="63">
        <f t="shared" si="3"/>
        <v>20242</v>
      </c>
      <c r="R129" s="15" t="s">
        <v>108</v>
      </c>
      <c r="S129" s="15" t="s">
        <v>731</v>
      </c>
      <c r="T129" s="14"/>
      <c r="U129" s="15"/>
      <c r="V129" s="14" t="e">
        <v>#N/A</v>
      </c>
      <c r="W129" s="14" t="e">
        <v>#N/A</v>
      </c>
      <c r="X129" s="15" t="s">
        <v>41</v>
      </c>
    </row>
    <row r="130" spans="1:24" x14ac:dyDescent="0.15">
      <c r="A130" s="15" t="s">
        <v>31</v>
      </c>
      <c r="B130" s="15" t="s">
        <v>30</v>
      </c>
      <c r="C130" s="15" t="s">
        <v>32</v>
      </c>
      <c r="D130" s="14"/>
      <c r="E130" s="14"/>
      <c r="F130" s="15" t="s">
        <v>69</v>
      </c>
      <c r="G130" s="14"/>
      <c r="H130" s="14"/>
      <c r="I130" s="15" t="s">
        <v>40</v>
      </c>
      <c r="J130" s="15">
        <v>6</v>
      </c>
      <c r="K130" s="15">
        <v>12</v>
      </c>
      <c r="L130" s="15" t="s">
        <v>219</v>
      </c>
      <c r="M130" s="63">
        <v>410000</v>
      </c>
      <c r="N130" s="14"/>
      <c r="O130" s="15" t="s">
        <v>108</v>
      </c>
      <c r="P130" s="14" t="s">
        <v>205</v>
      </c>
      <c r="Q130" s="63">
        <f t="shared" si="3"/>
        <v>410000</v>
      </c>
      <c r="R130" s="15" t="s">
        <v>108</v>
      </c>
      <c r="S130" s="15" t="s">
        <v>731</v>
      </c>
      <c r="T130" s="14"/>
      <c r="U130" s="15"/>
      <c r="V130" s="14" t="e">
        <v>#N/A</v>
      </c>
      <c r="W130" s="14" t="e">
        <v>#N/A</v>
      </c>
      <c r="X130" s="15" t="s">
        <v>41</v>
      </c>
    </row>
    <row r="131" spans="1:24" ht="15" x14ac:dyDescent="0.2">
      <c r="A131" s="22" t="s">
        <v>266</v>
      </c>
      <c r="B131" s="22" t="s">
        <v>265</v>
      </c>
      <c r="C131" s="22" t="s">
        <v>267</v>
      </c>
      <c r="F131" t="s">
        <v>271</v>
      </c>
      <c r="I131" t="s">
        <v>275</v>
      </c>
      <c r="J131">
        <v>3</v>
      </c>
      <c r="L131" s="23" t="s">
        <v>272</v>
      </c>
      <c r="M131" s="31">
        <v>150</v>
      </c>
      <c r="O131" s="25" t="s">
        <v>273</v>
      </c>
      <c r="P131" t="s">
        <v>105</v>
      </c>
      <c r="Q131" s="65">
        <f>M131*277778</f>
        <v>41666700</v>
      </c>
      <c r="R131" s="25" t="s">
        <v>108</v>
      </c>
      <c r="S131" t="s">
        <v>277</v>
      </c>
      <c r="T131" t="s">
        <v>278</v>
      </c>
      <c r="U131" s="9" t="s">
        <v>733</v>
      </c>
      <c r="V131" t="s">
        <v>321</v>
      </c>
      <c r="W131" t="s">
        <v>321</v>
      </c>
      <c r="X131" t="s">
        <v>276</v>
      </c>
    </row>
    <row r="132" spans="1:24" ht="15" x14ac:dyDescent="0.2">
      <c r="A132" s="22" t="s">
        <v>266</v>
      </c>
      <c r="B132" s="22" t="s">
        <v>265</v>
      </c>
      <c r="C132" s="22" t="s">
        <v>267</v>
      </c>
      <c r="F132" s="26" t="s">
        <v>279</v>
      </c>
      <c r="I132" t="s">
        <v>275</v>
      </c>
      <c r="J132">
        <v>3</v>
      </c>
      <c r="L132" s="23" t="s">
        <v>272</v>
      </c>
      <c r="M132" s="31">
        <v>149</v>
      </c>
      <c r="O132" s="25" t="s">
        <v>273</v>
      </c>
      <c r="P132" t="s">
        <v>105</v>
      </c>
      <c r="Q132" s="65">
        <f>M132*277778</f>
        <v>41388922</v>
      </c>
      <c r="R132" s="25" t="s">
        <v>108</v>
      </c>
      <c r="S132" t="s">
        <v>277</v>
      </c>
      <c r="T132" t="s">
        <v>278</v>
      </c>
      <c r="U132" s="9" t="s">
        <v>733</v>
      </c>
      <c r="V132" t="s">
        <v>321</v>
      </c>
      <c r="W132" t="s">
        <v>321</v>
      </c>
      <c r="X132" t="s">
        <v>276</v>
      </c>
    </row>
    <row r="133" spans="1:24" ht="15" x14ac:dyDescent="0.2">
      <c r="A133" s="22" t="s">
        <v>266</v>
      </c>
      <c r="B133" s="22" t="s">
        <v>265</v>
      </c>
      <c r="C133" s="22" t="s">
        <v>267</v>
      </c>
      <c r="F133" s="27" t="s">
        <v>36</v>
      </c>
      <c r="I133" t="s">
        <v>275</v>
      </c>
      <c r="J133">
        <v>3</v>
      </c>
      <c r="L133" s="23" t="s">
        <v>272</v>
      </c>
      <c r="M133" s="31">
        <v>150</v>
      </c>
      <c r="O133" s="25" t="s">
        <v>273</v>
      </c>
      <c r="P133" t="s">
        <v>105</v>
      </c>
      <c r="Q133" s="65">
        <f>M133*277778</f>
        <v>41666700</v>
      </c>
      <c r="R133" s="25" t="s">
        <v>108</v>
      </c>
      <c r="S133" t="s">
        <v>277</v>
      </c>
      <c r="T133" t="s">
        <v>278</v>
      </c>
      <c r="U133" s="9" t="s">
        <v>733</v>
      </c>
      <c r="V133" t="s">
        <v>321</v>
      </c>
      <c r="W133" t="s">
        <v>321</v>
      </c>
      <c r="X133" t="s">
        <v>276</v>
      </c>
    </row>
    <row r="134" spans="1:24" ht="15" x14ac:dyDescent="0.2">
      <c r="A134" s="22" t="s">
        <v>281</v>
      </c>
      <c r="B134" s="22" t="s">
        <v>280</v>
      </c>
      <c r="C134" s="22" t="s">
        <v>267</v>
      </c>
      <c r="F134" t="s">
        <v>279</v>
      </c>
      <c r="I134" t="s">
        <v>283</v>
      </c>
      <c r="J134">
        <v>105</v>
      </c>
      <c r="L134" t="s">
        <v>669</v>
      </c>
      <c r="M134" s="31">
        <v>165.8</v>
      </c>
      <c r="O134" s="25" t="s">
        <v>814</v>
      </c>
      <c r="P134" t="s">
        <v>105</v>
      </c>
      <c r="Q134" s="65">
        <f>M134*277778</f>
        <v>46055592.400000006</v>
      </c>
      <c r="R134" s="25" t="s">
        <v>108</v>
      </c>
      <c r="S134" t="s">
        <v>277</v>
      </c>
      <c r="T134" t="s">
        <v>278</v>
      </c>
      <c r="U134" s="9" t="s">
        <v>733</v>
      </c>
      <c r="V134" t="s">
        <v>321</v>
      </c>
      <c r="W134" t="s">
        <v>321</v>
      </c>
      <c r="X134" t="s">
        <v>276</v>
      </c>
    </row>
    <row r="135" spans="1:24" ht="15" x14ac:dyDescent="0.2">
      <c r="A135" s="22" t="s">
        <v>285</v>
      </c>
      <c r="B135" s="22" t="s">
        <v>284</v>
      </c>
      <c r="C135" s="22" t="s">
        <v>286</v>
      </c>
      <c r="F135" t="s">
        <v>68</v>
      </c>
      <c r="I135" t="s">
        <v>292</v>
      </c>
      <c r="J135">
        <v>209</v>
      </c>
      <c r="L135" t="s">
        <v>669</v>
      </c>
      <c r="M135" s="31">
        <v>63564</v>
      </c>
      <c r="O135" s="25" t="s">
        <v>815</v>
      </c>
      <c r="P135" t="s">
        <v>105</v>
      </c>
      <c r="Q135" s="65">
        <f>M135*277.778</f>
        <v>17656680.791999999</v>
      </c>
      <c r="R135" s="25" t="s">
        <v>108</v>
      </c>
      <c r="S135" t="s">
        <v>293</v>
      </c>
      <c r="T135" t="s">
        <v>294</v>
      </c>
      <c r="U135" s="9" t="s">
        <v>733</v>
      </c>
      <c r="V135" t="s">
        <v>321</v>
      </c>
      <c r="W135" t="s">
        <v>321</v>
      </c>
      <c r="X135" t="s">
        <v>276</v>
      </c>
    </row>
    <row r="136" spans="1:24" ht="15" x14ac:dyDescent="0.2">
      <c r="A136" s="22" t="s">
        <v>285</v>
      </c>
      <c r="B136" s="22" t="s">
        <v>284</v>
      </c>
      <c r="C136" s="22" t="s">
        <v>286</v>
      </c>
      <c r="F136" t="s">
        <v>36</v>
      </c>
      <c r="I136" t="s">
        <v>292</v>
      </c>
      <c r="J136">
        <v>209</v>
      </c>
      <c r="L136" t="s">
        <v>669</v>
      </c>
      <c r="M136" s="31">
        <v>65582</v>
      </c>
      <c r="O136" s="25" t="s">
        <v>815</v>
      </c>
      <c r="P136" t="s">
        <v>105</v>
      </c>
      <c r="Q136" s="65">
        <f>M136*277.778</f>
        <v>18217236.796</v>
      </c>
      <c r="R136" s="25" t="s">
        <v>108</v>
      </c>
      <c r="S136" t="s">
        <v>293</v>
      </c>
      <c r="T136" t="s">
        <v>294</v>
      </c>
      <c r="U136" s="9" t="s">
        <v>733</v>
      </c>
      <c r="V136" t="s">
        <v>321</v>
      </c>
      <c r="W136" t="s">
        <v>321</v>
      </c>
      <c r="X136" t="s">
        <v>276</v>
      </c>
    </row>
    <row r="137" spans="1:24" ht="15" x14ac:dyDescent="0.2">
      <c r="A137" s="22" t="s">
        <v>285</v>
      </c>
      <c r="B137" s="22" t="s">
        <v>284</v>
      </c>
      <c r="C137" s="22" t="s">
        <v>286</v>
      </c>
      <c r="F137" t="s">
        <v>279</v>
      </c>
      <c r="I137" t="s">
        <v>292</v>
      </c>
      <c r="J137">
        <v>209</v>
      </c>
      <c r="L137" t="s">
        <v>669</v>
      </c>
      <c r="M137" s="31">
        <v>59182</v>
      </c>
      <c r="O137" s="25" t="s">
        <v>815</v>
      </c>
      <c r="P137" t="s">
        <v>105</v>
      </c>
      <c r="Q137" s="65">
        <f>M137*277.778</f>
        <v>16439457.596000001</v>
      </c>
      <c r="R137" s="25" t="s">
        <v>108</v>
      </c>
      <c r="S137" t="s">
        <v>293</v>
      </c>
      <c r="T137" t="s">
        <v>294</v>
      </c>
      <c r="U137" s="9" t="s">
        <v>733</v>
      </c>
      <c r="V137" t="s">
        <v>321</v>
      </c>
      <c r="W137" t="s">
        <v>321</v>
      </c>
      <c r="X137" t="s">
        <v>276</v>
      </c>
    </row>
    <row r="138" spans="1:24" ht="15" x14ac:dyDescent="0.2">
      <c r="A138" s="22" t="s">
        <v>266</v>
      </c>
      <c r="B138" s="22" t="s">
        <v>265</v>
      </c>
      <c r="C138" s="22" t="s">
        <v>267</v>
      </c>
      <c r="F138" t="s">
        <v>271</v>
      </c>
      <c r="I138" t="s">
        <v>275</v>
      </c>
      <c r="J138">
        <v>3</v>
      </c>
      <c r="L138" s="23" t="s">
        <v>593</v>
      </c>
      <c r="M138" s="66">
        <v>32</v>
      </c>
      <c r="O138" s="25" t="s">
        <v>273</v>
      </c>
      <c r="P138" t="s">
        <v>592</v>
      </c>
      <c r="Q138" s="65">
        <f t="shared" ref="Q138:Q143" si="4">M138*277778</f>
        <v>8888896</v>
      </c>
      <c r="R138" s="25" t="s">
        <v>108</v>
      </c>
      <c r="S138" t="s">
        <v>277</v>
      </c>
      <c r="T138" t="s">
        <v>594</v>
      </c>
      <c r="U138" s="9" t="s">
        <v>733</v>
      </c>
      <c r="V138" t="s">
        <v>321</v>
      </c>
      <c r="W138" t="s">
        <v>321</v>
      </c>
      <c r="X138" t="s">
        <v>276</v>
      </c>
    </row>
    <row r="139" spans="1:24" ht="15" x14ac:dyDescent="0.2">
      <c r="A139" s="22" t="s">
        <v>266</v>
      </c>
      <c r="B139" s="22" t="s">
        <v>265</v>
      </c>
      <c r="C139" s="22" t="s">
        <v>267</v>
      </c>
      <c r="F139" t="s">
        <v>271</v>
      </c>
      <c r="I139" t="s">
        <v>275</v>
      </c>
      <c r="J139">
        <v>3</v>
      </c>
      <c r="L139" s="23" t="s">
        <v>596</v>
      </c>
      <c r="M139" s="66">
        <v>0.04</v>
      </c>
      <c r="O139" s="25" t="s">
        <v>273</v>
      </c>
      <c r="P139" t="s">
        <v>595</v>
      </c>
      <c r="Q139" s="65">
        <f t="shared" si="4"/>
        <v>11111.12</v>
      </c>
      <c r="R139" s="25" t="s">
        <v>108</v>
      </c>
      <c r="S139" t="s">
        <v>277</v>
      </c>
      <c r="T139" t="s">
        <v>597</v>
      </c>
      <c r="U139" s="9" t="s">
        <v>733</v>
      </c>
      <c r="V139" t="s">
        <v>321</v>
      </c>
      <c r="W139" t="s">
        <v>321</v>
      </c>
      <c r="X139" t="s">
        <v>276</v>
      </c>
    </row>
    <row r="140" spans="1:24" ht="15" x14ac:dyDescent="0.2">
      <c r="A140" s="22" t="s">
        <v>266</v>
      </c>
      <c r="B140" s="22" t="s">
        <v>265</v>
      </c>
      <c r="C140" s="22" t="s">
        <v>267</v>
      </c>
      <c r="F140" s="26" t="s">
        <v>279</v>
      </c>
      <c r="I140" t="s">
        <v>275</v>
      </c>
      <c r="J140">
        <v>3</v>
      </c>
      <c r="L140" s="23" t="s">
        <v>593</v>
      </c>
      <c r="M140" s="66">
        <v>31</v>
      </c>
      <c r="O140" s="25" t="s">
        <v>273</v>
      </c>
      <c r="P140" t="s">
        <v>592</v>
      </c>
      <c r="Q140" s="65">
        <f t="shared" si="4"/>
        <v>8611118</v>
      </c>
      <c r="R140" s="25" t="s">
        <v>108</v>
      </c>
      <c r="S140" t="s">
        <v>277</v>
      </c>
      <c r="T140" t="s">
        <v>594</v>
      </c>
      <c r="U140" s="9" t="s">
        <v>733</v>
      </c>
      <c r="V140" t="s">
        <v>321</v>
      </c>
      <c r="W140" t="s">
        <v>321</v>
      </c>
      <c r="X140" t="s">
        <v>276</v>
      </c>
    </row>
    <row r="141" spans="1:24" ht="15" x14ac:dyDescent="0.2">
      <c r="A141" s="22" t="s">
        <v>266</v>
      </c>
      <c r="B141" s="22" t="s">
        <v>265</v>
      </c>
      <c r="C141" s="22" t="s">
        <v>267</v>
      </c>
      <c r="F141" s="26" t="s">
        <v>279</v>
      </c>
      <c r="I141" t="s">
        <v>275</v>
      </c>
      <c r="J141">
        <v>3</v>
      </c>
      <c r="L141" s="23" t="s">
        <v>596</v>
      </c>
      <c r="M141" s="66">
        <v>0.05</v>
      </c>
      <c r="O141" s="25" t="s">
        <v>273</v>
      </c>
      <c r="P141" t="s">
        <v>595</v>
      </c>
      <c r="Q141" s="65">
        <f t="shared" si="4"/>
        <v>13888.900000000001</v>
      </c>
      <c r="R141" s="25" t="s">
        <v>108</v>
      </c>
      <c r="S141" t="s">
        <v>277</v>
      </c>
      <c r="T141" t="s">
        <v>597</v>
      </c>
      <c r="U141" s="9" t="s">
        <v>733</v>
      </c>
      <c r="V141" t="s">
        <v>321</v>
      </c>
      <c r="W141" t="s">
        <v>321</v>
      </c>
      <c r="X141" t="s">
        <v>276</v>
      </c>
    </row>
    <row r="142" spans="1:24" ht="15" x14ac:dyDescent="0.2">
      <c r="A142" s="22" t="s">
        <v>266</v>
      </c>
      <c r="B142" s="22" t="s">
        <v>265</v>
      </c>
      <c r="C142" s="22" t="s">
        <v>267</v>
      </c>
      <c r="F142" s="27" t="s">
        <v>36</v>
      </c>
      <c r="I142" t="s">
        <v>275</v>
      </c>
      <c r="J142">
        <v>3</v>
      </c>
      <c r="L142" s="23" t="s">
        <v>593</v>
      </c>
      <c r="M142" s="66">
        <v>31</v>
      </c>
      <c r="O142" s="25" t="s">
        <v>273</v>
      </c>
      <c r="P142" t="s">
        <v>592</v>
      </c>
      <c r="Q142" s="65">
        <f t="shared" si="4"/>
        <v>8611118</v>
      </c>
      <c r="R142" s="25" t="s">
        <v>108</v>
      </c>
      <c r="S142" t="s">
        <v>277</v>
      </c>
      <c r="T142" t="s">
        <v>594</v>
      </c>
      <c r="U142" s="9" t="s">
        <v>733</v>
      </c>
      <c r="V142" t="s">
        <v>321</v>
      </c>
      <c r="W142" t="s">
        <v>321</v>
      </c>
      <c r="X142" t="s">
        <v>276</v>
      </c>
    </row>
    <row r="143" spans="1:24" ht="15" x14ac:dyDescent="0.2">
      <c r="A143" s="22" t="s">
        <v>266</v>
      </c>
      <c r="B143" s="22" t="s">
        <v>265</v>
      </c>
      <c r="C143" s="22" t="s">
        <v>267</v>
      </c>
      <c r="F143" s="27" t="s">
        <v>36</v>
      </c>
      <c r="I143" t="s">
        <v>275</v>
      </c>
      <c r="J143">
        <v>3</v>
      </c>
      <c r="L143" s="23" t="s">
        <v>596</v>
      </c>
      <c r="M143" s="66">
        <v>0.05</v>
      </c>
      <c r="O143" s="25" t="s">
        <v>273</v>
      </c>
      <c r="P143" t="s">
        <v>595</v>
      </c>
      <c r="Q143" s="65">
        <f t="shared" si="4"/>
        <v>13888.900000000001</v>
      </c>
      <c r="R143" s="25" t="s">
        <v>108</v>
      </c>
      <c r="S143" t="s">
        <v>277</v>
      </c>
      <c r="T143" t="s">
        <v>597</v>
      </c>
      <c r="U143" s="9" t="s">
        <v>733</v>
      </c>
      <c r="V143" t="s">
        <v>321</v>
      </c>
      <c r="W143" t="s">
        <v>321</v>
      </c>
      <c r="X143" t="s">
        <v>276</v>
      </c>
    </row>
  </sheetData>
  <sortState xmlns:xlrd2="http://schemas.microsoft.com/office/spreadsheetml/2017/richdata2" ref="A2:X143">
    <sortCondition ref="R1:R143"/>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02F8-DBFB-0944-A9A6-36EB5F2F4BC4}">
  <dimension ref="A1:X111"/>
  <sheetViews>
    <sheetView workbookViewId="0">
      <pane ySplit="1" topLeftCell="A53" activePane="bottomLeft" state="frozen"/>
      <selection pane="bottomLeft" activeCell="A112" sqref="A112:XFD846"/>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2</v>
      </c>
      <c r="K2" s="6">
        <v>9</v>
      </c>
      <c r="L2" s="6" t="s">
        <v>221</v>
      </c>
      <c r="M2" s="61">
        <v>7202446</v>
      </c>
      <c r="N2" s="5"/>
      <c r="O2" s="6" t="s">
        <v>223</v>
      </c>
      <c r="P2" s="5" t="s">
        <v>220</v>
      </c>
      <c r="Q2" s="70">
        <f t="shared" ref="Q2:Q33" si="0">M2/1000</f>
        <v>7202.4459999999999</v>
      </c>
      <c r="R2" s="6" t="s">
        <v>783</v>
      </c>
      <c r="S2" s="6" t="s">
        <v>731</v>
      </c>
      <c r="T2" s="5" t="s">
        <v>224</v>
      </c>
      <c r="U2" s="9" t="s">
        <v>734</v>
      </c>
      <c r="V2" s="5" t="s">
        <v>321</v>
      </c>
      <c r="W2" s="5" t="s">
        <v>321</v>
      </c>
      <c r="X2" s="6" t="s">
        <v>41</v>
      </c>
    </row>
    <row r="3" spans="1:24" x14ac:dyDescent="0.15">
      <c r="A3" s="6" t="s">
        <v>31</v>
      </c>
      <c r="B3" s="6" t="s">
        <v>30</v>
      </c>
      <c r="C3" s="6" t="s">
        <v>32</v>
      </c>
      <c r="D3" s="5"/>
      <c r="E3" s="5"/>
      <c r="F3" s="6" t="s">
        <v>36</v>
      </c>
      <c r="G3" s="5"/>
      <c r="H3" s="5"/>
      <c r="I3" s="6" t="s">
        <v>40</v>
      </c>
      <c r="J3" s="6">
        <v>2</v>
      </c>
      <c r="K3" s="6">
        <v>9</v>
      </c>
      <c r="L3" s="6" t="s">
        <v>226</v>
      </c>
      <c r="M3" s="61">
        <v>3614312</v>
      </c>
      <c r="N3" s="5"/>
      <c r="O3" s="6" t="s">
        <v>223</v>
      </c>
      <c r="P3" s="5" t="s">
        <v>225</v>
      </c>
      <c r="Q3" s="70">
        <f t="shared" si="0"/>
        <v>3614.3119999999999</v>
      </c>
      <c r="R3" s="6" t="s">
        <v>783</v>
      </c>
      <c r="S3" s="6" t="s">
        <v>731</v>
      </c>
      <c r="T3" s="5" t="s">
        <v>227</v>
      </c>
      <c r="U3" s="9" t="s">
        <v>734</v>
      </c>
      <c r="V3" s="5" t="s">
        <v>321</v>
      </c>
      <c r="W3" s="5" t="s">
        <v>321</v>
      </c>
      <c r="X3" s="6" t="s">
        <v>41</v>
      </c>
    </row>
    <row r="4" spans="1:24" x14ac:dyDescent="0.15">
      <c r="A4" s="6" t="s">
        <v>31</v>
      </c>
      <c r="B4" s="6" t="s">
        <v>30</v>
      </c>
      <c r="C4" s="6" t="s">
        <v>32</v>
      </c>
      <c r="D4" s="5"/>
      <c r="E4" s="5"/>
      <c r="F4" s="6" t="s">
        <v>36</v>
      </c>
      <c r="G4" s="5"/>
      <c r="H4" s="5"/>
      <c r="I4" s="6" t="s">
        <v>40</v>
      </c>
      <c r="J4" s="6">
        <v>2</v>
      </c>
      <c r="K4" s="6">
        <v>9</v>
      </c>
      <c r="L4" s="6" t="s">
        <v>229</v>
      </c>
      <c r="M4" s="61">
        <v>3588134</v>
      </c>
      <c r="N4" s="5"/>
      <c r="O4" s="6" t="s">
        <v>223</v>
      </c>
      <c r="P4" s="5" t="s">
        <v>228</v>
      </c>
      <c r="Q4" s="70">
        <f t="shared" si="0"/>
        <v>3588.134</v>
      </c>
      <c r="R4" s="6" t="s">
        <v>783</v>
      </c>
      <c r="S4" s="6" t="s">
        <v>731</v>
      </c>
      <c r="T4" s="5"/>
      <c r="U4" s="6"/>
      <c r="V4" s="5" t="e">
        <v>#N/A</v>
      </c>
      <c r="W4" s="5" t="e">
        <v>#N/A</v>
      </c>
      <c r="X4" s="6" t="s">
        <v>41</v>
      </c>
    </row>
    <row r="5" spans="1:24" x14ac:dyDescent="0.15">
      <c r="A5" s="6" t="s">
        <v>31</v>
      </c>
      <c r="B5" s="6" t="s">
        <v>30</v>
      </c>
      <c r="C5" s="6" t="s">
        <v>32</v>
      </c>
      <c r="D5" s="6" t="s">
        <v>71</v>
      </c>
      <c r="E5" s="6"/>
      <c r="F5" s="6" t="s">
        <v>36</v>
      </c>
      <c r="G5" s="5"/>
      <c r="H5" s="5"/>
      <c r="I5" s="6" t="s">
        <v>40</v>
      </c>
      <c r="J5" s="6">
        <v>7</v>
      </c>
      <c r="K5" s="6">
        <v>13</v>
      </c>
      <c r="L5" s="6" t="s">
        <v>231</v>
      </c>
      <c r="M5" s="61">
        <v>7202446</v>
      </c>
      <c r="N5" s="5"/>
      <c r="O5" s="6" t="s">
        <v>223</v>
      </c>
      <c r="P5" s="5" t="s">
        <v>230</v>
      </c>
      <c r="Q5" s="70">
        <f t="shared" si="0"/>
        <v>7202.4459999999999</v>
      </c>
      <c r="R5" s="6" t="s">
        <v>783</v>
      </c>
      <c r="S5" s="6" t="s">
        <v>731</v>
      </c>
      <c r="T5" s="5"/>
      <c r="U5" s="6"/>
      <c r="V5" s="5" t="e">
        <v>#N/A</v>
      </c>
      <c r="W5" s="5" t="e">
        <v>#N/A</v>
      </c>
      <c r="X5" s="6" t="s">
        <v>41</v>
      </c>
    </row>
    <row r="6" spans="1:24" x14ac:dyDescent="0.15">
      <c r="A6" s="6" t="s">
        <v>31</v>
      </c>
      <c r="B6" s="6" t="s">
        <v>30</v>
      </c>
      <c r="C6" s="6" t="s">
        <v>32</v>
      </c>
      <c r="D6" s="6" t="s">
        <v>232</v>
      </c>
      <c r="E6" s="6"/>
      <c r="F6" s="6" t="s">
        <v>36</v>
      </c>
      <c r="G6" s="5"/>
      <c r="H6" s="5"/>
      <c r="I6" s="6" t="s">
        <v>40</v>
      </c>
      <c r="J6" s="6">
        <v>7</v>
      </c>
      <c r="K6" s="6">
        <v>13</v>
      </c>
      <c r="L6" s="6" t="s">
        <v>233</v>
      </c>
      <c r="M6" s="61">
        <v>6839293</v>
      </c>
      <c r="N6" s="5"/>
      <c r="O6" s="6" t="s">
        <v>223</v>
      </c>
      <c r="P6" s="5" t="s">
        <v>230</v>
      </c>
      <c r="Q6" s="70">
        <f t="shared" si="0"/>
        <v>6839.2929999999997</v>
      </c>
      <c r="R6" s="6" t="s">
        <v>783</v>
      </c>
      <c r="S6" s="6" t="s">
        <v>731</v>
      </c>
      <c r="T6" s="5"/>
      <c r="U6" s="6"/>
      <c r="V6" s="5" t="e">
        <v>#N/A</v>
      </c>
      <c r="W6" s="5" t="e">
        <v>#N/A</v>
      </c>
      <c r="X6" s="6" t="s">
        <v>41</v>
      </c>
    </row>
    <row r="7" spans="1:24" x14ac:dyDescent="0.15">
      <c r="A7" s="6" t="s">
        <v>31</v>
      </c>
      <c r="B7" s="6" t="s">
        <v>30</v>
      </c>
      <c r="C7" s="6" t="s">
        <v>32</v>
      </c>
      <c r="D7" s="6" t="s">
        <v>234</v>
      </c>
      <c r="E7" s="6"/>
      <c r="F7" s="6" t="s">
        <v>36</v>
      </c>
      <c r="G7" s="5"/>
      <c r="H7" s="5"/>
      <c r="I7" s="6" t="s">
        <v>40</v>
      </c>
      <c r="J7" s="6">
        <v>7</v>
      </c>
      <c r="K7" s="6">
        <v>13</v>
      </c>
      <c r="L7" s="6" t="s">
        <v>235</v>
      </c>
      <c r="M7" s="61">
        <v>0</v>
      </c>
      <c r="N7" s="5"/>
      <c r="O7" s="6" t="s">
        <v>223</v>
      </c>
      <c r="P7" s="5" t="s">
        <v>230</v>
      </c>
      <c r="Q7" s="70">
        <f t="shared" si="0"/>
        <v>0</v>
      </c>
      <c r="R7" s="6" t="s">
        <v>783</v>
      </c>
      <c r="S7" s="6" t="s">
        <v>731</v>
      </c>
      <c r="T7" s="5"/>
      <c r="U7" s="6"/>
      <c r="V7" s="5" t="e">
        <v>#N/A</v>
      </c>
      <c r="W7" s="5" t="e">
        <v>#N/A</v>
      </c>
      <c r="X7" s="6" t="s">
        <v>41</v>
      </c>
    </row>
    <row r="8" spans="1:24" x14ac:dyDescent="0.15">
      <c r="A8" s="6" t="s">
        <v>31</v>
      </c>
      <c r="B8" s="6" t="s">
        <v>30</v>
      </c>
      <c r="C8" s="6" t="s">
        <v>32</v>
      </c>
      <c r="D8" s="6" t="s">
        <v>236</v>
      </c>
      <c r="E8" s="6"/>
      <c r="F8" s="6" t="s">
        <v>36</v>
      </c>
      <c r="G8" s="5"/>
      <c r="H8" s="5"/>
      <c r="I8" s="6" t="s">
        <v>40</v>
      </c>
      <c r="J8" s="6">
        <v>7</v>
      </c>
      <c r="K8" s="6">
        <v>13</v>
      </c>
      <c r="L8" s="6" t="s">
        <v>237</v>
      </c>
      <c r="M8" s="61">
        <v>29140</v>
      </c>
      <c r="N8" s="5"/>
      <c r="O8" s="6" t="s">
        <v>223</v>
      </c>
      <c r="P8" s="5" t="s">
        <v>230</v>
      </c>
      <c r="Q8" s="70">
        <f t="shared" si="0"/>
        <v>29.14</v>
      </c>
      <c r="R8" s="6" t="s">
        <v>783</v>
      </c>
      <c r="S8" s="6" t="s">
        <v>731</v>
      </c>
      <c r="T8" s="5"/>
      <c r="U8" s="6"/>
      <c r="V8" s="5" t="e">
        <v>#N/A</v>
      </c>
      <c r="W8" s="5" t="e">
        <v>#N/A</v>
      </c>
      <c r="X8" s="6" t="s">
        <v>41</v>
      </c>
    </row>
    <row r="9" spans="1:24" x14ac:dyDescent="0.15">
      <c r="A9" s="6" t="s">
        <v>31</v>
      </c>
      <c r="B9" s="6" t="s">
        <v>30</v>
      </c>
      <c r="C9" s="6" t="s">
        <v>32</v>
      </c>
      <c r="D9" s="6" t="s">
        <v>238</v>
      </c>
      <c r="E9" s="6"/>
      <c r="F9" s="6" t="s">
        <v>36</v>
      </c>
      <c r="G9" s="5"/>
      <c r="H9" s="5"/>
      <c r="I9" s="6" t="s">
        <v>40</v>
      </c>
      <c r="J9" s="6">
        <v>7</v>
      </c>
      <c r="K9" s="6">
        <v>13</v>
      </c>
      <c r="L9" s="6" t="s">
        <v>239</v>
      </c>
      <c r="M9" s="61">
        <v>0</v>
      </c>
      <c r="N9" s="5"/>
      <c r="O9" s="6" t="s">
        <v>223</v>
      </c>
      <c r="P9" s="5" t="s">
        <v>230</v>
      </c>
      <c r="Q9" s="70">
        <f t="shared" si="0"/>
        <v>0</v>
      </c>
      <c r="R9" s="6" t="s">
        <v>783</v>
      </c>
      <c r="S9" s="6" t="s">
        <v>731</v>
      </c>
      <c r="T9" s="5"/>
      <c r="U9" s="6"/>
      <c r="V9" s="5" t="e">
        <v>#N/A</v>
      </c>
      <c r="W9" s="5" t="e">
        <v>#N/A</v>
      </c>
      <c r="X9" s="6" t="s">
        <v>41</v>
      </c>
    </row>
    <row r="10" spans="1:24" x14ac:dyDescent="0.15">
      <c r="A10" s="6" t="s">
        <v>31</v>
      </c>
      <c r="B10" s="6" t="s">
        <v>30</v>
      </c>
      <c r="C10" s="6" t="s">
        <v>32</v>
      </c>
      <c r="D10" s="6" t="s">
        <v>240</v>
      </c>
      <c r="E10" s="6"/>
      <c r="F10" s="6" t="s">
        <v>36</v>
      </c>
      <c r="G10" s="5"/>
      <c r="H10" s="5"/>
      <c r="I10" s="6" t="s">
        <v>40</v>
      </c>
      <c r="J10" s="6">
        <v>7</v>
      </c>
      <c r="K10" s="6">
        <v>13</v>
      </c>
      <c r="L10" s="6" t="s">
        <v>241</v>
      </c>
      <c r="M10" s="61">
        <v>39424</v>
      </c>
      <c r="N10" s="5"/>
      <c r="O10" s="6" t="s">
        <v>223</v>
      </c>
      <c r="P10" s="5" t="s">
        <v>230</v>
      </c>
      <c r="Q10" s="70">
        <f t="shared" si="0"/>
        <v>39.423999999999999</v>
      </c>
      <c r="R10" s="6" t="s">
        <v>783</v>
      </c>
      <c r="S10" s="6" t="s">
        <v>731</v>
      </c>
      <c r="T10" s="5"/>
      <c r="U10" s="6"/>
      <c r="V10" s="5" t="e">
        <v>#N/A</v>
      </c>
      <c r="W10" s="5" t="e">
        <v>#N/A</v>
      </c>
      <c r="X10" s="6" t="s">
        <v>41</v>
      </c>
    </row>
    <row r="11" spans="1:24" x14ac:dyDescent="0.15">
      <c r="A11" s="6" t="s">
        <v>31</v>
      </c>
      <c r="B11" s="6" t="s">
        <v>30</v>
      </c>
      <c r="C11" s="6" t="s">
        <v>32</v>
      </c>
      <c r="D11" s="6" t="s">
        <v>242</v>
      </c>
      <c r="E11" s="6"/>
      <c r="F11" s="6" t="s">
        <v>36</v>
      </c>
      <c r="G11" s="5"/>
      <c r="H11" s="5"/>
      <c r="I11" s="6" t="s">
        <v>40</v>
      </c>
      <c r="J11" s="6">
        <v>7</v>
      </c>
      <c r="K11" s="6">
        <v>13</v>
      </c>
      <c r="L11" s="6" t="s">
        <v>243</v>
      </c>
      <c r="M11" s="61">
        <v>294589</v>
      </c>
      <c r="N11" s="5"/>
      <c r="O11" s="6" t="s">
        <v>223</v>
      </c>
      <c r="P11" s="5" t="s">
        <v>230</v>
      </c>
      <c r="Q11" s="70">
        <f t="shared" si="0"/>
        <v>294.589</v>
      </c>
      <c r="R11" s="6" t="s">
        <v>783</v>
      </c>
      <c r="S11" s="6" t="s">
        <v>731</v>
      </c>
      <c r="T11" s="5"/>
      <c r="U11" s="6"/>
      <c r="V11" s="5" t="e">
        <v>#N/A</v>
      </c>
      <c r="W11" s="5" t="e">
        <v>#N/A</v>
      </c>
      <c r="X11" s="6" t="s">
        <v>41</v>
      </c>
    </row>
    <row r="12" spans="1:24" x14ac:dyDescent="0.15">
      <c r="A12" s="6" t="s">
        <v>31</v>
      </c>
      <c r="B12" s="6" t="s">
        <v>30</v>
      </c>
      <c r="C12" s="6" t="s">
        <v>32</v>
      </c>
      <c r="D12" s="6" t="s">
        <v>76</v>
      </c>
      <c r="E12" s="6"/>
      <c r="F12" s="6" t="s">
        <v>36</v>
      </c>
      <c r="G12" s="5"/>
      <c r="H12" s="5"/>
      <c r="I12" s="6" t="s">
        <v>40</v>
      </c>
      <c r="J12" s="6">
        <v>7</v>
      </c>
      <c r="K12" s="6">
        <v>13</v>
      </c>
      <c r="L12" s="6" t="s">
        <v>244</v>
      </c>
      <c r="M12" s="61">
        <v>1180130</v>
      </c>
      <c r="N12" s="5"/>
      <c r="O12" s="6" t="s">
        <v>223</v>
      </c>
      <c r="P12" s="5" t="s">
        <v>230</v>
      </c>
      <c r="Q12" s="70">
        <f t="shared" si="0"/>
        <v>1180.1300000000001</v>
      </c>
      <c r="R12" s="6" t="s">
        <v>783</v>
      </c>
      <c r="S12" s="6" t="s">
        <v>731</v>
      </c>
      <c r="T12" s="5"/>
      <c r="U12" s="6"/>
      <c r="V12" s="5" t="e">
        <v>#N/A</v>
      </c>
      <c r="W12" s="5" t="e">
        <v>#N/A</v>
      </c>
      <c r="X12" s="6" t="s">
        <v>41</v>
      </c>
    </row>
    <row r="13" spans="1:24" x14ac:dyDescent="0.15">
      <c r="A13" s="6" t="s">
        <v>31</v>
      </c>
      <c r="B13" s="6" t="s">
        <v>30</v>
      </c>
      <c r="C13" s="6" t="s">
        <v>32</v>
      </c>
      <c r="D13" s="6" t="s">
        <v>78</v>
      </c>
      <c r="E13" s="6"/>
      <c r="F13" s="6" t="s">
        <v>36</v>
      </c>
      <c r="G13" s="5"/>
      <c r="H13" s="5"/>
      <c r="I13" s="6" t="s">
        <v>40</v>
      </c>
      <c r="J13" s="6">
        <v>7</v>
      </c>
      <c r="K13" s="6">
        <v>13</v>
      </c>
      <c r="L13" s="6" t="s">
        <v>245</v>
      </c>
      <c r="M13" s="61">
        <v>850909</v>
      </c>
      <c r="N13" s="5"/>
      <c r="O13" s="6" t="s">
        <v>223</v>
      </c>
      <c r="P13" s="5" t="s">
        <v>230</v>
      </c>
      <c r="Q13" s="70">
        <f t="shared" si="0"/>
        <v>850.90899999999999</v>
      </c>
      <c r="R13" s="6" t="s">
        <v>783</v>
      </c>
      <c r="S13" s="6" t="s">
        <v>731</v>
      </c>
      <c r="T13" s="5"/>
      <c r="U13" s="6"/>
      <c r="V13" s="5" t="e">
        <v>#N/A</v>
      </c>
      <c r="W13" s="5" t="e">
        <v>#N/A</v>
      </c>
      <c r="X13" s="6" t="s">
        <v>41</v>
      </c>
    </row>
    <row r="14" spans="1:24" x14ac:dyDescent="0.15">
      <c r="A14" s="6" t="s">
        <v>31</v>
      </c>
      <c r="B14" s="6" t="s">
        <v>30</v>
      </c>
      <c r="C14" s="6" t="s">
        <v>32</v>
      </c>
      <c r="D14" s="6" t="s">
        <v>80</v>
      </c>
      <c r="E14" s="6"/>
      <c r="F14" s="6" t="s">
        <v>36</v>
      </c>
      <c r="G14" s="5"/>
      <c r="H14" s="5"/>
      <c r="I14" s="6" t="s">
        <v>40</v>
      </c>
      <c r="J14" s="6">
        <v>7</v>
      </c>
      <c r="K14" s="6">
        <v>13</v>
      </c>
      <c r="L14" s="6" t="s">
        <v>246</v>
      </c>
      <c r="M14" s="61">
        <v>114575</v>
      </c>
      <c r="N14" s="5"/>
      <c r="O14" s="6" t="s">
        <v>223</v>
      </c>
      <c r="P14" s="5" t="s">
        <v>230</v>
      </c>
      <c r="Q14" s="70">
        <f t="shared" si="0"/>
        <v>114.575</v>
      </c>
      <c r="R14" s="6" t="s">
        <v>783</v>
      </c>
      <c r="S14" s="6" t="s">
        <v>731</v>
      </c>
      <c r="T14" s="5"/>
      <c r="U14" s="6"/>
      <c r="V14" s="5" t="e">
        <v>#N/A</v>
      </c>
      <c r="W14" s="5" t="e">
        <v>#N/A</v>
      </c>
      <c r="X14" s="6" t="s">
        <v>41</v>
      </c>
    </row>
    <row r="15" spans="1:24" x14ac:dyDescent="0.15">
      <c r="A15" s="6" t="s">
        <v>31</v>
      </c>
      <c r="B15" s="6" t="s">
        <v>30</v>
      </c>
      <c r="C15" s="6" t="s">
        <v>32</v>
      </c>
      <c r="D15" s="6" t="s">
        <v>95</v>
      </c>
      <c r="E15" s="6"/>
      <c r="F15" s="6" t="s">
        <v>36</v>
      </c>
      <c r="G15" s="5"/>
      <c r="H15" s="5"/>
      <c r="I15" s="6" t="s">
        <v>40</v>
      </c>
      <c r="J15" s="6">
        <v>7</v>
      </c>
      <c r="K15" s="6">
        <v>13</v>
      </c>
      <c r="L15" s="6" t="s">
        <v>247</v>
      </c>
      <c r="M15" s="61">
        <v>5056832</v>
      </c>
      <c r="N15" s="5"/>
      <c r="O15" s="6" t="s">
        <v>223</v>
      </c>
      <c r="P15" s="5" t="s">
        <v>230</v>
      </c>
      <c r="Q15" s="70">
        <f t="shared" si="0"/>
        <v>5056.8320000000003</v>
      </c>
      <c r="R15" s="6" t="s">
        <v>783</v>
      </c>
      <c r="S15" s="6" t="s">
        <v>731</v>
      </c>
      <c r="T15" s="5"/>
      <c r="U15" s="6"/>
      <c r="V15" s="5" t="e">
        <v>#N/A</v>
      </c>
      <c r="W15" s="5" t="e">
        <v>#N/A</v>
      </c>
      <c r="X15" s="6" t="s">
        <v>41</v>
      </c>
    </row>
    <row r="16" spans="1:24" x14ac:dyDescent="0.15">
      <c r="A16" s="6" t="s">
        <v>31</v>
      </c>
      <c r="B16" s="6" t="s">
        <v>30</v>
      </c>
      <c r="C16" s="6" t="s">
        <v>32</v>
      </c>
      <c r="D16" s="6" t="s">
        <v>71</v>
      </c>
      <c r="E16" s="6"/>
      <c r="F16" s="6" t="s">
        <v>36</v>
      </c>
      <c r="G16" s="5"/>
      <c r="H16" s="5"/>
      <c r="I16" s="6" t="s">
        <v>40</v>
      </c>
      <c r="J16" s="6">
        <v>7</v>
      </c>
      <c r="K16" s="6">
        <v>13</v>
      </c>
      <c r="L16" s="6" t="s">
        <v>249</v>
      </c>
      <c r="M16" s="61">
        <v>3614312</v>
      </c>
      <c r="N16" s="5"/>
      <c r="O16" s="6" t="s">
        <v>223</v>
      </c>
      <c r="P16" s="5" t="s">
        <v>248</v>
      </c>
      <c r="Q16" s="70">
        <f t="shared" si="0"/>
        <v>3614.3119999999999</v>
      </c>
      <c r="R16" s="6" t="s">
        <v>783</v>
      </c>
      <c r="S16" s="6" t="s">
        <v>731</v>
      </c>
      <c r="T16" s="5"/>
      <c r="U16" s="6"/>
      <c r="V16" s="5" t="e">
        <v>#N/A</v>
      </c>
      <c r="W16" s="5" t="e">
        <v>#N/A</v>
      </c>
      <c r="X16" s="6" t="s">
        <v>41</v>
      </c>
    </row>
    <row r="17" spans="1:24" x14ac:dyDescent="0.15">
      <c r="A17" s="6" t="s">
        <v>31</v>
      </c>
      <c r="B17" s="6" t="s">
        <v>30</v>
      </c>
      <c r="C17" s="6" t="s">
        <v>32</v>
      </c>
      <c r="D17" s="6" t="s">
        <v>232</v>
      </c>
      <c r="E17" s="6"/>
      <c r="F17" s="6" t="s">
        <v>36</v>
      </c>
      <c r="G17" s="5"/>
      <c r="H17" s="5"/>
      <c r="I17" s="6" t="s">
        <v>40</v>
      </c>
      <c r="J17" s="6">
        <v>7</v>
      </c>
      <c r="K17" s="6">
        <v>13</v>
      </c>
      <c r="L17" s="6" t="s">
        <v>250</v>
      </c>
      <c r="M17" s="61">
        <v>3439010</v>
      </c>
      <c r="N17" s="5"/>
      <c r="O17" s="6" t="s">
        <v>223</v>
      </c>
      <c r="P17" s="5" t="s">
        <v>248</v>
      </c>
      <c r="Q17" s="70">
        <f t="shared" si="0"/>
        <v>3439.01</v>
      </c>
      <c r="R17" s="6" t="s">
        <v>783</v>
      </c>
      <c r="S17" s="6" t="s">
        <v>731</v>
      </c>
      <c r="T17" s="5"/>
      <c r="U17" s="6"/>
      <c r="V17" s="5" t="e">
        <v>#N/A</v>
      </c>
      <c r="W17" s="5" t="e">
        <v>#N/A</v>
      </c>
      <c r="X17" s="6" t="s">
        <v>41</v>
      </c>
    </row>
    <row r="18" spans="1:24" x14ac:dyDescent="0.15">
      <c r="A18" s="6" t="s">
        <v>31</v>
      </c>
      <c r="B18" s="6" t="s">
        <v>30</v>
      </c>
      <c r="C18" s="6" t="s">
        <v>32</v>
      </c>
      <c r="D18" s="6" t="s">
        <v>234</v>
      </c>
      <c r="E18" s="6"/>
      <c r="F18" s="6" t="s">
        <v>36</v>
      </c>
      <c r="G18" s="5"/>
      <c r="H18" s="5"/>
      <c r="I18" s="6" t="s">
        <v>40</v>
      </c>
      <c r="J18" s="6">
        <v>7</v>
      </c>
      <c r="K18" s="6">
        <v>13</v>
      </c>
      <c r="L18" s="6" t="s">
        <v>251</v>
      </c>
      <c r="M18" s="61">
        <v>0</v>
      </c>
      <c r="N18" s="5"/>
      <c r="O18" s="6" t="s">
        <v>223</v>
      </c>
      <c r="P18" s="5" t="s">
        <v>248</v>
      </c>
      <c r="Q18" s="70">
        <f t="shared" si="0"/>
        <v>0</v>
      </c>
      <c r="R18" s="6" t="s">
        <v>783</v>
      </c>
      <c r="S18" s="6" t="s">
        <v>731</v>
      </c>
      <c r="T18" s="5"/>
      <c r="U18" s="6"/>
      <c r="V18" s="5" t="e">
        <v>#N/A</v>
      </c>
      <c r="W18" s="5" t="e">
        <v>#N/A</v>
      </c>
      <c r="X18" s="6" t="s">
        <v>41</v>
      </c>
    </row>
    <row r="19" spans="1:24" x14ac:dyDescent="0.15">
      <c r="A19" s="6" t="s">
        <v>31</v>
      </c>
      <c r="B19" s="6" t="s">
        <v>30</v>
      </c>
      <c r="C19" s="6" t="s">
        <v>32</v>
      </c>
      <c r="D19" s="6" t="s">
        <v>236</v>
      </c>
      <c r="E19" s="6"/>
      <c r="F19" s="6" t="s">
        <v>36</v>
      </c>
      <c r="G19" s="5"/>
      <c r="H19" s="5"/>
      <c r="I19" s="6" t="s">
        <v>40</v>
      </c>
      <c r="J19" s="6">
        <v>7</v>
      </c>
      <c r="K19" s="6">
        <v>13</v>
      </c>
      <c r="L19" s="6" t="s">
        <v>252</v>
      </c>
      <c r="M19" s="61">
        <v>4020</v>
      </c>
      <c r="N19" s="5"/>
      <c r="O19" s="6" t="s">
        <v>223</v>
      </c>
      <c r="P19" s="5" t="s">
        <v>248</v>
      </c>
      <c r="Q19" s="70">
        <f t="shared" si="0"/>
        <v>4.0199999999999996</v>
      </c>
      <c r="R19" s="6" t="s">
        <v>783</v>
      </c>
      <c r="S19" s="6" t="s">
        <v>731</v>
      </c>
      <c r="T19" s="5"/>
      <c r="U19" s="6"/>
      <c r="V19" s="5" t="e">
        <v>#N/A</v>
      </c>
      <c r="W19" s="5" t="e">
        <v>#N/A</v>
      </c>
      <c r="X19" s="6" t="s">
        <v>41</v>
      </c>
    </row>
    <row r="20" spans="1:24" x14ac:dyDescent="0.15">
      <c r="A20" s="6" t="s">
        <v>31</v>
      </c>
      <c r="B20" s="6" t="s">
        <v>30</v>
      </c>
      <c r="C20" s="6" t="s">
        <v>32</v>
      </c>
      <c r="D20" s="6" t="s">
        <v>238</v>
      </c>
      <c r="E20" s="6"/>
      <c r="F20" s="6" t="s">
        <v>36</v>
      </c>
      <c r="G20" s="5"/>
      <c r="H20" s="5"/>
      <c r="I20" s="6" t="s">
        <v>40</v>
      </c>
      <c r="J20" s="6">
        <v>7</v>
      </c>
      <c r="K20" s="6">
        <v>13</v>
      </c>
      <c r="L20" s="6" t="s">
        <v>253</v>
      </c>
      <c r="M20" s="61">
        <v>0</v>
      </c>
      <c r="N20" s="5"/>
      <c r="O20" s="6" t="s">
        <v>223</v>
      </c>
      <c r="P20" s="5" t="s">
        <v>248</v>
      </c>
      <c r="Q20" s="70">
        <f t="shared" si="0"/>
        <v>0</v>
      </c>
      <c r="R20" s="6" t="s">
        <v>783</v>
      </c>
      <c r="S20" s="6" t="s">
        <v>731</v>
      </c>
      <c r="T20" s="5"/>
      <c r="U20" s="6"/>
      <c r="V20" s="5" t="e">
        <v>#N/A</v>
      </c>
      <c r="W20" s="5" t="e">
        <v>#N/A</v>
      </c>
      <c r="X20" s="6" t="s">
        <v>41</v>
      </c>
    </row>
    <row r="21" spans="1:24" x14ac:dyDescent="0.15">
      <c r="A21" s="6" t="s">
        <v>31</v>
      </c>
      <c r="B21" s="6" t="s">
        <v>30</v>
      </c>
      <c r="C21" s="6" t="s">
        <v>32</v>
      </c>
      <c r="D21" s="6" t="s">
        <v>240</v>
      </c>
      <c r="E21" s="6"/>
      <c r="F21" s="6" t="s">
        <v>36</v>
      </c>
      <c r="G21" s="5"/>
      <c r="H21" s="5"/>
      <c r="I21" s="6" t="s">
        <v>40</v>
      </c>
      <c r="J21" s="6">
        <v>7</v>
      </c>
      <c r="K21" s="6">
        <v>13</v>
      </c>
      <c r="L21" s="6" t="s">
        <v>254</v>
      </c>
      <c r="M21" s="61">
        <v>7389</v>
      </c>
      <c r="N21" s="5"/>
      <c r="O21" s="6" t="s">
        <v>223</v>
      </c>
      <c r="P21" s="5" t="s">
        <v>248</v>
      </c>
      <c r="Q21" s="70">
        <f t="shared" si="0"/>
        <v>7.3890000000000002</v>
      </c>
      <c r="R21" s="6" t="s">
        <v>783</v>
      </c>
      <c r="S21" s="6" t="s">
        <v>731</v>
      </c>
      <c r="T21" s="5"/>
      <c r="U21" s="6"/>
      <c r="V21" s="5" t="e">
        <v>#N/A</v>
      </c>
      <c r="W21" s="5" t="e">
        <v>#N/A</v>
      </c>
      <c r="X21" s="6" t="s">
        <v>41</v>
      </c>
    </row>
    <row r="22" spans="1:24" x14ac:dyDescent="0.15">
      <c r="A22" s="6" t="s">
        <v>31</v>
      </c>
      <c r="B22" s="6" t="s">
        <v>30</v>
      </c>
      <c r="C22" s="6" t="s">
        <v>32</v>
      </c>
      <c r="D22" s="6" t="s">
        <v>242</v>
      </c>
      <c r="E22" s="6"/>
      <c r="F22" s="6" t="s">
        <v>36</v>
      </c>
      <c r="G22" s="5"/>
      <c r="H22" s="5"/>
      <c r="I22" s="6" t="s">
        <v>40</v>
      </c>
      <c r="J22" s="6">
        <v>7</v>
      </c>
      <c r="K22" s="6">
        <v>13</v>
      </c>
      <c r="L22" s="6" t="s">
        <v>255</v>
      </c>
      <c r="M22" s="61">
        <v>163893</v>
      </c>
      <c r="N22" s="5"/>
      <c r="O22" s="6" t="s">
        <v>223</v>
      </c>
      <c r="P22" s="5" t="s">
        <v>248</v>
      </c>
      <c r="Q22" s="70">
        <f t="shared" si="0"/>
        <v>163.893</v>
      </c>
      <c r="R22" s="6" t="s">
        <v>783</v>
      </c>
      <c r="S22" s="6" t="s">
        <v>731</v>
      </c>
      <c r="T22" s="5"/>
      <c r="U22" s="6"/>
      <c r="V22" s="5" t="e">
        <v>#N/A</v>
      </c>
      <c r="W22" s="5" t="e">
        <v>#N/A</v>
      </c>
      <c r="X22" s="6" t="s">
        <v>41</v>
      </c>
    </row>
    <row r="23" spans="1:24" x14ac:dyDescent="0.15">
      <c r="A23" s="6" t="s">
        <v>31</v>
      </c>
      <c r="B23" s="6" t="s">
        <v>30</v>
      </c>
      <c r="C23" s="6" t="s">
        <v>32</v>
      </c>
      <c r="D23" s="6" t="s">
        <v>76</v>
      </c>
      <c r="E23" s="6"/>
      <c r="F23" s="6" t="s">
        <v>36</v>
      </c>
      <c r="G23" s="5"/>
      <c r="H23" s="5"/>
      <c r="I23" s="6" t="s">
        <v>40</v>
      </c>
      <c r="J23" s="6">
        <v>7</v>
      </c>
      <c r="K23" s="6">
        <v>13</v>
      </c>
      <c r="L23" s="6" t="s">
        <v>256</v>
      </c>
      <c r="M23" s="61">
        <v>594846</v>
      </c>
      <c r="N23" s="5"/>
      <c r="O23" s="6" t="s">
        <v>223</v>
      </c>
      <c r="P23" s="5" t="s">
        <v>248</v>
      </c>
      <c r="Q23" s="70">
        <f t="shared" si="0"/>
        <v>594.846</v>
      </c>
      <c r="R23" s="6" t="s">
        <v>783</v>
      </c>
      <c r="S23" s="6" t="s">
        <v>731</v>
      </c>
      <c r="T23" s="5"/>
      <c r="U23" s="6"/>
      <c r="V23" s="5" t="e">
        <v>#N/A</v>
      </c>
      <c r="W23" s="5" t="e">
        <v>#N/A</v>
      </c>
      <c r="X23" s="6" t="s">
        <v>41</v>
      </c>
    </row>
    <row r="24" spans="1:24" x14ac:dyDescent="0.15">
      <c r="A24" s="6" t="s">
        <v>31</v>
      </c>
      <c r="B24" s="6" t="s">
        <v>30</v>
      </c>
      <c r="C24" s="6" t="s">
        <v>32</v>
      </c>
      <c r="D24" s="6" t="s">
        <v>78</v>
      </c>
      <c r="E24" s="6"/>
      <c r="F24" s="6" t="s">
        <v>36</v>
      </c>
      <c r="G24" s="5"/>
      <c r="H24" s="5"/>
      <c r="I24" s="6" t="s">
        <v>40</v>
      </c>
      <c r="J24" s="6">
        <v>7</v>
      </c>
      <c r="K24" s="6">
        <v>13</v>
      </c>
      <c r="L24" s="6" t="s">
        <v>257</v>
      </c>
      <c r="M24" s="61">
        <v>383178</v>
      </c>
      <c r="N24" s="5"/>
      <c r="O24" s="6" t="s">
        <v>223</v>
      </c>
      <c r="P24" s="5" t="s">
        <v>248</v>
      </c>
      <c r="Q24" s="70">
        <f t="shared" si="0"/>
        <v>383.178</v>
      </c>
      <c r="R24" s="6" t="s">
        <v>783</v>
      </c>
      <c r="S24" s="6" t="s">
        <v>731</v>
      </c>
      <c r="T24" s="5"/>
      <c r="U24" s="6"/>
      <c r="V24" s="5" t="e">
        <v>#N/A</v>
      </c>
      <c r="W24" s="5" t="e">
        <v>#N/A</v>
      </c>
      <c r="X24" s="6" t="s">
        <v>41</v>
      </c>
    </row>
    <row r="25" spans="1:24" x14ac:dyDescent="0.15">
      <c r="A25" s="6" t="s">
        <v>31</v>
      </c>
      <c r="B25" s="6" t="s">
        <v>30</v>
      </c>
      <c r="C25" s="6" t="s">
        <v>32</v>
      </c>
      <c r="D25" s="6" t="s">
        <v>80</v>
      </c>
      <c r="E25" s="6"/>
      <c r="F25" s="6" t="s">
        <v>36</v>
      </c>
      <c r="G25" s="5"/>
      <c r="H25" s="5"/>
      <c r="I25" s="6" t="s">
        <v>40</v>
      </c>
      <c r="J25" s="6">
        <v>7</v>
      </c>
      <c r="K25" s="6">
        <v>13</v>
      </c>
      <c r="L25" s="6" t="s">
        <v>258</v>
      </c>
      <c r="M25" s="61">
        <v>66374</v>
      </c>
      <c r="N25" s="5"/>
      <c r="O25" s="6" t="s">
        <v>223</v>
      </c>
      <c r="P25" s="5" t="s">
        <v>248</v>
      </c>
      <c r="Q25" s="70">
        <f t="shared" si="0"/>
        <v>66.373999999999995</v>
      </c>
      <c r="R25" s="6" t="s">
        <v>783</v>
      </c>
      <c r="S25" s="6" t="s">
        <v>731</v>
      </c>
      <c r="T25" s="5"/>
      <c r="U25" s="6"/>
      <c r="V25" s="5" t="e">
        <v>#N/A</v>
      </c>
      <c r="W25" s="5" t="e">
        <v>#N/A</v>
      </c>
      <c r="X25" s="6" t="s">
        <v>41</v>
      </c>
    </row>
    <row r="26" spans="1:24" x14ac:dyDescent="0.15">
      <c r="A26" s="6" t="s">
        <v>31</v>
      </c>
      <c r="B26" s="6" t="s">
        <v>30</v>
      </c>
      <c r="C26" s="6" t="s">
        <v>32</v>
      </c>
      <c r="D26" s="6" t="s">
        <v>95</v>
      </c>
      <c r="E26" s="6"/>
      <c r="F26" s="6" t="s">
        <v>36</v>
      </c>
      <c r="G26" s="5"/>
      <c r="H26" s="5"/>
      <c r="I26" s="6" t="s">
        <v>40</v>
      </c>
      <c r="J26" s="6">
        <v>7</v>
      </c>
      <c r="K26" s="6">
        <v>13</v>
      </c>
      <c r="L26" s="6" t="s">
        <v>259</v>
      </c>
      <c r="M26" s="61">
        <v>2569914</v>
      </c>
      <c r="N26" s="5"/>
      <c r="O26" s="6" t="s">
        <v>223</v>
      </c>
      <c r="P26" s="5" t="s">
        <v>248</v>
      </c>
      <c r="Q26" s="70">
        <f t="shared" si="0"/>
        <v>2569.9140000000002</v>
      </c>
      <c r="R26" s="6" t="s">
        <v>783</v>
      </c>
      <c r="S26" s="6" t="s">
        <v>731</v>
      </c>
      <c r="T26" s="5"/>
      <c r="U26" s="6"/>
      <c r="V26" s="5" t="e">
        <v>#N/A</v>
      </c>
      <c r="W26" s="5" t="e">
        <v>#N/A</v>
      </c>
      <c r="X26" s="6" t="s">
        <v>41</v>
      </c>
    </row>
    <row r="27" spans="1:24" x14ac:dyDescent="0.15">
      <c r="A27" s="6" t="s">
        <v>31</v>
      </c>
      <c r="B27" s="6" t="s">
        <v>30</v>
      </c>
      <c r="C27" s="6" t="s">
        <v>32</v>
      </c>
      <c r="D27" s="6" t="s">
        <v>71</v>
      </c>
      <c r="E27" s="6"/>
      <c r="F27" s="6" t="s">
        <v>36</v>
      </c>
      <c r="G27" s="5"/>
      <c r="H27" s="5"/>
      <c r="I27" s="6" t="s">
        <v>40</v>
      </c>
      <c r="J27" s="6">
        <v>7</v>
      </c>
      <c r="K27" s="6">
        <v>13</v>
      </c>
      <c r="L27" s="6" t="s">
        <v>260</v>
      </c>
      <c r="M27" s="61">
        <v>3588134</v>
      </c>
      <c r="N27" s="5"/>
      <c r="O27" s="6" t="s">
        <v>223</v>
      </c>
      <c r="P27" s="5" t="s">
        <v>228</v>
      </c>
      <c r="Q27" s="70">
        <f t="shared" si="0"/>
        <v>3588.134</v>
      </c>
      <c r="R27" s="6" t="s">
        <v>783</v>
      </c>
      <c r="S27" s="6" t="s">
        <v>731</v>
      </c>
      <c r="T27" s="5"/>
      <c r="U27" s="6"/>
      <c r="V27" s="5" t="e">
        <v>#N/A</v>
      </c>
      <c r="W27" s="5" t="e">
        <v>#N/A</v>
      </c>
      <c r="X27" s="6" t="s">
        <v>41</v>
      </c>
    </row>
    <row r="28" spans="1:24" x14ac:dyDescent="0.15">
      <c r="A28" s="6" t="s">
        <v>31</v>
      </c>
      <c r="B28" s="6" t="s">
        <v>30</v>
      </c>
      <c r="C28" s="6" t="s">
        <v>32</v>
      </c>
      <c r="D28" s="6" t="s">
        <v>76</v>
      </c>
      <c r="E28" s="6"/>
      <c r="F28" s="6" t="s">
        <v>36</v>
      </c>
      <c r="G28" s="5"/>
      <c r="H28" s="5"/>
      <c r="I28" s="6" t="s">
        <v>40</v>
      </c>
      <c r="J28" s="6">
        <v>7</v>
      </c>
      <c r="K28" s="6">
        <v>13</v>
      </c>
      <c r="L28" s="6" t="s">
        <v>261</v>
      </c>
      <c r="M28" s="61">
        <v>585283</v>
      </c>
      <c r="N28" s="5"/>
      <c r="O28" s="6" t="s">
        <v>223</v>
      </c>
      <c r="P28" s="5" t="s">
        <v>228</v>
      </c>
      <c r="Q28" s="70">
        <f t="shared" si="0"/>
        <v>585.28300000000002</v>
      </c>
      <c r="R28" s="6" t="s">
        <v>783</v>
      </c>
      <c r="S28" s="6" t="s">
        <v>731</v>
      </c>
      <c r="T28" s="5"/>
      <c r="U28" s="6"/>
      <c r="V28" s="5" t="e">
        <v>#N/A</v>
      </c>
      <c r="W28" s="5" t="e">
        <v>#N/A</v>
      </c>
      <c r="X28" s="6" t="s">
        <v>41</v>
      </c>
    </row>
    <row r="29" spans="1:24" x14ac:dyDescent="0.15">
      <c r="A29" s="6" t="s">
        <v>31</v>
      </c>
      <c r="B29" s="6" t="s">
        <v>30</v>
      </c>
      <c r="C29" s="6" t="s">
        <v>32</v>
      </c>
      <c r="D29" s="6" t="s">
        <v>78</v>
      </c>
      <c r="E29" s="6"/>
      <c r="F29" s="6" t="s">
        <v>36</v>
      </c>
      <c r="G29" s="5"/>
      <c r="H29" s="5"/>
      <c r="I29" s="6" t="s">
        <v>40</v>
      </c>
      <c r="J29" s="6">
        <v>7</v>
      </c>
      <c r="K29" s="6">
        <v>13</v>
      </c>
      <c r="L29" s="6" t="s">
        <v>262</v>
      </c>
      <c r="M29" s="61">
        <v>467731</v>
      </c>
      <c r="N29" s="5"/>
      <c r="O29" s="6" t="s">
        <v>223</v>
      </c>
      <c r="P29" s="5" t="s">
        <v>228</v>
      </c>
      <c r="Q29" s="70">
        <f t="shared" si="0"/>
        <v>467.73099999999999</v>
      </c>
      <c r="R29" s="6" t="s">
        <v>783</v>
      </c>
      <c r="S29" s="6" t="s">
        <v>731</v>
      </c>
      <c r="T29" s="5"/>
      <c r="U29" s="6"/>
      <c r="V29" s="5" t="e">
        <v>#N/A</v>
      </c>
      <c r="W29" s="5" t="e">
        <v>#N/A</v>
      </c>
      <c r="X29" s="6" t="s">
        <v>41</v>
      </c>
    </row>
    <row r="30" spans="1:24" x14ac:dyDescent="0.15">
      <c r="A30" s="6" t="s">
        <v>31</v>
      </c>
      <c r="B30" s="6" t="s">
        <v>30</v>
      </c>
      <c r="C30" s="6" t="s">
        <v>32</v>
      </c>
      <c r="D30" s="6" t="s">
        <v>80</v>
      </c>
      <c r="E30" s="6"/>
      <c r="F30" s="6" t="s">
        <v>36</v>
      </c>
      <c r="G30" s="5"/>
      <c r="H30" s="5"/>
      <c r="I30" s="6" t="s">
        <v>40</v>
      </c>
      <c r="J30" s="6">
        <v>7</v>
      </c>
      <c r="K30" s="6">
        <v>13</v>
      </c>
      <c r="L30" s="6" t="s">
        <v>263</v>
      </c>
      <c r="M30" s="61">
        <v>48201</v>
      </c>
      <c r="N30" s="5"/>
      <c r="O30" s="6" t="s">
        <v>223</v>
      </c>
      <c r="P30" s="5" t="s">
        <v>228</v>
      </c>
      <c r="Q30" s="70">
        <f t="shared" si="0"/>
        <v>48.201000000000001</v>
      </c>
      <c r="R30" s="6" t="s">
        <v>783</v>
      </c>
      <c r="S30" s="6" t="s">
        <v>731</v>
      </c>
      <c r="T30" s="5"/>
      <c r="U30" s="6"/>
      <c r="V30" s="5" t="e">
        <v>#N/A</v>
      </c>
      <c r="W30" s="5" t="e">
        <v>#N/A</v>
      </c>
      <c r="X30" s="6" t="s">
        <v>41</v>
      </c>
    </row>
    <row r="31" spans="1:24" x14ac:dyDescent="0.15">
      <c r="A31" s="6" t="s">
        <v>31</v>
      </c>
      <c r="B31" s="6" t="s">
        <v>30</v>
      </c>
      <c r="C31" s="6" t="s">
        <v>32</v>
      </c>
      <c r="D31" s="6" t="s">
        <v>95</v>
      </c>
      <c r="E31" s="6"/>
      <c r="F31" s="6" t="s">
        <v>36</v>
      </c>
      <c r="G31" s="5"/>
      <c r="H31" s="5"/>
      <c r="I31" s="6" t="s">
        <v>40</v>
      </c>
      <c r="J31" s="6">
        <v>7</v>
      </c>
      <c r="K31" s="6">
        <v>13</v>
      </c>
      <c r="L31" s="6" t="s">
        <v>264</v>
      </c>
      <c r="M31" s="61">
        <v>2486918</v>
      </c>
      <c r="N31" s="5"/>
      <c r="O31" s="6" t="s">
        <v>223</v>
      </c>
      <c r="P31" s="5" t="s">
        <v>228</v>
      </c>
      <c r="Q31" s="70">
        <f t="shared" si="0"/>
        <v>2486.9180000000001</v>
      </c>
      <c r="R31" s="6" t="s">
        <v>783</v>
      </c>
      <c r="S31" s="6" t="s">
        <v>731</v>
      </c>
      <c r="T31" s="5"/>
      <c r="U31" s="6"/>
      <c r="V31" s="5" t="e">
        <v>#N/A</v>
      </c>
      <c r="W31" s="5" t="e">
        <v>#N/A</v>
      </c>
      <c r="X31" s="6" t="s">
        <v>41</v>
      </c>
    </row>
    <row r="32" spans="1:24" x14ac:dyDescent="0.15">
      <c r="A32" s="11" t="s">
        <v>31</v>
      </c>
      <c r="B32" s="11" t="s">
        <v>30</v>
      </c>
      <c r="C32" s="11" t="s">
        <v>32</v>
      </c>
      <c r="D32" s="10"/>
      <c r="E32" s="10"/>
      <c r="F32" s="11" t="s">
        <v>68</v>
      </c>
      <c r="G32" s="10"/>
      <c r="H32" s="10"/>
      <c r="I32" s="11" t="s">
        <v>40</v>
      </c>
      <c r="J32" s="11">
        <v>2</v>
      </c>
      <c r="K32" s="11">
        <v>9</v>
      </c>
      <c r="L32" s="11" t="s">
        <v>221</v>
      </c>
      <c r="M32" s="62">
        <v>5129715</v>
      </c>
      <c r="N32" s="10"/>
      <c r="O32" s="11" t="s">
        <v>223</v>
      </c>
      <c r="P32" s="10" t="s">
        <v>220</v>
      </c>
      <c r="Q32" s="71">
        <f t="shared" si="0"/>
        <v>5129.7150000000001</v>
      </c>
      <c r="R32" s="11" t="s">
        <v>783</v>
      </c>
      <c r="S32" s="11" t="s">
        <v>731</v>
      </c>
      <c r="T32" s="10" t="s">
        <v>224</v>
      </c>
      <c r="U32" s="9" t="s">
        <v>734</v>
      </c>
      <c r="V32" s="10" t="s">
        <v>321</v>
      </c>
      <c r="W32" s="10" t="s">
        <v>321</v>
      </c>
      <c r="X32" s="11" t="s">
        <v>41</v>
      </c>
    </row>
    <row r="33" spans="1:24" x14ac:dyDescent="0.15">
      <c r="A33" s="11" t="s">
        <v>31</v>
      </c>
      <c r="B33" s="11" t="s">
        <v>30</v>
      </c>
      <c r="C33" s="11" t="s">
        <v>32</v>
      </c>
      <c r="D33" s="10"/>
      <c r="E33" s="10"/>
      <c r="F33" s="11" t="s">
        <v>68</v>
      </c>
      <c r="G33" s="10"/>
      <c r="H33" s="10"/>
      <c r="I33" s="11" t="s">
        <v>40</v>
      </c>
      <c r="J33" s="11">
        <v>2</v>
      </c>
      <c r="K33" s="11">
        <v>9</v>
      </c>
      <c r="L33" s="11" t="s">
        <v>226</v>
      </c>
      <c r="M33" s="62">
        <v>1929342</v>
      </c>
      <c r="N33" s="10"/>
      <c r="O33" s="11" t="s">
        <v>223</v>
      </c>
      <c r="P33" s="10" t="s">
        <v>225</v>
      </c>
      <c r="Q33" s="71">
        <f t="shared" si="0"/>
        <v>1929.3420000000001</v>
      </c>
      <c r="R33" s="11" t="s">
        <v>783</v>
      </c>
      <c r="S33" s="11" t="s">
        <v>731</v>
      </c>
      <c r="T33" s="10" t="s">
        <v>227</v>
      </c>
      <c r="U33" s="9" t="s">
        <v>734</v>
      </c>
      <c r="V33" s="10" t="s">
        <v>321</v>
      </c>
      <c r="W33" s="10" t="s">
        <v>321</v>
      </c>
      <c r="X33" s="11" t="s">
        <v>41</v>
      </c>
    </row>
    <row r="34" spans="1:24" x14ac:dyDescent="0.15">
      <c r="A34" s="11" t="s">
        <v>31</v>
      </c>
      <c r="B34" s="11" t="s">
        <v>30</v>
      </c>
      <c r="C34" s="11" t="s">
        <v>32</v>
      </c>
      <c r="D34" s="10"/>
      <c r="E34" s="10"/>
      <c r="F34" s="11" t="s">
        <v>68</v>
      </c>
      <c r="G34" s="10"/>
      <c r="H34" s="10"/>
      <c r="I34" s="11" t="s">
        <v>40</v>
      </c>
      <c r="J34" s="11">
        <v>2</v>
      </c>
      <c r="K34" s="11">
        <v>9</v>
      </c>
      <c r="L34" s="11" t="s">
        <v>229</v>
      </c>
      <c r="M34" s="62">
        <v>3200373</v>
      </c>
      <c r="N34" s="10"/>
      <c r="O34" s="11" t="s">
        <v>223</v>
      </c>
      <c r="P34" s="10" t="s">
        <v>228</v>
      </c>
      <c r="Q34" s="71">
        <f t="shared" ref="Q34:Q65" si="1">M34/1000</f>
        <v>3200.373</v>
      </c>
      <c r="R34" s="11" t="s">
        <v>783</v>
      </c>
      <c r="S34" s="11" t="s">
        <v>731</v>
      </c>
      <c r="T34" s="10"/>
      <c r="U34" s="11"/>
      <c r="V34" s="10" t="e">
        <v>#N/A</v>
      </c>
      <c r="W34" s="10" t="e">
        <v>#N/A</v>
      </c>
      <c r="X34" s="11" t="s">
        <v>41</v>
      </c>
    </row>
    <row r="35" spans="1:24" x14ac:dyDescent="0.15">
      <c r="A35" s="11" t="s">
        <v>31</v>
      </c>
      <c r="B35" s="11" t="s">
        <v>30</v>
      </c>
      <c r="C35" s="11" t="s">
        <v>32</v>
      </c>
      <c r="D35" s="11" t="s">
        <v>71</v>
      </c>
      <c r="E35" s="11"/>
      <c r="F35" s="11" t="s">
        <v>68</v>
      </c>
      <c r="G35" s="10"/>
      <c r="H35" s="10"/>
      <c r="I35" s="11" t="s">
        <v>40</v>
      </c>
      <c r="J35" s="11">
        <v>7</v>
      </c>
      <c r="K35" s="11">
        <v>13</v>
      </c>
      <c r="L35" s="11" t="s">
        <v>231</v>
      </c>
      <c r="M35" s="62">
        <v>5129715</v>
      </c>
      <c r="N35" s="10"/>
      <c r="O35" s="11" t="s">
        <v>223</v>
      </c>
      <c r="P35" s="10" t="s">
        <v>230</v>
      </c>
      <c r="Q35" s="71">
        <f t="shared" si="1"/>
        <v>5129.7150000000001</v>
      </c>
      <c r="R35" s="11" t="s">
        <v>783</v>
      </c>
      <c r="S35" s="11" t="s">
        <v>731</v>
      </c>
      <c r="T35" s="10"/>
      <c r="U35" s="11"/>
      <c r="V35" s="10" t="e">
        <v>#N/A</v>
      </c>
      <c r="W35" s="10" t="e">
        <v>#N/A</v>
      </c>
      <c r="X35" s="11" t="s">
        <v>41</v>
      </c>
    </row>
    <row r="36" spans="1:24" x14ac:dyDescent="0.15">
      <c r="A36" s="11" t="s">
        <v>31</v>
      </c>
      <c r="B36" s="11" t="s">
        <v>30</v>
      </c>
      <c r="C36" s="11" t="s">
        <v>32</v>
      </c>
      <c r="D36" s="11" t="s">
        <v>232</v>
      </c>
      <c r="E36" s="11"/>
      <c r="F36" s="11" t="s">
        <v>68</v>
      </c>
      <c r="G36" s="10"/>
      <c r="H36" s="10"/>
      <c r="I36" s="11" t="s">
        <v>40</v>
      </c>
      <c r="J36" s="11">
        <v>7</v>
      </c>
      <c r="K36" s="11">
        <v>13</v>
      </c>
      <c r="L36" s="11" t="s">
        <v>233</v>
      </c>
      <c r="M36" s="62">
        <v>4977049</v>
      </c>
      <c r="N36" s="10"/>
      <c r="O36" s="11" t="s">
        <v>223</v>
      </c>
      <c r="P36" s="10" t="s">
        <v>230</v>
      </c>
      <c r="Q36" s="71">
        <f t="shared" si="1"/>
        <v>4977.049</v>
      </c>
      <c r="R36" s="11" t="s">
        <v>783</v>
      </c>
      <c r="S36" s="11" t="s">
        <v>731</v>
      </c>
      <c r="T36" s="10"/>
      <c r="U36" s="11"/>
      <c r="V36" s="10" t="e">
        <v>#N/A</v>
      </c>
      <c r="W36" s="10" t="e">
        <v>#N/A</v>
      </c>
      <c r="X36" s="11" t="s">
        <v>41</v>
      </c>
    </row>
    <row r="37" spans="1:24" x14ac:dyDescent="0.15">
      <c r="A37" s="11" t="s">
        <v>31</v>
      </c>
      <c r="B37" s="11" t="s">
        <v>30</v>
      </c>
      <c r="C37" s="11" t="s">
        <v>32</v>
      </c>
      <c r="D37" s="11" t="s">
        <v>234</v>
      </c>
      <c r="E37" s="11"/>
      <c r="F37" s="11" t="s">
        <v>68</v>
      </c>
      <c r="G37" s="10"/>
      <c r="H37" s="10"/>
      <c r="I37" s="11" t="s">
        <v>40</v>
      </c>
      <c r="J37" s="11">
        <v>7</v>
      </c>
      <c r="K37" s="11">
        <v>13</v>
      </c>
      <c r="L37" s="11" t="s">
        <v>235</v>
      </c>
      <c r="M37" s="62">
        <v>0</v>
      </c>
      <c r="N37" s="10"/>
      <c r="O37" s="11" t="s">
        <v>223</v>
      </c>
      <c r="P37" s="10" t="s">
        <v>230</v>
      </c>
      <c r="Q37" s="71">
        <f t="shared" si="1"/>
        <v>0</v>
      </c>
      <c r="R37" s="11" t="s">
        <v>783</v>
      </c>
      <c r="S37" s="11" t="s">
        <v>731</v>
      </c>
      <c r="T37" s="10"/>
      <c r="U37" s="11"/>
      <c r="V37" s="10" t="e">
        <v>#N/A</v>
      </c>
      <c r="W37" s="10" t="e">
        <v>#N/A</v>
      </c>
      <c r="X37" s="11" t="s">
        <v>41</v>
      </c>
    </row>
    <row r="38" spans="1:24" x14ac:dyDescent="0.15">
      <c r="A38" s="11" t="s">
        <v>31</v>
      </c>
      <c r="B38" s="11" t="s">
        <v>30</v>
      </c>
      <c r="C38" s="11" t="s">
        <v>32</v>
      </c>
      <c r="D38" s="11" t="s">
        <v>236</v>
      </c>
      <c r="E38" s="11"/>
      <c r="F38" s="11" t="s">
        <v>68</v>
      </c>
      <c r="G38" s="10"/>
      <c r="H38" s="10"/>
      <c r="I38" s="11" t="s">
        <v>40</v>
      </c>
      <c r="J38" s="11">
        <v>7</v>
      </c>
      <c r="K38" s="11">
        <v>13</v>
      </c>
      <c r="L38" s="11" t="s">
        <v>237</v>
      </c>
      <c r="M38" s="62">
        <v>16517</v>
      </c>
      <c r="N38" s="10"/>
      <c r="O38" s="11" t="s">
        <v>223</v>
      </c>
      <c r="P38" s="10" t="s">
        <v>230</v>
      </c>
      <c r="Q38" s="71">
        <f t="shared" si="1"/>
        <v>16.516999999999999</v>
      </c>
      <c r="R38" s="11" t="s">
        <v>783</v>
      </c>
      <c r="S38" s="11" t="s">
        <v>731</v>
      </c>
      <c r="T38" s="10"/>
      <c r="U38" s="11"/>
      <c r="V38" s="10" t="e">
        <v>#N/A</v>
      </c>
      <c r="W38" s="10" t="e">
        <v>#N/A</v>
      </c>
      <c r="X38" s="11" t="s">
        <v>41</v>
      </c>
    </row>
    <row r="39" spans="1:24" x14ac:dyDescent="0.15">
      <c r="A39" s="11" t="s">
        <v>31</v>
      </c>
      <c r="B39" s="11" t="s">
        <v>30</v>
      </c>
      <c r="C39" s="11" t="s">
        <v>32</v>
      </c>
      <c r="D39" s="11" t="s">
        <v>238</v>
      </c>
      <c r="E39" s="11"/>
      <c r="F39" s="11" t="s">
        <v>68</v>
      </c>
      <c r="G39" s="10"/>
      <c r="H39" s="10"/>
      <c r="I39" s="11" t="s">
        <v>40</v>
      </c>
      <c r="J39" s="11">
        <v>7</v>
      </c>
      <c r="K39" s="11">
        <v>13</v>
      </c>
      <c r="L39" s="11" t="s">
        <v>239</v>
      </c>
      <c r="M39" s="62">
        <v>0</v>
      </c>
      <c r="N39" s="10"/>
      <c r="O39" s="11" t="s">
        <v>223</v>
      </c>
      <c r="P39" s="10" t="s">
        <v>230</v>
      </c>
      <c r="Q39" s="71">
        <f t="shared" si="1"/>
        <v>0</v>
      </c>
      <c r="R39" s="11" t="s">
        <v>783</v>
      </c>
      <c r="S39" s="11" t="s">
        <v>731</v>
      </c>
      <c r="T39" s="10"/>
      <c r="U39" s="11"/>
      <c r="V39" s="10" t="e">
        <v>#N/A</v>
      </c>
      <c r="W39" s="10" t="e">
        <v>#N/A</v>
      </c>
      <c r="X39" s="11" t="s">
        <v>41</v>
      </c>
    </row>
    <row r="40" spans="1:24" x14ac:dyDescent="0.15">
      <c r="A40" s="11" t="s">
        <v>31</v>
      </c>
      <c r="B40" s="11" t="s">
        <v>30</v>
      </c>
      <c r="C40" s="11" t="s">
        <v>32</v>
      </c>
      <c r="D40" s="11" t="s">
        <v>240</v>
      </c>
      <c r="E40" s="11"/>
      <c r="F40" s="11" t="s">
        <v>68</v>
      </c>
      <c r="G40" s="10"/>
      <c r="H40" s="10"/>
      <c r="I40" s="11" t="s">
        <v>40</v>
      </c>
      <c r="J40" s="11">
        <v>7</v>
      </c>
      <c r="K40" s="11">
        <v>13</v>
      </c>
      <c r="L40" s="11" t="s">
        <v>241</v>
      </c>
      <c r="M40" s="62">
        <v>26496</v>
      </c>
      <c r="N40" s="10"/>
      <c r="O40" s="11" t="s">
        <v>223</v>
      </c>
      <c r="P40" s="10" t="s">
        <v>230</v>
      </c>
      <c r="Q40" s="71">
        <f t="shared" si="1"/>
        <v>26.495999999999999</v>
      </c>
      <c r="R40" s="11" t="s">
        <v>783</v>
      </c>
      <c r="S40" s="11" t="s">
        <v>731</v>
      </c>
      <c r="T40" s="10"/>
      <c r="U40" s="11"/>
      <c r="V40" s="10" t="e">
        <v>#N/A</v>
      </c>
      <c r="W40" s="10" t="e">
        <v>#N/A</v>
      </c>
      <c r="X40" s="11" t="s">
        <v>41</v>
      </c>
    </row>
    <row r="41" spans="1:24" x14ac:dyDescent="0.15">
      <c r="A41" s="11" t="s">
        <v>31</v>
      </c>
      <c r="B41" s="11" t="s">
        <v>30</v>
      </c>
      <c r="C41" s="11" t="s">
        <v>32</v>
      </c>
      <c r="D41" s="11" t="s">
        <v>242</v>
      </c>
      <c r="E41" s="11"/>
      <c r="F41" s="11" t="s">
        <v>68</v>
      </c>
      <c r="G41" s="10"/>
      <c r="H41" s="10"/>
      <c r="I41" s="11" t="s">
        <v>40</v>
      </c>
      <c r="J41" s="11">
        <v>7</v>
      </c>
      <c r="K41" s="11">
        <v>13</v>
      </c>
      <c r="L41" s="11" t="s">
        <v>243</v>
      </c>
      <c r="M41" s="62">
        <v>109653</v>
      </c>
      <c r="N41" s="10"/>
      <c r="O41" s="11" t="s">
        <v>223</v>
      </c>
      <c r="P41" s="10" t="s">
        <v>230</v>
      </c>
      <c r="Q41" s="71">
        <f t="shared" si="1"/>
        <v>109.65300000000001</v>
      </c>
      <c r="R41" s="11" t="s">
        <v>783</v>
      </c>
      <c r="S41" s="11" t="s">
        <v>731</v>
      </c>
      <c r="T41" s="10"/>
      <c r="U41" s="11"/>
      <c r="V41" s="10" t="e">
        <v>#N/A</v>
      </c>
      <c r="W41" s="10" t="e">
        <v>#N/A</v>
      </c>
      <c r="X41" s="11" t="s">
        <v>41</v>
      </c>
    </row>
    <row r="42" spans="1:24" x14ac:dyDescent="0.15">
      <c r="A42" s="11" t="s">
        <v>31</v>
      </c>
      <c r="B42" s="11" t="s">
        <v>30</v>
      </c>
      <c r="C42" s="11" t="s">
        <v>32</v>
      </c>
      <c r="D42" s="11" t="s">
        <v>76</v>
      </c>
      <c r="E42" s="11"/>
      <c r="F42" s="11" t="s">
        <v>68</v>
      </c>
      <c r="G42" s="10"/>
      <c r="H42" s="10"/>
      <c r="I42" s="11" t="s">
        <v>40</v>
      </c>
      <c r="J42" s="11">
        <v>7</v>
      </c>
      <c r="K42" s="11">
        <v>13</v>
      </c>
      <c r="L42" s="11" t="s">
        <v>244</v>
      </c>
      <c r="M42" s="62">
        <v>908540</v>
      </c>
      <c r="N42" s="10"/>
      <c r="O42" s="11" t="s">
        <v>223</v>
      </c>
      <c r="P42" s="10" t="s">
        <v>230</v>
      </c>
      <c r="Q42" s="71">
        <f t="shared" si="1"/>
        <v>908.54</v>
      </c>
      <c r="R42" s="11" t="s">
        <v>783</v>
      </c>
      <c r="S42" s="11" t="s">
        <v>731</v>
      </c>
      <c r="T42" s="10"/>
      <c r="U42" s="11"/>
      <c r="V42" s="10" t="e">
        <v>#N/A</v>
      </c>
      <c r="W42" s="10" t="e">
        <v>#N/A</v>
      </c>
      <c r="X42" s="11" t="s">
        <v>41</v>
      </c>
    </row>
    <row r="43" spans="1:24" x14ac:dyDescent="0.15">
      <c r="A43" s="11" t="s">
        <v>31</v>
      </c>
      <c r="B43" s="11" t="s">
        <v>30</v>
      </c>
      <c r="C43" s="11" t="s">
        <v>32</v>
      </c>
      <c r="D43" s="11" t="s">
        <v>78</v>
      </c>
      <c r="E43" s="11"/>
      <c r="F43" s="11" t="s">
        <v>68</v>
      </c>
      <c r="G43" s="10"/>
      <c r="H43" s="10"/>
      <c r="I43" s="11" t="s">
        <v>40</v>
      </c>
      <c r="J43" s="11">
        <v>7</v>
      </c>
      <c r="K43" s="11">
        <v>13</v>
      </c>
      <c r="L43" s="11" t="s">
        <v>245</v>
      </c>
      <c r="M43" s="62">
        <v>710744</v>
      </c>
      <c r="N43" s="10"/>
      <c r="O43" s="11" t="s">
        <v>223</v>
      </c>
      <c r="P43" s="10" t="s">
        <v>230</v>
      </c>
      <c r="Q43" s="71">
        <f t="shared" si="1"/>
        <v>710.74400000000003</v>
      </c>
      <c r="R43" s="11" t="s">
        <v>783</v>
      </c>
      <c r="S43" s="11" t="s">
        <v>731</v>
      </c>
      <c r="T43" s="10"/>
      <c r="U43" s="11"/>
      <c r="V43" s="10" t="e">
        <v>#N/A</v>
      </c>
      <c r="W43" s="10" t="e">
        <v>#N/A</v>
      </c>
      <c r="X43" s="11" t="s">
        <v>41</v>
      </c>
    </row>
    <row r="44" spans="1:24" x14ac:dyDescent="0.15">
      <c r="A44" s="11" t="s">
        <v>31</v>
      </c>
      <c r="B44" s="11" t="s">
        <v>30</v>
      </c>
      <c r="C44" s="11" t="s">
        <v>32</v>
      </c>
      <c r="D44" s="11" t="s">
        <v>80</v>
      </c>
      <c r="E44" s="11"/>
      <c r="F44" s="11" t="s">
        <v>68</v>
      </c>
      <c r="G44" s="10"/>
      <c r="H44" s="10"/>
      <c r="I44" s="11" t="s">
        <v>40</v>
      </c>
      <c r="J44" s="11">
        <v>7</v>
      </c>
      <c r="K44" s="11">
        <v>13</v>
      </c>
      <c r="L44" s="11" t="s">
        <v>246</v>
      </c>
      <c r="M44" s="62">
        <v>93291</v>
      </c>
      <c r="N44" s="10"/>
      <c r="O44" s="11" t="s">
        <v>223</v>
      </c>
      <c r="P44" s="10" t="s">
        <v>230</v>
      </c>
      <c r="Q44" s="71">
        <f t="shared" si="1"/>
        <v>93.290999999999997</v>
      </c>
      <c r="R44" s="11" t="s">
        <v>783</v>
      </c>
      <c r="S44" s="11" t="s">
        <v>731</v>
      </c>
      <c r="T44" s="10"/>
      <c r="U44" s="11"/>
      <c r="V44" s="10" t="e">
        <v>#N/A</v>
      </c>
      <c r="W44" s="10" t="e">
        <v>#N/A</v>
      </c>
      <c r="X44" s="11" t="s">
        <v>41</v>
      </c>
    </row>
    <row r="45" spans="1:24" x14ac:dyDescent="0.15">
      <c r="A45" s="11" t="s">
        <v>31</v>
      </c>
      <c r="B45" s="11" t="s">
        <v>30</v>
      </c>
      <c r="C45" s="11" t="s">
        <v>32</v>
      </c>
      <c r="D45" s="11" t="s">
        <v>95</v>
      </c>
      <c r="E45" s="11"/>
      <c r="F45" s="11" t="s">
        <v>68</v>
      </c>
      <c r="G45" s="10"/>
      <c r="H45" s="10"/>
      <c r="I45" s="11" t="s">
        <v>40</v>
      </c>
      <c r="J45" s="11">
        <v>7</v>
      </c>
      <c r="K45" s="11">
        <v>13</v>
      </c>
      <c r="L45" s="11" t="s">
        <v>247</v>
      </c>
      <c r="M45" s="62">
        <v>3417140</v>
      </c>
      <c r="N45" s="10"/>
      <c r="O45" s="11" t="s">
        <v>223</v>
      </c>
      <c r="P45" s="10" t="s">
        <v>230</v>
      </c>
      <c r="Q45" s="71">
        <f t="shared" si="1"/>
        <v>3417.14</v>
      </c>
      <c r="R45" s="11" t="s">
        <v>783</v>
      </c>
      <c r="S45" s="11" t="s">
        <v>731</v>
      </c>
      <c r="T45" s="10"/>
      <c r="U45" s="11"/>
      <c r="V45" s="10" t="e">
        <v>#N/A</v>
      </c>
      <c r="W45" s="10" t="e">
        <v>#N/A</v>
      </c>
      <c r="X45" s="11" t="s">
        <v>41</v>
      </c>
    </row>
    <row r="46" spans="1:24" x14ac:dyDescent="0.15">
      <c r="A46" s="11" t="s">
        <v>31</v>
      </c>
      <c r="B46" s="11" t="s">
        <v>30</v>
      </c>
      <c r="C46" s="11" t="s">
        <v>32</v>
      </c>
      <c r="D46" s="11" t="s">
        <v>71</v>
      </c>
      <c r="E46" s="11"/>
      <c r="F46" s="11" t="s">
        <v>68</v>
      </c>
      <c r="G46" s="10"/>
      <c r="H46" s="10"/>
      <c r="I46" s="11" t="s">
        <v>40</v>
      </c>
      <c r="J46" s="11">
        <v>7</v>
      </c>
      <c r="K46" s="11">
        <v>13</v>
      </c>
      <c r="L46" s="11" t="s">
        <v>249</v>
      </c>
      <c r="M46" s="62">
        <v>1929342</v>
      </c>
      <c r="N46" s="10"/>
      <c r="O46" s="11" t="s">
        <v>223</v>
      </c>
      <c r="P46" s="10" t="s">
        <v>248</v>
      </c>
      <c r="Q46" s="71">
        <f t="shared" si="1"/>
        <v>1929.3420000000001</v>
      </c>
      <c r="R46" s="11" t="s">
        <v>783</v>
      </c>
      <c r="S46" s="11" t="s">
        <v>731</v>
      </c>
      <c r="T46" s="10"/>
      <c r="U46" s="11"/>
      <c r="V46" s="10" t="e">
        <v>#N/A</v>
      </c>
      <c r="W46" s="10" t="e">
        <v>#N/A</v>
      </c>
      <c r="X46" s="11" t="s">
        <v>41</v>
      </c>
    </row>
    <row r="47" spans="1:24" x14ac:dyDescent="0.15">
      <c r="A47" s="11" t="s">
        <v>31</v>
      </c>
      <c r="B47" s="11" t="s">
        <v>30</v>
      </c>
      <c r="C47" s="11" t="s">
        <v>32</v>
      </c>
      <c r="D47" s="11" t="s">
        <v>232</v>
      </c>
      <c r="E47" s="11"/>
      <c r="F47" s="11" t="s">
        <v>68</v>
      </c>
      <c r="G47" s="10"/>
      <c r="H47" s="10"/>
      <c r="I47" s="11" t="s">
        <v>40</v>
      </c>
      <c r="J47" s="11">
        <v>7</v>
      </c>
      <c r="K47" s="11">
        <v>13</v>
      </c>
      <c r="L47" s="11" t="s">
        <v>250</v>
      </c>
      <c r="M47" s="62">
        <v>1813899</v>
      </c>
      <c r="N47" s="10"/>
      <c r="O47" s="11" t="s">
        <v>223</v>
      </c>
      <c r="P47" s="10" t="s">
        <v>248</v>
      </c>
      <c r="Q47" s="71">
        <f t="shared" si="1"/>
        <v>1813.8989999999999</v>
      </c>
      <c r="R47" s="11" t="s">
        <v>783</v>
      </c>
      <c r="S47" s="11" t="s">
        <v>731</v>
      </c>
      <c r="T47" s="10"/>
      <c r="U47" s="11"/>
      <c r="V47" s="10" t="e">
        <v>#N/A</v>
      </c>
      <c r="W47" s="10" t="e">
        <v>#N/A</v>
      </c>
      <c r="X47" s="11" t="s">
        <v>41</v>
      </c>
    </row>
    <row r="48" spans="1:24" x14ac:dyDescent="0.15">
      <c r="A48" s="11" t="s">
        <v>31</v>
      </c>
      <c r="B48" s="11" t="s">
        <v>30</v>
      </c>
      <c r="C48" s="11" t="s">
        <v>32</v>
      </c>
      <c r="D48" s="11" t="s">
        <v>234</v>
      </c>
      <c r="E48" s="11"/>
      <c r="F48" s="11" t="s">
        <v>68</v>
      </c>
      <c r="G48" s="10"/>
      <c r="H48" s="10"/>
      <c r="I48" s="11" t="s">
        <v>40</v>
      </c>
      <c r="J48" s="11">
        <v>7</v>
      </c>
      <c r="K48" s="11">
        <v>13</v>
      </c>
      <c r="L48" s="11" t="s">
        <v>251</v>
      </c>
      <c r="M48" s="62">
        <v>0</v>
      </c>
      <c r="N48" s="10"/>
      <c r="O48" s="11" t="s">
        <v>223</v>
      </c>
      <c r="P48" s="10" t="s">
        <v>248</v>
      </c>
      <c r="Q48" s="71">
        <f t="shared" si="1"/>
        <v>0</v>
      </c>
      <c r="R48" s="11" t="s">
        <v>783</v>
      </c>
      <c r="S48" s="11" t="s">
        <v>731</v>
      </c>
      <c r="T48" s="10"/>
      <c r="U48" s="11"/>
      <c r="V48" s="10" t="e">
        <v>#N/A</v>
      </c>
      <c r="W48" s="10" t="e">
        <v>#N/A</v>
      </c>
      <c r="X48" s="11" t="s">
        <v>41</v>
      </c>
    </row>
    <row r="49" spans="1:24" x14ac:dyDescent="0.15">
      <c r="A49" s="11" t="s">
        <v>31</v>
      </c>
      <c r="B49" s="11" t="s">
        <v>30</v>
      </c>
      <c r="C49" s="11" t="s">
        <v>32</v>
      </c>
      <c r="D49" s="11" t="s">
        <v>236</v>
      </c>
      <c r="E49" s="11"/>
      <c r="F49" s="11" t="s">
        <v>68</v>
      </c>
      <c r="G49" s="10"/>
      <c r="H49" s="10"/>
      <c r="I49" s="11" t="s">
        <v>40</v>
      </c>
      <c r="J49" s="11">
        <v>7</v>
      </c>
      <c r="K49" s="11">
        <v>13</v>
      </c>
      <c r="L49" s="11" t="s">
        <v>252</v>
      </c>
      <c r="M49" s="62">
        <v>2927</v>
      </c>
      <c r="N49" s="10"/>
      <c r="O49" s="11" t="s">
        <v>223</v>
      </c>
      <c r="P49" s="10" t="s">
        <v>248</v>
      </c>
      <c r="Q49" s="71">
        <f t="shared" si="1"/>
        <v>2.927</v>
      </c>
      <c r="R49" s="11" t="s">
        <v>783</v>
      </c>
      <c r="S49" s="11" t="s">
        <v>731</v>
      </c>
      <c r="T49" s="10"/>
      <c r="U49" s="11"/>
      <c r="V49" s="10" t="e">
        <v>#N/A</v>
      </c>
      <c r="W49" s="10" t="e">
        <v>#N/A</v>
      </c>
      <c r="X49" s="11" t="s">
        <v>41</v>
      </c>
    </row>
    <row r="50" spans="1:24" x14ac:dyDescent="0.15">
      <c r="A50" s="11" t="s">
        <v>31</v>
      </c>
      <c r="B50" s="11" t="s">
        <v>30</v>
      </c>
      <c r="C50" s="11" t="s">
        <v>32</v>
      </c>
      <c r="D50" s="11" t="s">
        <v>238</v>
      </c>
      <c r="E50" s="11"/>
      <c r="F50" s="11" t="s">
        <v>68</v>
      </c>
      <c r="G50" s="10"/>
      <c r="H50" s="10"/>
      <c r="I50" s="11" t="s">
        <v>40</v>
      </c>
      <c r="J50" s="11">
        <v>7</v>
      </c>
      <c r="K50" s="11">
        <v>13</v>
      </c>
      <c r="L50" s="11" t="s">
        <v>253</v>
      </c>
      <c r="M50" s="62">
        <v>0</v>
      </c>
      <c r="N50" s="10"/>
      <c r="O50" s="11" t="s">
        <v>223</v>
      </c>
      <c r="P50" s="10" t="s">
        <v>248</v>
      </c>
      <c r="Q50" s="71">
        <f t="shared" si="1"/>
        <v>0</v>
      </c>
      <c r="R50" s="11" t="s">
        <v>783</v>
      </c>
      <c r="S50" s="11" t="s">
        <v>731</v>
      </c>
      <c r="T50" s="10"/>
      <c r="U50" s="11"/>
      <c r="V50" s="10" t="e">
        <v>#N/A</v>
      </c>
      <c r="W50" s="10" t="e">
        <v>#N/A</v>
      </c>
      <c r="X50" s="11" t="s">
        <v>41</v>
      </c>
    </row>
    <row r="51" spans="1:24" x14ac:dyDescent="0.15">
      <c r="A51" s="11" t="s">
        <v>31</v>
      </c>
      <c r="B51" s="11" t="s">
        <v>30</v>
      </c>
      <c r="C51" s="11" t="s">
        <v>32</v>
      </c>
      <c r="D51" s="11" t="s">
        <v>240</v>
      </c>
      <c r="E51" s="11"/>
      <c r="F51" s="11" t="s">
        <v>68</v>
      </c>
      <c r="G51" s="10"/>
      <c r="H51" s="10"/>
      <c r="I51" s="11" t="s">
        <v>40</v>
      </c>
      <c r="J51" s="11">
        <v>7</v>
      </c>
      <c r="K51" s="11">
        <v>13</v>
      </c>
      <c r="L51" s="11" t="s">
        <v>254</v>
      </c>
      <c r="M51" s="62">
        <v>2864</v>
      </c>
      <c r="N51" s="10"/>
      <c r="O51" s="11" t="s">
        <v>223</v>
      </c>
      <c r="P51" s="10" t="s">
        <v>248</v>
      </c>
      <c r="Q51" s="71">
        <f t="shared" si="1"/>
        <v>2.8639999999999999</v>
      </c>
      <c r="R51" s="11" t="s">
        <v>783</v>
      </c>
      <c r="S51" s="11" t="s">
        <v>731</v>
      </c>
      <c r="T51" s="10"/>
      <c r="U51" s="11"/>
      <c r="V51" s="10" t="e">
        <v>#N/A</v>
      </c>
      <c r="W51" s="10" t="e">
        <v>#N/A</v>
      </c>
      <c r="X51" s="11" t="s">
        <v>41</v>
      </c>
    </row>
    <row r="52" spans="1:24" x14ac:dyDescent="0.15">
      <c r="A52" s="11" t="s">
        <v>31</v>
      </c>
      <c r="B52" s="11" t="s">
        <v>30</v>
      </c>
      <c r="C52" s="11" t="s">
        <v>32</v>
      </c>
      <c r="D52" s="11" t="s">
        <v>242</v>
      </c>
      <c r="E52" s="11"/>
      <c r="F52" s="11" t="s">
        <v>68</v>
      </c>
      <c r="G52" s="10"/>
      <c r="H52" s="10"/>
      <c r="I52" s="11" t="s">
        <v>40</v>
      </c>
      <c r="J52" s="11">
        <v>7</v>
      </c>
      <c r="K52" s="11">
        <v>13</v>
      </c>
      <c r="L52" s="11" t="s">
        <v>255</v>
      </c>
      <c r="M52" s="62">
        <v>109653</v>
      </c>
      <c r="N52" s="10"/>
      <c r="O52" s="11" t="s">
        <v>223</v>
      </c>
      <c r="P52" s="10" t="s">
        <v>248</v>
      </c>
      <c r="Q52" s="71">
        <f t="shared" si="1"/>
        <v>109.65300000000001</v>
      </c>
      <c r="R52" s="11" t="s">
        <v>783</v>
      </c>
      <c r="S52" s="11" t="s">
        <v>731</v>
      </c>
      <c r="T52" s="10"/>
      <c r="U52" s="11"/>
      <c r="V52" s="10" t="e">
        <v>#N/A</v>
      </c>
      <c r="W52" s="10" t="e">
        <v>#N/A</v>
      </c>
      <c r="X52" s="11" t="s">
        <v>41</v>
      </c>
    </row>
    <row r="53" spans="1:24" x14ac:dyDescent="0.15">
      <c r="A53" s="11" t="s">
        <v>31</v>
      </c>
      <c r="B53" s="11" t="s">
        <v>30</v>
      </c>
      <c r="C53" s="11" t="s">
        <v>32</v>
      </c>
      <c r="D53" s="11" t="s">
        <v>76</v>
      </c>
      <c r="E53" s="11"/>
      <c r="F53" s="11" t="s">
        <v>68</v>
      </c>
      <c r="G53" s="10"/>
      <c r="H53" s="10"/>
      <c r="I53" s="11" t="s">
        <v>40</v>
      </c>
      <c r="J53" s="11">
        <v>7</v>
      </c>
      <c r="K53" s="11">
        <v>13</v>
      </c>
      <c r="L53" s="11" t="s">
        <v>256</v>
      </c>
      <c r="M53" s="62">
        <v>399080</v>
      </c>
      <c r="N53" s="10"/>
      <c r="O53" s="11" t="s">
        <v>223</v>
      </c>
      <c r="P53" s="10" t="s">
        <v>248</v>
      </c>
      <c r="Q53" s="71">
        <f t="shared" si="1"/>
        <v>399.08</v>
      </c>
      <c r="R53" s="11" t="s">
        <v>783</v>
      </c>
      <c r="S53" s="11" t="s">
        <v>731</v>
      </c>
      <c r="T53" s="10"/>
      <c r="U53" s="11"/>
      <c r="V53" s="10" t="e">
        <v>#N/A</v>
      </c>
      <c r="W53" s="10" t="e">
        <v>#N/A</v>
      </c>
      <c r="X53" s="11" t="s">
        <v>41</v>
      </c>
    </row>
    <row r="54" spans="1:24" x14ac:dyDescent="0.15">
      <c r="A54" s="11" t="s">
        <v>31</v>
      </c>
      <c r="B54" s="11" t="s">
        <v>30</v>
      </c>
      <c r="C54" s="11" t="s">
        <v>32</v>
      </c>
      <c r="D54" s="11" t="s">
        <v>78</v>
      </c>
      <c r="E54" s="11"/>
      <c r="F54" s="11" t="s">
        <v>68</v>
      </c>
      <c r="G54" s="10"/>
      <c r="H54" s="10"/>
      <c r="I54" s="11" t="s">
        <v>40</v>
      </c>
      <c r="J54" s="11">
        <v>7</v>
      </c>
      <c r="K54" s="11">
        <v>13</v>
      </c>
      <c r="L54" s="11" t="s">
        <v>257</v>
      </c>
      <c r="M54" s="62">
        <v>189636</v>
      </c>
      <c r="N54" s="10"/>
      <c r="O54" s="11" t="s">
        <v>223</v>
      </c>
      <c r="P54" s="10" t="s">
        <v>248</v>
      </c>
      <c r="Q54" s="71">
        <f t="shared" si="1"/>
        <v>189.636</v>
      </c>
      <c r="R54" s="11" t="s">
        <v>783</v>
      </c>
      <c r="S54" s="11" t="s">
        <v>731</v>
      </c>
      <c r="T54" s="10"/>
      <c r="U54" s="11"/>
      <c r="V54" s="10" t="e">
        <v>#N/A</v>
      </c>
      <c r="W54" s="10" t="e">
        <v>#N/A</v>
      </c>
      <c r="X54" s="11" t="s">
        <v>41</v>
      </c>
    </row>
    <row r="55" spans="1:24" x14ac:dyDescent="0.15">
      <c r="A55" s="11" t="s">
        <v>31</v>
      </c>
      <c r="B55" s="11" t="s">
        <v>30</v>
      </c>
      <c r="C55" s="11" t="s">
        <v>32</v>
      </c>
      <c r="D55" s="11" t="s">
        <v>80</v>
      </c>
      <c r="E55" s="11"/>
      <c r="F55" s="11" t="s">
        <v>68</v>
      </c>
      <c r="G55" s="10"/>
      <c r="H55" s="10"/>
      <c r="I55" s="11" t="s">
        <v>40</v>
      </c>
      <c r="J55" s="11">
        <v>7</v>
      </c>
      <c r="K55" s="11">
        <v>13</v>
      </c>
      <c r="L55" s="11" t="s">
        <v>258</v>
      </c>
      <c r="M55" s="62">
        <v>26577</v>
      </c>
      <c r="N55" s="10"/>
      <c r="O55" s="11" t="s">
        <v>223</v>
      </c>
      <c r="P55" s="10" t="s">
        <v>248</v>
      </c>
      <c r="Q55" s="71">
        <f t="shared" si="1"/>
        <v>26.577000000000002</v>
      </c>
      <c r="R55" s="11" t="s">
        <v>783</v>
      </c>
      <c r="S55" s="11" t="s">
        <v>731</v>
      </c>
      <c r="T55" s="10"/>
      <c r="U55" s="11"/>
      <c r="V55" s="10" t="e">
        <v>#N/A</v>
      </c>
      <c r="W55" s="10" t="e">
        <v>#N/A</v>
      </c>
      <c r="X55" s="11" t="s">
        <v>41</v>
      </c>
    </row>
    <row r="56" spans="1:24" x14ac:dyDescent="0.15">
      <c r="A56" s="11" t="s">
        <v>31</v>
      </c>
      <c r="B56" s="11" t="s">
        <v>30</v>
      </c>
      <c r="C56" s="11" t="s">
        <v>32</v>
      </c>
      <c r="D56" s="11" t="s">
        <v>95</v>
      </c>
      <c r="E56" s="11"/>
      <c r="F56" s="11" t="s">
        <v>68</v>
      </c>
      <c r="G56" s="10"/>
      <c r="H56" s="10"/>
      <c r="I56" s="11" t="s">
        <v>40</v>
      </c>
      <c r="J56" s="11">
        <v>7</v>
      </c>
      <c r="K56" s="11">
        <v>13</v>
      </c>
      <c r="L56" s="11" t="s">
        <v>259</v>
      </c>
      <c r="M56" s="62">
        <v>1314048</v>
      </c>
      <c r="N56" s="10"/>
      <c r="O56" s="11" t="s">
        <v>223</v>
      </c>
      <c r="P56" s="10" t="s">
        <v>248</v>
      </c>
      <c r="Q56" s="71">
        <f t="shared" si="1"/>
        <v>1314.048</v>
      </c>
      <c r="R56" s="11" t="s">
        <v>783</v>
      </c>
      <c r="S56" s="11" t="s">
        <v>731</v>
      </c>
      <c r="T56" s="10"/>
      <c r="U56" s="11"/>
      <c r="V56" s="10" t="e">
        <v>#N/A</v>
      </c>
      <c r="W56" s="10" t="e">
        <v>#N/A</v>
      </c>
      <c r="X56" s="11" t="s">
        <v>41</v>
      </c>
    </row>
    <row r="57" spans="1:24" x14ac:dyDescent="0.15">
      <c r="A57" s="11" t="s">
        <v>31</v>
      </c>
      <c r="B57" s="11" t="s">
        <v>30</v>
      </c>
      <c r="C57" s="11" t="s">
        <v>32</v>
      </c>
      <c r="D57" s="11" t="s">
        <v>71</v>
      </c>
      <c r="E57" s="11"/>
      <c r="F57" s="11" t="s">
        <v>68</v>
      </c>
      <c r="G57" s="10"/>
      <c r="H57" s="10"/>
      <c r="I57" s="11" t="s">
        <v>40</v>
      </c>
      <c r="J57" s="11">
        <v>7</v>
      </c>
      <c r="K57" s="11">
        <v>13</v>
      </c>
      <c r="L57" s="11" t="s">
        <v>260</v>
      </c>
      <c r="M57" s="62">
        <v>3200373</v>
      </c>
      <c r="N57" s="10"/>
      <c r="O57" s="11" t="s">
        <v>223</v>
      </c>
      <c r="P57" s="10" t="s">
        <v>228</v>
      </c>
      <c r="Q57" s="71">
        <f t="shared" si="1"/>
        <v>3200.373</v>
      </c>
      <c r="R57" s="11" t="s">
        <v>783</v>
      </c>
      <c r="S57" s="11" t="s">
        <v>731</v>
      </c>
      <c r="T57" s="10"/>
      <c r="U57" s="11"/>
      <c r="V57" s="10" t="e">
        <v>#N/A</v>
      </c>
      <c r="W57" s="10" t="e">
        <v>#N/A</v>
      </c>
      <c r="X57" s="11" t="s">
        <v>41</v>
      </c>
    </row>
    <row r="58" spans="1:24" x14ac:dyDescent="0.15">
      <c r="A58" s="11" t="s">
        <v>31</v>
      </c>
      <c r="B58" s="11" t="s">
        <v>30</v>
      </c>
      <c r="C58" s="11" t="s">
        <v>32</v>
      </c>
      <c r="D58" s="11" t="s">
        <v>76</v>
      </c>
      <c r="E58" s="11"/>
      <c r="F58" s="11" t="s">
        <v>68</v>
      </c>
      <c r="G58" s="10"/>
      <c r="H58" s="10"/>
      <c r="I58" s="11" t="s">
        <v>40</v>
      </c>
      <c r="J58" s="11">
        <v>7</v>
      </c>
      <c r="K58" s="11">
        <v>13</v>
      </c>
      <c r="L58" s="11" t="s">
        <v>261</v>
      </c>
      <c r="M58" s="62">
        <v>509460</v>
      </c>
      <c r="N58" s="10"/>
      <c r="O58" s="11" t="s">
        <v>223</v>
      </c>
      <c r="P58" s="10" t="s">
        <v>228</v>
      </c>
      <c r="Q58" s="71">
        <f t="shared" si="1"/>
        <v>509.46</v>
      </c>
      <c r="R58" s="11" t="s">
        <v>783</v>
      </c>
      <c r="S58" s="11" t="s">
        <v>731</v>
      </c>
      <c r="T58" s="10"/>
      <c r="U58" s="11"/>
      <c r="V58" s="10" t="e">
        <v>#N/A</v>
      </c>
      <c r="W58" s="10" t="e">
        <v>#N/A</v>
      </c>
      <c r="X58" s="11" t="s">
        <v>41</v>
      </c>
    </row>
    <row r="59" spans="1:24" x14ac:dyDescent="0.15">
      <c r="A59" s="11" t="s">
        <v>31</v>
      </c>
      <c r="B59" s="11" t="s">
        <v>30</v>
      </c>
      <c r="C59" s="11" t="s">
        <v>32</v>
      </c>
      <c r="D59" s="11" t="s">
        <v>78</v>
      </c>
      <c r="E59" s="11"/>
      <c r="F59" s="11" t="s">
        <v>68</v>
      </c>
      <c r="G59" s="10"/>
      <c r="H59" s="10"/>
      <c r="I59" s="11" t="s">
        <v>40</v>
      </c>
      <c r="J59" s="11">
        <v>7</v>
      </c>
      <c r="K59" s="11">
        <v>13</v>
      </c>
      <c r="L59" s="11" t="s">
        <v>262</v>
      </c>
      <c r="M59" s="62">
        <v>521107</v>
      </c>
      <c r="N59" s="10"/>
      <c r="O59" s="11" t="s">
        <v>223</v>
      </c>
      <c r="P59" s="10" t="s">
        <v>228</v>
      </c>
      <c r="Q59" s="71">
        <f t="shared" si="1"/>
        <v>521.10699999999997</v>
      </c>
      <c r="R59" s="11" t="s">
        <v>783</v>
      </c>
      <c r="S59" s="11" t="s">
        <v>731</v>
      </c>
      <c r="T59" s="10"/>
      <c r="U59" s="11"/>
      <c r="V59" s="10" t="e">
        <v>#N/A</v>
      </c>
      <c r="W59" s="10" t="e">
        <v>#N/A</v>
      </c>
      <c r="X59" s="11" t="s">
        <v>41</v>
      </c>
    </row>
    <row r="60" spans="1:24" x14ac:dyDescent="0.15">
      <c r="A60" s="11" t="s">
        <v>31</v>
      </c>
      <c r="B60" s="11" t="s">
        <v>30</v>
      </c>
      <c r="C60" s="11" t="s">
        <v>32</v>
      </c>
      <c r="D60" s="11" t="s">
        <v>80</v>
      </c>
      <c r="E60" s="11"/>
      <c r="F60" s="11" t="s">
        <v>68</v>
      </c>
      <c r="G60" s="10"/>
      <c r="H60" s="10"/>
      <c r="I60" s="11" t="s">
        <v>40</v>
      </c>
      <c r="J60" s="11">
        <v>7</v>
      </c>
      <c r="K60" s="11">
        <v>13</v>
      </c>
      <c r="L60" s="11" t="s">
        <v>263</v>
      </c>
      <c r="M60" s="62">
        <v>66714</v>
      </c>
      <c r="N60" s="10"/>
      <c r="O60" s="11" t="s">
        <v>223</v>
      </c>
      <c r="P60" s="10" t="s">
        <v>228</v>
      </c>
      <c r="Q60" s="71">
        <f t="shared" si="1"/>
        <v>66.713999999999999</v>
      </c>
      <c r="R60" s="11" t="s">
        <v>783</v>
      </c>
      <c r="S60" s="11" t="s">
        <v>731</v>
      </c>
      <c r="T60" s="10"/>
      <c r="U60" s="11"/>
      <c r="V60" s="10" t="e">
        <v>#N/A</v>
      </c>
      <c r="W60" s="10" t="e">
        <v>#N/A</v>
      </c>
      <c r="X60" s="11" t="s">
        <v>41</v>
      </c>
    </row>
    <row r="61" spans="1:24" x14ac:dyDescent="0.15">
      <c r="A61" s="11" t="s">
        <v>31</v>
      </c>
      <c r="B61" s="11" t="s">
        <v>30</v>
      </c>
      <c r="C61" s="11" t="s">
        <v>32</v>
      </c>
      <c r="D61" s="11" t="s">
        <v>95</v>
      </c>
      <c r="E61" s="11"/>
      <c r="F61" s="11" t="s">
        <v>68</v>
      </c>
      <c r="G61" s="10"/>
      <c r="H61" s="10"/>
      <c r="I61" s="11" t="s">
        <v>40</v>
      </c>
      <c r="J61" s="11">
        <v>7</v>
      </c>
      <c r="K61" s="11">
        <v>13</v>
      </c>
      <c r="L61" s="11" t="s">
        <v>264</v>
      </c>
      <c r="M61" s="62">
        <v>2103092</v>
      </c>
      <c r="N61" s="10"/>
      <c r="O61" s="11" t="s">
        <v>223</v>
      </c>
      <c r="P61" s="10" t="s">
        <v>228</v>
      </c>
      <c r="Q61" s="71">
        <f t="shared" si="1"/>
        <v>2103.0920000000001</v>
      </c>
      <c r="R61" s="11" t="s">
        <v>783</v>
      </c>
      <c r="S61" s="11" t="s">
        <v>731</v>
      </c>
      <c r="T61" s="10"/>
      <c r="U61" s="11"/>
      <c r="V61" s="10" t="e">
        <v>#N/A</v>
      </c>
      <c r="W61" s="10" t="e">
        <v>#N/A</v>
      </c>
      <c r="X61" s="11" t="s">
        <v>41</v>
      </c>
    </row>
    <row r="62" spans="1:24" x14ac:dyDescent="0.15">
      <c r="A62" s="15" t="s">
        <v>31</v>
      </c>
      <c r="B62" s="15" t="s">
        <v>30</v>
      </c>
      <c r="C62" s="15" t="s">
        <v>32</v>
      </c>
      <c r="D62" s="14"/>
      <c r="E62" s="14"/>
      <c r="F62" s="15" t="s">
        <v>69</v>
      </c>
      <c r="G62" s="14"/>
      <c r="H62" s="14"/>
      <c r="I62" s="15" t="s">
        <v>40</v>
      </c>
      <c r="J62" s="15">
        <v>2</v>
      </c>
      <c r="K62" s="15">
        <v>9</v>
      </c>
      <c r="L62" s="15" t="s">
        <v>221</v>
      </c>
      <c r="M62" s="63">
        <v>5129715</v>
      </c>
      <c r="N62" s="14"/>
      <c r="O62" s="15" t="s">
        <v>223</v>
      </c>
      <c r="P62" s="14" t="s">
        <v>220</v>
      </c>
      <c r="Q62" s="72">
        <f t="shared" si="1"/>
        <v>5129.7150000000001</v>
      </c>
      <c r="R62" s="15" t="s">
        <v>783</v>
      </c>
      <c r="S62" s="15" t="s">
        <v>731</v>
      </c>
      <c r="T62" s="14" t="s">
        <v>224</v>
      </c>
      <c r="U62" s="9" t="s">
        <v>734</v>
      </c>
      <c r="V62" s="14" t="s">
        <v>321</v>
      </c>
      <c r="W62" s="14" t="s">
        <v>321</v>
      </c>
      <c r="X62" s="15" t="s">
        <v>41</v>
      </c>
    </row>
    <row r="63" spans="1:24" x14ac:dyDescent="0.15">
      <c r="A63" s="15" t="s">
        <v>31</v>
      </c>
      <c r="B63" s="15" t="s">
        <v>30</v>
      </c>
      <c r="C63" s="15" t="s">
        <v>32</v>
      </c>
      <c r="D63" s="14"/>
      <c r="E63" s="14"/>
      <c r="F63" s="15" t="s">
        <v>69</v>
      </c>
      <c r="G63" s="14"/>
      <c r="H63" s="14"/>
      <c r="I63" s="15" t="s">
        <v>40</v>
      </c>
      <c r="J63" s="15">
        <v>2</v>
      </c>
      <c r="K63" s="15">
        <v>9</v>
      </c>
      <c r="L63" s="15" t="s">
        <v>226</v>
      </c>
      <c r="M63" s="63">
        <v>1929342</v>
      </c>
      <c r="N63" s="14"/>
      <c r="O63" s="15" t="s">
        <v>223</v>
      </c>
      <c r="P63" s="14" t="s">
        <v>225</v>
      </c>
      <c r="Q63" s="72">
        <f t="shared" si="1"/>
        <v>1929.3420000000001</v>
      </c>
      <c r="R63" s="15" t="s">
        <v>783</v>
      </c>
      <c r="S63" s="15" t="s">
        <v>731</v>
      </c>
      <c r="T63" s="14" t="s">
        <v>227</v>
      </c>
      <c r="U63" s="9" t="s">
        <v>734</v>
      </c>
      <c r="V63" s="14" t="s">
        <v>321</v>
      </c>
      <c r="W63" s="14" t="s">
        <v>321</v>
      </c>
      <c r="X63" s="15" t="s">
        <v>41</v>
      </c>
    </row>
    <row r="64" spans="1:24" x14ac:dyDescent="0.15">
      <c r="A64" s="15" t="s">
        <v>31</v>
      </c>
      <c r="B64" s="15" t="s">
        <v>30</v>
      </c>
      <c r="C64" s="15" t="s">
        <v>32</v>
      </c>
      <c r="D64" s="14"/>
      <c r="E64" s="14"/>
      <c r="F64" s="15" t="s">
        <v>69</v>
      </c>
      <c r="G64" s="14"/>
      <c r="H64" s="14"/>
      <c r="I64" s="15" t="s">
        <v>40</v>
      </c>
      <c r="J64" s="15">
        <v>2</v>
      </c>
      <c r="K64" s="15">
        <v>9</v>
      </c>
      <c r="L64" s="15" t="s">
        <v>229</v>
      </c>
      <c r="M64" s="63">
        <v>3200373</v>
      </c>
      <c r="N64" s="14"/>
      <c r="O64" s="15" t="s">
        <v>223</v>
      </c>
      <c r="P64" s="14" t="s">
        <v>228</v>
      </c>
      <c r="Q64" s="72">
        <f t="shared" si="1"/>
        <v>3200.373</v>
      </c>
      <c r="R64" s="15" t="s">
        <v>783</v>
      </c>
      <c r="S64" s="15" t="s">
        <v>731</v>
      </c>
      <c r="T64" s="14"/>
      <c r="U64" s="15"/>
      <c r="V64" s="14" t="e">
        <v>#N/A</v>
      </c>
      <c r="W64" s="14" t="e">
        <v>#N/A</v>
      </c>
      <c r="X64" s="15" t="s">
        <v>41</v>
      </c>
    </row>
    <row r="65" spans="1:24" x14ac:dyDescent="0.15">
      <c r="A65" s="15" t="s">
        <v>31</v>
      </c>
      <c r="B65" s="15" t="s">
        <v>30</v>
      </c>
      <c r="C65" s="15" t="s">
        <v>32</v>
      </c>
      <c r="D65" s="15" t="s">
        <v>71</v>
      </c>
      <c r="E65" s="15"/>
      <c r="F65" s="15" t="s">
        <v>69</v>
      </c>
      <c r="G65" s="14"/>
      <c r="H65" s="14"/>
      <c r="I65" s="15" t="s">
        <v>40</v>
      </c>
      <c r="J65" s="15">
        <v>7</v>
      </c>
      <c r="K65" s="15">
        <v>13</v>
      </c>
      <c r="L65" s="15" t="s">
        <v>231</v>
      </c>
      <c r="M65" s="63">
        <v>4757387</v>
      </c>
      <c r="N65" s="14"/>
      <c r="O65" s="15" t="s">
        <v>223</v>
      </c>
      <c r="P65" s="14" t="s">
        <v>230</v>
      </c>
      <c r="Q65" s="72">
        <f t="shared" si="1"/>
        <v>4757.3869999999997</v>
      </c>
      <c r="R65" s="15" t="s">
        <v>783</v>
      </c>
      <c r="S65" s="15" t="s">
        <v>731</v>
      </c>
      <c r="T65" s="14"/>
      <c r="U65" s="15"/>
      <c r="V65" s="14" t="e">
        <v>#N/A</v>
      </c>
      <c r="W65" s="14" t="e">
        <v>#N/A</v>
      </c>
      <c r="X65" s="15" t="s">
        <v>41</v>
      </c>
    </row>
    <row r="66" spans="1:24" x14ac:dyDescent="0.15">
      <c r="A66" s="15" t="s">
        <v>31</v>
      </c>
      <c r="B66" s="15" t="s">
        <v>30</v>
      </c>
      <c r="C66" s="15" t="s">
        <v>32</v>
      </c>
      <c r="D66" s="15" t="s">
        <v>232</v>
      </c>
      <c r="E66" s="15"/>
      <c r="F66" s="15" t="s">
        <v>69</v>
      </c>
      <c r="G66" s="14"/>
      <c r="H66" s="14"/>
      <c r="I66" s="15" t="s">
        <v>40</v>
      </c>
      <c r="J66" s="15">
        <v>7</v>
      </c>
      <c r="K66" s="15">
        <v>13</v>
      </c>
      <c r="L66" s="15" t="s">
        <v>233</v>
      </c>
      <c r="M66" s="63">
        <v>4698116</v>
      </c>
      <c r="N66" s="14"/>
      <c r="O66" s="15" t="s">
        <v>223</v>
      </c>
      <c r="P66" s="14" t="s">
        <v>230</v>
      </c>
      <c r="Q66" s="72">
        <f t="shared" ref="Q66:Q97" si="2">M66/1000</f>
        <v>4698.116</v>
      </c>
      <c r="R66" s="15" t="s">
        <v>783</v>
      </c>
      <c r="S66" s="15" t="s">
        <v>731</v>
      </c>
      <c r="T66" s="14"/>
      <c r="U66" s="15"/>
      <c r="V66" s="14" t="e">
        <v>#N/A</v>
      </c>
      <c r="W66" s="14" t="e">
        <v>#N/A</v>
      </c>
      <c r="X66" s="15" t="s">
        <v>41</v>
      </c>
    </row>
    <row r="67" spans="1:24" x14ac:dyDescent="0.15">
      <c r="A67" s="15" t="s">
        <v>31</v>
      </c>
      <c r="B67" s="15" t="s">
        <v>30</v>
      </c>
      <c r="C67" s="15" t="s">
        <v>32</v>
      </c>
      <c r="D67" s="15" t="s">
        <v>234</v>
      </c>
      <c r="E67" s="15"/>
      <c r="F67" s="15" t="s">
        <v>69</v>
      </c>
      <c r="G67" s="14"/>
      <c r="H67" s="14"/>
      <c r="I67" s="15" t="s">
        <v>40</v>
      </c>
      <c r="J67" s="15">
        <v>7</v>
      </c>
      <c r="K67" s="15">
        <v>13</v>
      </c>
      <c r="L67" s="15" t="s">
        <v>235</v>
      </c>
      <c r="M67" s="63">
        <v>0</v>
      </c>
      <c r="N67" s="14"/>
      <c r="O67" s="15" t="s">
        <v>223</v>
      </c>
      <c r="P67" s="14" t="s">
        <v>230</v>
      </c>
      <c r="Q67" s="72">
        <f t="shared" si="2"/>
        <v>0</v>
      </c>
      <c r="R67" s="15" t="s">
        <v>783</v>
      </c>
      <c r="S67" s="15" t="s">
        <v>731</v>
      </c>
      <c r="T67" s="14"/>
      <c r="U67" s="15"/>
      <c r="V67" s="14" t="e">
        <v>#N/A</v>
      </c>
      <c r="W67" s="14" t="e">
        <v>#N/A</v>
      </c>
      <c r="X67" s="15" t="s">
        <v>41</v>
      </c>
    </row>
    <row r="68" spans="1:24" x14ac:dyDescent="0.15">
      <c r="A68" s="15" t="s">
        <v>31</v>
      </c>
      <c r="B68" s="15" t="s">
        <v>30</v>
      </c>
      <c r="C68" s="15" t="s">
        <v>32</v>
      </c>
      <c r="D68" s="15" t="s">
        <v>236</v>
      </c>
      <c r="E68" s="15"/>
      <c r="F68" s="15" t="s">
        <v>69</v>
      </c>
      <c r="G68" s="14"/>
      <c r="H68" s="14"/>
      <c r="I68" s="15" t="s">
        <v>40</v>
      </c>
      <c r="J68" s="15">
        <v>7</v>
      </c>
      <c r="K68" s="15">
        <v>13</v>
      </c>
      <c r="L68" s="15" t="s">
        <v>237</v>
      </c>
      <c r="M68" s="63">
        <v>45663</v>
      </c>
      <c r="N68" s="14"/>
      <c r="O68" s="15" t="s">
        <v>223</v>
      </c>
      <c r="P68" s="14" t="s">
        <v>230</v>
      </c>
      <c r="Q68" s="72">
        <f t="shared" si="2"/>
        <v>45.662999999999997</v>
      </c>
      <c r="R68" s="15" t="s">
        <v>783</v>
      </c>
      <c r="S68" s="15" t="s">
        <v>731</v>
      </c>
      <c r="T68" s="14"/>
      <c r="U68" s="15"/>
      <c r="V68" s="14" t="e">
        <v>#N/A</v>
      </c>
      <c r="W68" s="14" t="e">
        <v>#N/A</v>
      </c>
      <c r="X68" s="15" t="s">
        <v>41</v>
      </c>
    </row>
    <row r="69" spans="1:24" x14ac:dyDescent="0.15">
      <c r="A69" s="15" t="s">
        <v>31</v>
      </c>
      <c r="B69" s="15" t="s">
        <v>30</v>
      </c>
      <c r="C69" s="15" t="s">
        <v>32</v>
      </c>
      <c r="D69" s="15" t="s">
        <v>238</v>
      </c>
      <c r="E69" s="15"/>
      <c r="F69" s="15" t="s">
        <v>69</v>
      </c>
      <c r="G69" s="14"/>
      <c r="H69" s="14"/>
      <c r="I69" s="15" t="s">
        <v>40</v>
      </c>
      <c r="J69" s="15">
        <v>7</v>
      </c>
      <c r="K69" s="15">
        <v>13</v>
      </c>
      <c r="L69" s="15" t="s">
        <v>239</v>
      </c>
      <c r="M69" s="63">
        <v>0</v>
      </c>
      <c r="N69" s="14"/>
      <c r="O69" s="15" t="s">
        <v>223</v>
      </c>
      <c r="P69" s="14" t="s">
        <v>230</v>
      </c>
      <c r="Q69" s="72">
        <f t="shared" si="2"/>
        <v>0</v>
      </c>
      <c r="R69" s="15" t="s">
        <v>783</v>
      </c>
      <c r="S69" s="15" t="s">
        <v>731</v>
      </c>
      <c r="T69" s="14"/>
      <c r="U69" s="15"/>
      <c r="V69" s="14" t="e">
        <v>#N/A</v>
      </c>
      <c r="W69" s="14" t="e">
        <v>#N/A</v>
      </c>
      <c r="X69" s="15" t="s">
        <v>41</v>
      </c>
    </row>
    <row r="70" spans="1:24" x14ac:dyDescent="0.15">
      <c r="A70" s="15" t="s">
        <v>31</v>
      </c>
      <c r="B70" s="15" t="s">
        <v>30</v>
      </c>
      <c r="C70" s="15" t="s">
        <v>32</v>
      </c>
      <c r="D70" s="15" t="s">
        <v>240</v>
      </c>
      <c r="E70" s="15"/>
      <c r="F70" s="15" t="s">
        <v>69</v>
      </c>
      <c r="G70" s="14"/>
      <c r="H70" s="14"/>
      <c r="I70" s="15" t="s">
        <v>40</v>
      </c>
      <c r="J70" s="15">
        <v>7</v>
      </c>
      <c r="K70" s="15">
        <v>13</v>
      </c>
      <c r="L70" s="15" t="s">
        <v>241</v>
      </c>
      <c r="M70" s="63">
        <v>937</v>
      </c>
      <c r="N70" s="14"/>
      <c r="O70" s="15" t="s">
        <v>223</v>
      </c>
      <c r="P70" s="14" t="s">
        <v>230</v>
      </c>
      <c r="Q70" s="72">
        <f t="shared" si="2"/>
        <v>0.93700000000000006</v>
      </c>
      <c r="R70" s="15" t="s">
        <v>783</v>
      </c>
      <c r="S70" s="15" t="s">
        <v>731</v>
      </c>
      <c r="T70" s="14"/>
      <c r="U70" s="15"/>
      <c r="V70" s="14" t="e">
        <v>#N/A</v>
      </c>
      <c r="W70" s="14" t="e">
        <v>#N/A</v>
      </c>
      <c r="X70" s="15" t="s">
        <v>41</v>
      </c>
    </row>
    <row r="71" spans="1:24" x14ac:dyDescent="0.15">
      <c r="A71" s="15" t="s">
        <v>31</v>
      </c>
      <c r="B71" s="15" t="s">
        <v>30</v>
      </c>
      <c r="C71" s="15" t="s">
        <v>32</v>
      </c>
      <c r="D71" s="15" t="s">
        <v>242</v>
      </c>
      <c r="E71" s="15"/>
      <c r="F71" s="15" t="s">
        <v>69</v>
      </c>
      <c r="G71" s="14"/>
      <c r="H71" s="14"/>
      <c r="I71" s="15" t="s">
        <v>40</v>
      </c>
      <c r="J71" s="15">
        <v>7</v>
      </c>
      <c r="K71" s="15">
        <v>13</v>
      </c>
      <c r="L71" s="15" t="s">
        <v>243</v>
      </c>
      <c r="M71" s="63">
        <v>12672</v>
      </c>
      <c r="N71" s="14"/>
      <c r="O71" s="15" t="s">
        <v>223</v>
      </c>
      <c r="P71" s="14" t="s">
        <v>230</v>
      </c>
      <c r="Q71" s="72">
        <f t="shared" si="2"/>
        <v>12.672000000000001</v>
      </c>
      <c r="R71" s="15" t="s">
        <v>783</v>
      </c>
      <c r="S71" s="15" t="s">
        <v>731</v>
      </c>
      <c r="T71" s="14"/>
      <c r="U71" s="15"/>
      <c r="V71" s="14" t="e">
        <v>#N/A</v>
      </c>
      <c r="W71" s="14" t="e">
        <v>#N/A</v>
      </c>
      <c r="X71" s="15" t="s">
        <v>41</v>
      </c>
    </row>
    <row r="72" spans="1:24" x14ac:dyDescent="0.15">
      <c r="A72" s="15" t="s">
        <v>31</v>
      </c>
      <c r="B72" s="15" t="s">
        <v>30</v>
      </c>
      <c r="C72" s="15" t="s">
        <v>32</v>
      </c>
      <c r="D72" s="15" t="s">
        <v>76</v>
      </c>
      <c r="E72" s="15"/>
      <c r="F72" s="15" t="s">
        <v>69</v>
      </c>
      <c r="G72" s="14"/>
      <c r="H72" s="14"/>
      <c r="I72" s="15" t="s">
        <v>40</v>
      </c>
      <c r="J72" s="15">
        <v>7</v>
      </c>
      <c r="K72" s="15">
        <v>13</v>
      </c>
      <c r="L72" s="15" t="s">
        <v>244</v>
      </c>
      <c r="M72" s="63">
        <v>1021132</v>
      </c>
      <c r="N72" s="14"/>
      <c r="O72" s="15" t="s">
        <v>223</v>
      </c>
      <c r="P72" s="14" t="s">
        <v>230</v>
      </c>
      <c r="Q72" s="72">
        <f t="shared" si="2"/>
        <v>1021.1319999999999</v>
      </c>
      <c r="R72" s="15" t="s">
        <v>783</v>
      </c>
      <c r="S72" s="15" t="s">
        <v>731</v>
      </c>
      <c r="T72" s="14"/>
      <c r="U72" s="15"/>
      <c r="V72" s="14" t="e">
        <v>#N/A</v>
      </c>
      <c r="W72" s="14" t="e">
        <v>#N/A</v>
      </c>
      <c r="X72" s="15" t="s">
        <v>41</v>
      </c>
    </row>
    <row r="73" spans="1:24" x14ac:dyDescent="0.15">
      <c r="A73" s="15" t="s">
        <v>31</v>
      </c>
      <c r="B73" s="15" t="s">
        <v>30</v>
      </c>
      <c r="C73" s="15" t="s">
        <v>32</v>
      </c>
      <c r="D73" s="15" t="s">
        <v>78</v>
      </c>
      <c r="E73" s="15"/>
      <c r="F73" s="15" t="s">
        <v>69</v>
      </c>
      <c r="G73" s="14"/>
      <c r="H73" s="14"/>
      <c r="I73" s="15" t="s">
        <v>40</v>
      </c>
      <c r="J73" s="15">
        <v>7</v>
      </c>
      <c r="K73" s="15">
        <v>13</v>
      </c>
      <c r="L73" s="15" t="s">
        <v>245</v>
      </c>
      <c r="M73" s="63">
        <v>760582</v>
      </c>
      <c r="N73" s="14"/>
      <c r="O73" s="15" t="s">
        <v>223</v>
      </c>
      <c r="P73" s="14" t="s">
        <v>230</v>
      </c>
      <c r="Q73" s="72">
        <f t="shared" si="2"/>
        <v>760.58199999999999</v>
      </c>
      <c r="R73" s="15" t="s">
        <v>783</v>
      </c>
      <c r="S73" s="15" t="s">
        <v>731</v>
      </c>
      <c r="T73" s="14"/>
      <c r="U73" s="15"/>
      <c r="V73" s="14" t="e">
        <v>#N/A</v>
      </c>
      <c r="W73" s="14" t="e">
        <v>#N/A</v>
      </c>
      <c r="X73" s="15" t="s">
        <v>41</v>
      </c>
    </row>
    <row r="74" spans="1:24" x14ac:dyDescent="0.15">
      <c r="A74" s="15" t="s">
        <v>31</v>
      </c>
      <c r="B74" s="15" t="s">
        <v>30</v>
      </c>
      <c r="C74" s="15" t="s">
        <v>32</v>
      </c>
      <c r="D74" s="15" t="s">
        <v>80</v>
      </c>
      <c r="E74" s="15"/>
      <c r="F74" s="15" t="s">
        <v>69</v>
      </c>
      <c r="G74" s="14"/>
      <c r="H74" s="14"/>
      <c r="I74" s="15" t="s">
        <v>40</v>
      </c>
      <c r="J74" s="15">
        <v>7</v>
      </c>
      <c r="K74" s="15">
        <v>13</v>
      </c>
      <c r="L74" s="15" t="s">
        <v>246</v>
      </c>
      <c r="M74" s="63">
        <v>115667</v>
      </c>
      <c r="N74" s="14"/>
      <c r="O74" s="15" t="s">
        <v>223</v>
      </c>
      <c r="P74" s="14" t="s">
        <v>230</v>
      </c>
      <c r="Q74" s="72">
        <f t="shared" si="2"/>
        <v>115.667</v>
      </c>
      <c r="R74" s="15" t="s">
        <v>783</v>
      </c>
      <c r="S74" s="15" t="s">
        <v>731</v>
      </c>
      <c r="T74" s="14"/>
      <c r="U74" s="15"/>
      <c r="V74" s="14" t="e">
        <v>#N/A</v>
      </c>
      <c r="W74" s="14" t="e">
        <v>#N/A</v>
      </c>
      <c r="X74" s="15" t="s">
        <v>41</v>
      </c>
    </row>
    <row r="75" spans="1:24" x14ac:dyDescent="0.15">
      <c r="A75" s="15" t="s">
        <v>31</v>
      </c>
      <c r="B75" s="15" t="s">
        <v>30</v>
      </c>
      <c r="C75" s="15" t="s">
        <v>32</v>
      </c>
      <c r="D75" s="15" t="s">
        <v>95</v>
      </c>
      <c r="E75" s="15"/>
      <c r="F75" s="15" t="s">
        <v>69</v>
      </c>
      <c r="G75" s="14"/>
      <c r="H75" s="14"/>
      <c r="I75" s="15" t="s">
        <v>40</v>
      </c>
      <c r="J75" s="15">
        <v>7</v>
      </c>
      <c r="K75" s="15">
        <v>13</v>
      </c>
      <c r="L75" s="15" t="s">
        <v>247</v>
      </c>
      <c r="M75" s="63">
        <v>2860006</v>
      </c>
      <c r="N75" s="14"/>
      <c r="O75" s="15" t="s">
        <v>223</v>
      </c>
      <c r="P75" s="14" t="s">
        <v>230</v>
      </c>
      <c r="Q75" s="72">
        <f t="shared" si="2"/>
        <v>2860.0059999999999</v>
      </c>
      <c r="R75" s="15" t="s">
        <v>783</v>
      </c>
      <c r="S75" s="15" t="s">
        <v>731</v>
      </c>
      <c r="T75" s="14"/>
      <c r="U75" s="15"/>
      <c r="V75" s="14" t="e">
        <v>#N/A</v>
      </c>
      <c r="W75" s="14" t="e">
        <v>#N/A</v>
      </c>
      <c r="X75" s="15" t="s">
        <v>41</v>
      </c>
    </row>
    <row r="76" spans="1:24" x14ac:dyDescent="0.15">
      <c r="A76" s="15" t="s">
        <v>31</v>
      </c>
      <c r="B76" s="15" t="s">
        <v>30</v>
      </c>
      <c r="C76" s="15" t="s">
        <v>32</v>
      </c>
      <c r="D76" s="15" t="s">
        <v>71</v>
      </c>
      <c r="E76" s="15"/>
      <c r="F76" s="15" t="s">
        <v>69</v>
      </c>
      <c r="G76" s="14"/>
      <c r="H76" s="14"/>
      <c r="I76" s="15" t="s">
        <v>40</v>
      </c>
      <c r="J76" s="15">
        <v>7</v>
      </c>
      <c r="K76" s="15">
        <v>13</v>
      </c>
      <c r="L76" s="15" t="s">
        <v>249</v>
      </c>
      <c r="M76" s="63">
        <v>0</v>
      </c>
      <c r="N76" s="14"/>
      <c r="O76" s="15" t="s">
        <v>223</v>
      </c>
      <c r="P76" s="14" t="s">
        <v>248</v>
      </c>
      <c r="Q76" s="72">
        <f t="shared" si="2"/>
        <v>0</v>
      </c>
      <c r="R76" s="15" t="s">
        <v>783</v>
      </c>
      <c r="S76" s="15" t="s">
        <v>731</v>
      </c>
      <c r="T76" s="14"/>
      <c r="U76" s="15"/>
      <c r="V76" s="14" t="e">
        <v>#N/A</v>
      </c>
      <c r="W76" s="14" t="e">
        <v>#N/A</v>
      </c>
      <c r="X76" s="15" t="s">
        <v>41</v>
      </c>
    </row>
    <row r="77" spans="1:24" x14ac:dyDescent="0.15">
      <c r="A77" s="15" t="s">
        <v>31</v>
      </c>
      <c r="B77" s="15" t="s">
        <v>30</v>
      </c>
      <c r="C77" s="15" t="s">
        <v>32</v>
      </c>
      <c r="D77" s="15" t="s">
        <v>232</v>
      </c>
      <c r="E77" s="15"/>
      <c r="F77" s="15" t="s">
        <v>69</v>
      </c>
      <c r="G77" s="14"/>
      <c r="H77" s="14"/>
      <c r="I77" s="15" t="s">
        <v>40</v>
      </c>
      <c r="J77" s="15">
        <v>7</v>
      </c>
      <c r="K77" s="15">
        <v>13</v>
      </c>
      <c r="L77" s="15" t="s">
        <v>250</v>
      </c>
      <c r="M77" s="63">
        <v>0</v>
      </c>
      <c r="N77" s="14"/>
      <c r="O77" s="15" t="s">
        <v>223</v>
      </c>
      <c r="P77" s="14" t="s">
        <v>248</v>
      </c>
      <c r="Q77" s="72">
        <f t="shared" si="2"/>
        <v>0</v>
      </c>
      <c r="R77" s="15" t="s">
        <v>783</v>
      </c>
      <c r="S77" s="15" t="s">
        <v>731</v>
      </c>
      <c r="T77" s="14"/>
      <c r="U77" s="15"/>
      <c r="V77" s="14" t="e">
        <v>#N/A</v>
      </c>
      <c r="W77" s="14" t="e">
        <v>#N/A</v>
      </c>
      <c r="X77" s="15" t="s">
        <v>41</v>
      </c>
    </row>
    <row r="78" spans="1:24" x14ac:dyDescent="0.15">
      <c r="A78" s="15" t="s">
        <v>31</v>
      </c>
      <c r="B78" s="15" t="s">
        <v>30</v>
      </c>
      <c r="C78" s="15" t="s">
        <v>32</v>
      </c>
      <c r="D78" s="15" t="s">
        <v>234</v>
      </c>
      <c r="E78" s="15"/>
      <c r="F78" s="15" t="s">
        <v>69</v>
      </c>
      <c r="G78" s="14"/>
      <c r="H78" s="14"/>
      <c r="I78" s="15" t="s">
        <v>40</v>
      </c>
      <c r="J78" s="15">
        <v>7</v>
      </c>
      <c r="K78" s="15">
        <v>13</v>
      </c>
      <c r="L78" s="15" t="s">
        <v>251</v>
      </c>
      <c r="M78" s="63">
        <v>0</v>
      </c>
      <c r="N78" s="14"/>
      <c r="O78" s="15" t="s">
        <v>223</v>
      </c>
      <c r="P78" s="14" t="s">
        <v>248</v>
      </c>
      <c r="Q78" s="72">
        <f t="shared" si="2"/>
        <v>0</v>
      </c>
      <c r="R78" s="15" t="s">
        <v>783</v>
      </c>
      <c r="S78" s="15" t="s">
        <v>731</v>
      </c>
      <c r="T78" s="14"/>
      <c r="U78" s="15"/>
      <c r="V78" s="14" t="e">
        <v>#N/A</v>
      </c>
      <c r="W78" s="14" t="e">
        <v>#N/A</v>
      </c>
      <c r="X78" s="15" t="s">
        <v>41</v>
      </c>
    </row>
    <row r="79" spans="1:24" x14ac:dyDescent="0.15">
      <c r="A79" s="15" t="s">
        <v>31</v>
      </c>
      <c r="B79" s="15" t="s">
        <v>30</v>
      </c>
      <c r="C79" s="15" t="s">
        <v>32</v>
      </c>
      <c r="D79" s="15" t="s">
        <v>236</v>
      </c>
      <c r="E79" s="15"/>
      <c r="F79" s="15" t="s">
        <v>69</v>
      </c>
      <c r="G79" s="14"/>
      <c r="H79" s="14"/>
      <c r="I79" s="15" t="s">
        <v>40</v>
      </c>
      <c r="J79" s="15">
        <v>7</v>
      </c>
      <c r="K79" s="15">
        <v>13</v>
      </c>
      <c r="L79" s="15" t="s">
        <v>252</v>
      </c>
      <c r="M79" s="63">
        <v>0</v>
      </c>
      <c r="N79" s="14"/>
      <c r="O79" s="15" t="s">
        <v>223</v>
      </c>
      <c r="P79" s="14" t="s">
        <v>248</v>
      </c>
      <c r="Q79" s="72">
        <f t="shared" si="2"/>
        <v>0</v>
      </c>
      <c r="R79" s="15" t="s">
        <v>783</v>
      </c>
      <c r="S79" s="15" t="s">
        <v>731</v>
      </c>
      <c r="T79" s="14"/>
      <c r="U79" s="15"/>
      <c r="V79" s="14" t="e">
        <v>#N/A</v>
      </c>
      <c r="W79" s="14" t="e">
        <v>#N/A</v>
      </c>
      <c r="X79" s="15" t="s">
        <v>41</v>
      </c>
    </row>
    <row r="80" spans="1:24" x14ac:dyDescent="0.15">
      <c r="A80" s="15" t="s">
        <v>31</v>
      </c>
      <c r="B80" s="15" t="s">
        <v>30</v>
      </c>
      <c r="C80" s="15" t="s">
        <v>32</v>
      </c>
      <c r="D80" s="15" t="s">
        <v>238</v>
      </c>
      <c r="E80" s="15"/>
      <c r="F80" s="15" t="s">
        <v>69</v>
      </c>
      <c r="G80" s="14"/>
      <c r="H80" s="14"/>
      <c r="I80" s="15" t="s">
        <v>40</v>
      </c>
      <c r="J80" s="15">
        <v>7</v>
      </c>
      <c r="K80" s="15">
        <v>13</v>
      </c>
      <c r="L80" s="15" t="s">
        <v>253</v>
      </c>
      <c r="M80" s="63">
        <v>0</v>
      </c>
      <c r="N80" s="14"/>
      <c r="O80" s="15" t="s">
        <v>223</v>
      </c>
      <c r="P80" s="14" t="s">
        <v>248</v>
      </c>
      <c r="Q80" s="72">
        <f t="shared" si="2"/>
        <v>0</v>
      </c>
      <c r="R80" s="15" t="s">
        <v>783</v>
      </c>
      <c r="S80" s="15" t="s">
        <v>731</v>
      </c>
      <c r="T80" s="14"/>
      <c r="U80" s="15"/>
      <c r="V80" s="14" t="e">
        <v>#N/A</v>
      </c>
      <c r="W80" s="14" t="e">
        <v>#N/A</v>
      </c>
      <c r="X80" s="15" t="s">
        <v>41</v>
      </c>
    </row>
    <row r="81" spans="1:24" x14ac:dyDescent="0.15">
      <c r="A81" s="15" t="s">
        <v>31</v>
      </c>
      <c r="B81" s="15" t="s">
        <v>30</v>
      </c>
      <c r="C81" s="15" t="s">
        <v>32</v>
      </c>
      <c r="D81" s="15" t="s">
        <v>240</v>
      </c>
      <c r="E81" s="15"/>
      <c r="F81" s="15" t="s">
        <v>69</v>
      </c>
      <c r="G81" s="14"/>
      <c r="H81" s="14"/>
      <c r="I81" s="15" t="s">
        <v>40</v>
      </c>
      <c r="J81" s="15">
        <v>7</v>
      </c>
      <c r="K81" s="15">
        <v>13</v>
      </c>
      <c r="L81" s="15" t="s">
        <v>254</v>
      </c>
      <c r="M81" s="63">
        <v>0</v>
      </c>
      <c r="N81" s="14"/>
      <c r="O81" s="15" t="s">
        <v>223</v>
      </c>
      <c r="P81" s="14" t="s">
        <v>248</v>
      </c>
      <c r="Q81" s="72">
        <f t="shared" si="2"/>
        <v>0</v>
      </c>
      <c r="R81" s="15" t="s">
        <v>783</v>
      </c>
      <c r="S81" s="15" t="s">
        <v>731</v>
      </c>
      <c r="T81" s="14"/>
      <c r="U81" s="15"/>
      <c r="V81" s="14" t="e">
        <v>#N/A</v>
      </c>
      <c r="W81" s="14" t="e">
        <v>#N/A</v>
      </c>
      <c r="X81" s="15" t="s">
        <v>41</v>
      </c>
    </row>
    <row r="82" spans="1:24" x14ac:dyDescent="0.15">
      <c r="A82" s="15" t="s">
        <v>31</v>
      </c>
      <c r="B82" s="15" t="s">
        <v>30</v>
      </c>
      <c r="C82" s="15" t="s">
        <v>32</v>
      </c>
      <c r="D82" s="15" t="s">
        <v>242</v>
      </c>
      <c r="E82" s="15"/>
      <c r="F82" s="15" t="s">
        <v>69</v>
      </c>
      <c r="G82" s="14"/>
      <c r="H82" s="14"/>
      <c r="I82" s="15" t="s">
        <v>40</v>
      </c>
      <c r="J82" s="15">
        <v>7</v>
      </c>
      <c r="K82" s="15">
        <v>13</v>
      </c>
      <c r="L82" s="15" t="s">
        <v>255</v>
      </c>
      <c r="M82" s="63">
        <v>0</v>
      </c>
      <c r="N82" s="14"/>
      <c r="O82" s="15" t="s">
        <v>223</v>
      </c>
      <c r="P82" s="14" t="s">
        <v>248</v>
      </c>
      <c r="Q82" s="72">
        <f t="shared" si="2"/>
        <v>0</v>
      </c>
      <c r="R82" s="15" t="s">
        <v>783</v>
      </c>
      <c r="S82" s="15" t="s">
        <v>731</v>
      </c>
      <c r="T82" s="14"/>
      <c r="U82" s="15"/>
      <c r="V82" s="14" t="e">
        <v>#N/A</v>
      </c>
      <c r="W82" s="14" t="e">
        <v>#N/A</v>
      </c>
      <c r="X82" s="15" t="s">
        <v>41</v>
      </c>
    </row>
    <row r="83" spans="1:24" x14ac:dyDescent="0.15">
      <c r="A83" s="15" t="s">
        <v>31</v>
      </c>
      <c r="B83" s="15" t="s">
        <v>30</v>
      </c>
      <c r="C83" s="15" t="s">
        <v>32</v>
      </c>
      <c r="D83" s="15" t="s">
        <v>76</v>
      </c>
      <c r="E83" s="15"/>
      <c r="F83" s="15" t="s">
        <v>69</v>
      </c>
      <c r="G83" s="14"/>
      <c r="H83" s="14"/>
      <c r="I83" s="15" t="s">
        <v>40</v>
      </c>
      <c r="J83" s="15">
        <v>7</v>
      </c>
      <c r="K83" s="15">
        <v>13</v>
      </c>
      <c r="L83" s="15" t="s">
        <v>256</v>
      </c>
      <c r="M83" s="63">
        <v>0</v>
      </c>
      <c r="N83" s="14"/>
      <c r="O83" s="15" t="s">
        <v>223</v>
      </c>
      <c r="P83" s="14" t="s">
        <v>248</v>
      </c>
      <c r="Q83" s="72">
        <f t="shared" si="2"/>
        <v>0</v>
      </c>
      <c r="R83" s="15" t="s">
        <v>783</v>
      </c>
      <c r="S83" s="15" t="s">
        <v>731</v>
      </c>
      <c r="T83" s="14"/>
      <c r="U83" s="15"/>
      <c r="V83" s="14" t="e">
        <v>#N/A</v>
      </c>
      <c r="W83" s="14" t="e">
        <v>#N/A</v>
      </c>
      <c r="X83" s="15" t="s">
        <v>41</v>
      </c>
    </row>
    <row r="84" spans="1:24" x14ac:dyDescent="0.15">
      <c r="A84" s="15" t="s">
        <v>31</v>
      </c>
      <c r="B84" s="15" t="s">
        <v>30</v>
      </c>
      <c r="C84" s="15" t="s">
        <v>32</v>
      </c>
      <c r="D84" s="15" t="s">
        <v>78</v>
      </c>
      <c r="E84" s="15"/>
      <c r="F84" s="15" t="s">
        <v>69</v>
      </c>
      <c r="G84" s="14"/>
      <c r="H84" s="14"/>
      <c r="I84" s="15" t="s">
        <v>40</v>
      </c>
      <c r="J84" s="15">
        <v>7</v>
      </c>
      <c r="K84" s="15">
        <v>13</v>
      </c>
      <c r="L84" s="15" t="s">
        <v>257</v>
      </c>
      <c r="M84" s="63">
        <v>0</v>
      </c>
      <c r="N84" s="14"/>
      <c r="O84" s="15" t="s">
        <v>223</v>
      </c>
      <c r="P84" s="14" t="s">
        <v>248</v>
      </c>
      <c r="Q84" s="72">
        <f t="shared" si="2"/>
        <v>0</v>
      </c>
      <c r="R84" s="15" t="s">
        <v>783</v>
      </c>
      <c r="S84" s="15" t="s">
        <v>731</v>
      </c>
      <c r="T84" s="14"/>
      <c r="U84" s="15"/>
      <c r="V84" s="14" t="e">
        <v>#N/A</v>
      </c>
      <c r="W84" s="14" t="e">
        <v>#N/A</v>
      </c>
      <c r="X84" s="15" t="s">
        <v>41</v>
      </c>
    </row>
    <row r="85" spans="1:24" x14ac:dyDescent="0.15">
      <c r="A85" s="15" t="s">
        <v>31</v>
      </c>
      <c r="B85" s="15" t="s">
        <v>30</v>
      </c>
      <c r="C85" s="15" t="s">
        <v>32</v>
      </c>
      <c r="D85" s="15" t="s">
        <v>80</v>
      </c>
      <c r="E85" s="15"/>
      <c r="F85" s="15" t="s">
        <v>69</v>
      </c>
      <c r="G85" s="14"/>
      <c r="H85" s="14"/>
      <c r="I85" s="15" t="s">
        <v>40</v>
      </c>
      <c r="J85" s="15">
        <v>7</v>
      </c>
      <c r="K85" s="15">
        <v>13</v>
      </c>
      <c r="L85" s="15" t="s">
        <v>258</v>
      </c>
      <c r="M85" s="63">
        <v>0</v>
      </c>
      <c r="N85" s="14"/>
      <c r="O85" s="15" t="s">
        <v>223</v>
      </c>
      <c r="P85" s="14" t="s">
        <v>248</v>
      </c>
      <c r="Q85" s="72">
        <f t="shared" si="2"/>
        <v>0</v>
      </c>
      <c r="R85" s="15" t="s">
        <v>783</v>
      </c>
      <c r="S85" s="15" t="s">
        <v>731</v>
      </c>
      <c r="T85" s="14"/>
      <c r="U85" s="15"/>
      <c r="V85" s="14" t="e">
        <v>#N/A</v>
      </c>
      <c r="W85" s="14" t="e">
        <v>#N/A</v>
      </c>
      <c r="X85" s="15" t="s">
        <v>41</v>
      </c>
    </row>
    <row r="86" spans="1:24" x14ac:dyDescent="0.15">
      <c r="A86" s="15" t="s">
        <v>31</v>
      </c>
      <c r="B86" s="15" t="s">
        <v>30</v>
      </c>
      <c r="C86" s="15" t="s">
        <v>32</v>
      </c>
      <c r="D86" s="15" t="s">
        <v>95</v>
      </c>
      <c r="E86" s="15"/>
      <c r="F86" s="15" t="s">
        <v>69</v>
      </c>
      <c r="G86" s="14"/>
      <c r="H86" s="14"/>
      <c r="I86" s="15" t="s">
        <v>40</v>
      </c>
      <c r="J86" s="15">
        <v>7</v>
      </c>
      <c r="K86" s="15">
        <v>13</v>
      </c>
      <c r="L86" s="15" t="s">
        <v>259</v>
      </c>
      <c r="M86" s="63">
        <v>0</v>
      </c>
      <c r="N86" s="14"/>
      <c r="O86" s="15" t="s">
        <v>223</v>
      </c>
      <c r="P86" s="14" t="s">
        <v>248</v>
      </c>
      <c r="Q86" s="72">
        <f t="shared" si="2"/>
        <v>0</v>
      </c>
      <c r="R86" s="15" t="s">
        <v>783</v>
      </c>
      <c r="S86" s="15" t="s">
        <v>731</v>
      </c>
      <c r="T86" s="14"/>
      <c r="U86" s="15"/>
      <c r="V86" s="14" t="e">
        <v>#N/A</v>
      </c>
      <c r="W86" s="14" t="e">
        <v>#N/A</v>
      </c>
      <c r="X86" s="15" t="s">
        <v>41</v>
      </c>
    </row>
    <row r="87" spans="1:24" x14ac:dyDescent="0.15">
      <c r="A87" s="15" t="s">
        <v>31</v>
      </c>
      <c r="B87" s="15" t="s">
        <v>30</v>
      </c>
      <c r="C87" s="15" t="s">
        <v>32</v>
      </c>
      <c r="D87" s="15" t="s">
        <v>71</v>
      </c>
      <c r="E87" s="15"/>
      <c r="F87" s="15" t="s">
        <v>69</v>
      </c>
      <c r="G87" s="14"/>
      <c r="H87" s="14"/>
      <c r="I87" s="15" t="s">
        <v>40</v>
      </c>
      <c r="J87" s="15">
        <v>7</v>
      </c>
      <c r="K87" s="15">
        <v>13</v>
      </c>
      <c r="L87" s="15" t="s">
        <v>260</v>
      </c>
      <c r="M87" s="63">
        <v>4757387</v>
      </c>
      <c r="N87" s="14"/>
      <c r="O87" s="15" t="s">
        <v>223</v>
      </c>
      <c r="P87" s="14" t="s">
        <v>228</v>
      </c>
      <c r="Q87" s="72">
        <f t="shared" si="2"/>
        <v>4757.3869999999997</v>
      </c>
      <c r="R87" s="15" t="s">
        <v>783</v>
      </c>
      <c r="S87" s="15" t="s">
        <v>731</v>
      </c>
      <c r="T87" s="14"/>
      <c r="U87" s="15"/>
      <c r="V87" s="14" t="e">
        <v>#N/A</v>
      </c>
      <c r="W87" s="14" t="e">
        <v>#N/A</v>
      </c>
      <c r="X87" s="15" t="s">
        <v>41</v>
      </c>
    </row>
    <row r="88" spans="1:24" x14ac:dyDescent="0.15">
      <c r="A88" s="15" t="s">
        <v>31</v>
      </c>
      <c r="B88" s="15" t="s">
        <v>30</v>
      </c>
      <c r="C88" s="15" t="s">
        <v>32</v>
      </c>
      <c r="D88" s="15" t="s">
        <v>76</v>
      </c>
      <c r="E88" s="15"/>
      <c r="F88" s="15" t="s">
        <v>69</v>
      </c>
      <c r="G88" s="14"/>
      <c r="H88" s="14"/>
      <c r="I88" s="15" t="s">
        <v>40</v>
      </c>
      <c r="J88" s="15">
        <v>7</v>
      </c>
      <c r="K88" s="15">
        <v>13</v>
      </c>
      <c r="L88" s="15" t="s">
        <v>261</v>
      </c>
      <c r="M88" s="63">
        <v>1021132</v>
      </c>
      <c r="N88" s="14"/>
      <c r="O88" s="15" t="s">
        <v>223</v>
      </c>
      <c r="P88" s="14" t="s">
        <v>228</v>
      </c>
      <c r="Q88" s="72">
        <f t="shared" si="2"/>
        <v>1021.1319999999999</v>
      </c>
      <c r="R88" s="15" t="s">
        <v>783</v>
      </c>
      <c r="S88" s="15" t="s">
        <v>731</v>
      </c>
      <c r="T88" s="14"/>
      <c r="U88" s="15"/>
      <c r="V88" s="14" t="e">
        <v>#N/A</v>
      </c>
      <c r="W88" s="14" t="e">
        <v>#N/A</v>
      </c>
      <c r="X88" s="15" t="s">
        <v>41</v>
      </c>
    </row>
    <row r="89" spans="1:24" x14ac:dyDescent="0.15">
      <c r="A89" s="15" t="s">
        <v>31</v>
      </c>
      <c r="B89" s="15" t="s">
        <v>30</v>
      </c>
      <c r="C89" s="15" t="s">
        <v>32</v>
      </c>
      <c r="D89" s="15" t="s">
        <v>78</v>
      </c>
      <c r="E89" s="15"/>
      <c r="F89" s="15" t="s">
        <v>69</v>
      </c>
      <c r="G89" s="14"/>
      <c r="H89" s="14"/>
      <c r="I89" s="15" t="s">
        <v>40</v>
      </c>
      <c r="J89" s="15">
        <v>7</v>
      </c>
      <c r="K89" s="15">
        <v>13</v>
      </c>
      <c r="L89" s="15" t="s">
        <v>262</v>
      </c>
      <c r="M89" s="63">
        <v>760582</v>
      </c>
      <c r="N89" s="14"/>
      <c r="O89" s="15" t="s">
        <v>223</v>
      </c>
      <c r="P89" s="14" t="s">
        <v>228</v>
      </c>
      <c r="Q89" s="72">
        <f t="shared" si="2"/>
        <v>760.58199999999999</v>
      </c>
      <c r="R89" s="15" t="s">
        <v>783</v>
      </c>
      <c r="S89" s="15" t="s">
        <v>731</v>
      </c>
      <c r="T89" s="14"/>
      <c r="U89" s="15"/>
      <c r="V89" s="14" t="e">
        <v>#N/A</v>
      </c>
      <c r="W89" s="14" t="e">
        <v>#N/A</v>
      </c>
      <c r="X89" s="15" t="s">
        <v>41</v>
      </c>
    </row>
    <row r="90" spans="1:24" x14ac:dyDescent="0.15">
      <c r="A90" s="15" t="s">
        <v>31</v>
      </c>
      <c r="B90" s="15" t="s">
        <v>30</v>
      </c>
      <c r="C90" s="15" t="s">
        <v>32</v>
      </c>
      <c r="D90" s="15" t="s">
        <v>80</v>
      </c>
      <c r="E90" s="15"/>
      <c r="F90" s="15" t="s">
        <v>69</v>
      </c>
      <c r="G90" s="14"/>
      <c r="H90" s="14"/>
      <c r="I90" s="15" t="s">
        <v>40</v>
      </c>
      <c r="J90" s="15">
        <v>7</v>
      </c>
      <c r="K90" s="15">
        <v>13</v>
      </c>
      <c r="L90" s="15" t="s">
        <v>263</v>
      </c>
      <c r="M90" s="63">
        <v>115667</v>
      </c>
      <c r="N90" s="14"/>
      <c r="O90" s="15" t="s">
        <v>223</v>
      </c>
      <c r="P90" s="14" t="s">
        <v>228</v>
      </c>
      <c r="Q90" s="72">
        <f t="shared" si="2"/>
        <v>115.667</v>
      </c>
      <c r="R90" s="15" t="s">
        <v>783</v>
      </c>
      <c r="S90" s="15" t="s">
        <v>731</v>
      </c>
      <c r="T90" s="14"/>
      <c r="U90" s="15"/>
      <c r="V90" s="14" t="e">
        <v>#N/A</v>
      </c>
      <c r="W90" s="14" t="e">
        <v>#N/A</v>
      </c>
      <c r="X90" s="15" t="s">
        <v>41</v>
      </c>
    </row>
    <row r="91" spans="1:24" x14ac:dyDescent="0.15">
      <c r="A91" s="15" t="s">
        <v>31</v>
      </c>
      <c r="B91" s="15" t="s">
        <v>30</v>
      </c>
      <c r="C91" s="15" t="s">
        <v>32</v>
      </c>
      <c r="D91" s="15" t="s">
        <v>95</v>
      </c>
      <c r="E91" s="15"/>
      <c r="F91" s="15" t="s">
        <v>69</v>
      </c>
      <c r="G91" s="14"/>
      <c r="H91" s="14"/>
      <c r="I91" s="15" t="s">
        <v>40</v>
      </c>
      <c r="J91" s="15">
        <v>7</v>
      </c>
      <c r="K91" s="15">
        <v>13</v>
      </c>
      <c r="L91" s="15" t="s">
        <v>264</v>
      </c>
      <c r="M91" s="63">
        <v>2860006</v>
      </c>
      <c r="N91" s="14"/>
      <c r="O91" s="15" t="s">
        <v>223</v>
      </c>
      <c r="P91" s="14" t="s">
        <v>228</v>
      </c>
      <c r="Q91" s="72">
        <f t="shared" si="2"/>
        <v>2860.0059999999999</v>
      </c>
      <c r="R91" s="15" t="s">
        <v>783</v>
      </c>
      <c r="S91" s="15" t="s">
        <v>731</v>
      </c>
      <c r="T91" s="14"/>
      <c r="U91" s="15"/>
      <c r="V91" s="14" t="e">
        <v>#N/A</v>
      </c>
      <c r="W91" s="14" t="e">
        <v>#N/A</v>
      </c>
      <c r="X91" s="15" t="s">
        <v>41</v>
      </c>
    </row>
    <row r="92" spans="1:24" x14ac:dyDescent="0.15">
      <c r="A92" t="s">
        <v>317</v>
      </c>
      <c r="B92" t="s">
        <v>316</v>
      </c>
      <c r="C92" t="s">
        <v>305</v>
      </c>
      <c r="F92" t="s">
        <v>279</v>
      </c>
      <c r="I92" t="s">
        <v>318</v>
      </c>
      <c r="L92" s="23" t="s">
        <v>393</v>
      </c>
      <c r="M92" s="67">
        <v>167428676.36759087</v>
      </c>
      <c r="O92" s="23" t="s">
        <v>394</v>
      </c>
      <c r="P92" t="s">
        <v>225</v>
      </c>
      <c r="Q92" s="79">
        <f t="shared" si="2"/>
        <v>167428.67636759087</v>
      </c>
      <c r="R92" s="23" t="s">
        <v>783</v>
      </c>
      <c r="S92" t="s">
        <v>322</v>
      </c>
      <c r="T92" t="s">
        <v>392</v>
      </c>
      <c r="U92" s="9" t="s">
        <v>734</v>
      </c>
      <c r="V92" t="s">
        <v>321</v>
      </c>
      <c r="W92" t="s">
        <v>321</v>
      </c>
      <c r="X92" t="s">
        <v>276</v>
      </c>
    </row>
    <row r="93" spans="1:24" x14ac:dyDescent="0.15">
      <c r="A93" t="s">
        <v>317</v>
      </c>
      <c r="B93" t="s">
        <v>316</v>
      </c>
      <c r="C93" t="s">
        <v>305</v>
      </c>
      <c r="F93" t="s">
        <v>36</v>
      </c>
      <c r="I93" t="s">
        <v>318</v>
      </c>
      <c r="L93" s="23" t="s">
        <v>393</v>
      </c>
      <c r="M93" s="67">
        <v>182463954.27900004</v>
      </c>
      <c r="O93" s="23" t="s">
        <v>394</v>
      </c>
      <c r="P93" t="s">
        <v>225</v>
      </c>
      <c r="Q93" s="79">
        <f t="shared" si="2"/>
        <v>182463.95427900006</v>
      </c>
      <c r="R93" s="23" t="s">
        <v>783</v>
      </c>
      <c r="S93" t="s">
        <v>322</v>
      </c>
      <c r="T93" t="s">
        <v>392</v>
      </c>
      <c r="U93" s="9" t="s">
        <v>734</v>
      </c>
      <c r="V93" t="s">
        <v>321</v>
      </c>
      <c r="W93" t="s">
        <v>321</v>
      </c>
      <c r="X93" t="s">
        <v>276</v>
      </c>
    </row>
    <row r="94" spans="1:24" x14ac:dyDescent="0.15">
      <c r="A94" t="s">
        <v>317</v>
      </c>
      <c r="B94" t="s">
        <v>316</v>
      </c>
      <c r="C94" t="s">
        <v>305</v>
      </c>
      <c r="F94" t="s">
        <v>68</v>
      </c>
      <c r="I94" t="s">
        <v>318</v>
      </c>
      <c r="L94" s="23" t="s">
        <v>393</v>
      </c>
      <c r="M94" s="67">
        <v>167428676.36759087</v>
      </c>
      <c r="O94" s="23" t="s">
        <v>394</v>
      </c>
      <c r="P94" t="s">
        <v>225</v>
      </c>
      <c r="Q94" s="79">
        <f t="shared" si="2"/>
        <v>167428.67636759087</v>
      </c>
      <c r="R94" s="23" t="s">
        <v>783</v>
      </c>
      <c r="S94" t="s">
        <v>322</v>
      </c>
      <c r="T94" t="s">
        <v>392</v>
      </c>
      <c r="U94" s="9" t="s">
        <v>734</v>
      </c>
      <c r="V94" t="s">
        <v>321</v>
      </c>
      <c r="W94" t="s">
        <v>321</v>
      </c>
      <c r="X94" t="s">
        <v>276</v>
      </c>
    </row>
    <row r="95" spans="1:24" x14ac:dyDescent="0.15">
      <c r="A95" s="9" t="s">
        <v>326</v>
      </c>
      <c r="B95" s="9" t="s">
        <v>325</v>
      </c>
      <c r="C95" s="9" t="s">
        <v>305</v>
      </c>
      <c r="F95" t="s">
        <v>271</v>
      </c>
      <c r="I95" t="s">
        <v>817</v>
      </c>
      <c r="J95">
        <v>62</v>
      </c>
      <c r="L95" t="s">
        <v>396</v>
      </c>
      <c r="M95" s="31">
        <v>2800</v>
      </c>
      <c r="O95" t="s">
        <v>397</v>
      </c>
      <c r="P95" t="s">
        <v>225</v>
      </c>
      <c r="Q95" s="73">
        <f t="shared" si="2"/>
        <v>2.8</v>
      </c>
      <c r="R95" t="s">
        <v>783</v>
      </c>
      <c r="S95" t="s">
        <v>322</v>
      </c>
      <c r="T95" t="s">
        <v>392</v>
      </c>
      <c r="U95" s="9" t="s">
        <v>734</v>
      </c>
      <c r="V95" t="s">
        <v>321</v>
      </c>
      <c r="W95" t="s">
        <v>321</v>
      </c>
      <c r="X95" t="s">
        <v>276</v>
      </c>
    </row>
    <row r="96" spans="1:24" ht="15" x14ac:dyDescent="0.2">
      <c r="A96" s="22" t="s">
        <v>329</v>
      </c>
      <c r="B96" s="22" t="s">
        <v>328</v>
      </c>
      <c r="C96" s="22" t="s">
        <v>305</v>
      </c>
      <c r="F96" t="s">
        <v>68</v>
      </c>
      <c r="I96" t="s">
        <v>330</v>
      </c>
      <c r="J96">
        <v>3</v>
      </c>
      <c r="L96" t="s">
        <v>396</v>
      </c>
      <c r="M96" s="31">
        <v>9634</v>
      </c>
      <c r="O96" s="25" t="s">
        <v>398</v>
      </c>
      <c r="P96" t="s">
        <v>225</v>
      </c>
      <c r="Q96" s="73">
        <f t="shared" si="2"/>
        <v>9.6340000000000003</v>
      </c>
      <c r="R96" t="s">
        <v>783</v>
      </c>
      <c r="S96" t="s">
        <v>322</v>
      </c>
      <c r="T96" t="s">
        <v>392</v>
      </c>
      <c r="U96" s="9" t="s">
        <v>734</v>
      </c>
      <c r="V96" t="s">
        <v>321</v>
      </c>
      <c r="W96" t="s">
        <v>321</v>
      </c>
      <c r="X96" t="s">
        <v>276</v>
      </c>
    </row>
    <row r="97" spans="1:24" ht="15" x14ac:dyDescent="0.2">
      <c r="A97" s="22" t="s">
        <v>329</v>
      </c>
      <c r="B97" s="22" t="s">
        <v>328</v>
      </c>
      <c r="C97" s="22" t="s">
        <v>305</v>
      </c>
      <c r="F97" s="26" t="s">
        <v>36</v>
      </c>
      <c r="I97" t="s">
        <v>330</v>
      </c>
      <c r="J97">
        <v>3</v>
      </c>
      <c r="L97" t="s">
        <v>396</v>
      </c>
      <c r="M97" s="31">
        <v>9939</v>
      </c>
      <c r="O97" s="25" t="s">
        <v>398</v>
      </c>
      <c r="P97" t="s">
        <v>225</v>
      </c>
      <c r="Q97" s="73">
        <f t="shared" si="2"/>
        <v>9.9390000000000001</v>
      </c>
      <c r="R97" t="s">
        <v>783</v>
      </c>
      <c r="S97" t="s">
        <v>322</v>
      </c>
      <c r="T97" t="s">
        <v>392</v>
      </c>
      <c r="U97" s="9" t="s">
        <v>734</v>
      </c>
      <c r="V97" t="s">
        <v>321</v>
      </c>
      <c r="W97" t="s">
        <v>321</v>
      </c>
      <c r="X97" t="s">
        <v>276</v>
      </c>
    </row>
    <row r="98" spans="1:24" ht="15" x14ac:dyDescent="0.2">
      <c r="A98" s="22" t="s">
        <v>329</v>
      </c>
      <c r="B98" s="22" t="s">
        <v>328</v>
      </c>
      <c r="C98" s="22" t="s">
        <v>305</v>
      </c>
      <c r="F98" s="14" t="s">
        <v>279</v>
      </c>
      <c r="I98" t="s">
        <v>330</v>
      </c>
      <c r="J98">
        <v>3</v>
      </c>
      <c r="L98" t="s">
        <v>396</v>
      </c>
      <c r="M98" s="31">
        <v>6</v>
      </c>
      <c r="O98" s="25" t="s">
        <v>398</v>
      </c>
      <c r="P98" t="s">
        <v>225</v>
      </c>
      <c r="Q98" s="73">
        <f t="shared" ref="Q98:Q105" si="3">M98/1000</f>
        <v>6.0000000000000001E-3</v>
      </c>
      <c r="R98" t="s">
        <v>783</v>
      </c>
      <c r="S98" t="s">
        <v>322</v>
      </c>
      <c r="T98" t="s">
        <v>392</v>
      </c>
      <c r="U98" s="9" t="s">
        <v>734</v>
      </c>
      <c r="V98" t="s">
        <v>321</v>
      </c>
      <c r="W98" t="s">
        <v>321</v>
      </c>
      <c r="X98" t="s">
        <v>276</v>
      </c>
    </row>
    <row r="99" spans="1:24" x14ac:dyDescent="0.15">
      <c r="A99" t="s">
        <v>317</v>
      </c>
      <c r="B99" t="s">
        <v>316</v>
      </c>
      <c r="C99" t="s">
        <v>305</v>
      </c>
      <c r="F99" t="s">
        <v>279</v>
      </c>
      <c r="I99" t="s">
        <v>318</v>
      </c>
      <c r="L99" s="23" t="s">
        <v>401</v>
      </c>
      <c r="M99" s="67">
        <v>5499327625.1834993</v>
      </c>
      <c r="O99" s="23" t="s">
        <v>394</v>
      </c>
      <c r="P99" t="s">
        <v>220</v>
      </c>
      <c r="Q99" s="79">
        <f t="shared" si="3"/>
        <v>5499327.6251834994</v>
      </c>
      <c r="R99" s="23" t="s">
        <v>783</v>
      </c>
      <c r="S99" t="s">
        <v>322</v>
      </c>
      <c r="T99" t="s">
        <v>400</v>
      </c>
      <c r="U99" s="9" t="s">
        <v>734</v>
      </c>
      <c r="V99" t="s">
        <v>321</v>
      </c>
      <c r="W99" t="s">
        <v>321</v>
      </c>
      <c r="X99" t="s">
        <v>276</v>
      </c>
    </row>
    <row r="100" spans="1:24" x14ac:dyDescent="0.15">
      <c r="A100" t="s">
        <v>317</v>
      </c>
      <c r="B100" t="s">
        <v>316</v>
      </c>
      <c r="C100" t="s">
        <v>305</v>
      </c>
      <c r="F100" t="s">
        <v>36</v>
      </c>
      <c r="I100" t="s">
        <v>318</v>
      </c>
      <c r="L100" s="23" t="s">
        <v>401</v>
      </c>
      <c r="M100" s="67">
        <v>5765507246.5060005</v>
      </c>
      <c r="O100" s="23" t="s">
        <v>394</v>
      </c>
      <c r="P100" t="s">
        <v>220</v>
      </c>
      <c r="Q100" s="79">
        <f t="shared" si="3"/>
        <v>5765507.2465060009</v>
      </c>
      <c r="R100" s="23" t="s">
        <v>783</v>
      </c>
      <c r="S100" t="s">
        <v>322</v>
      </c>
      <c r="T100" t="s">
        <v>400</v>
      </c>
      <c r="U100" s="9" t="s">
        <v>734</v>
      </c>
      <c r="V100" t="s">
        <v>321</v>
      </c>
      <c r="W100" t="s">
        <v>321</v>
      </c>
      <c r="X100" t="s">
        <v>276</v>
      </c>
    </row>
    <row r="101" spans="1:24" x14ac:dyDescent="0.15">
      <c r="A101" t="s">
        <v>317</v>
      </c>
      <c r="B101" t="s">
        <v>316</v>
      </c>
      <c r="C101" t="s">
        <v>305</v>
      </c>
      <c r="F101" t="s">
        <v>68</v>
      </c>
      <c r="I101" t="s">
        <v>318</v>
      </c>
      <c r="L101" s="23" t="s">
        <v>401</v>
      </c>
      <c r="M101" s="67">
        <v>6790322967.9040012</v>
      </c>
      <c r="O101" s="23" t="s">
        <v>394</v>
      </c>
      <c r="P101" t="s">
        <v>220</v>
      </c>
      <c r="Q101" s="79">
        <f t="shared" si="3"/>
        <v>6790322.9679040015</v>
      </c>
      <c r="R101" s="23" t="s">
        <v>783</v>
      </c>
      <c r="S101" t="s">
        <v>322</v>
      </c>
      <c r="T101" t="s">
        <v>400</v>
      </c>
      <c r="U101" s="9" t="s">
        <v>734</v>
      </c>
      <c r="V101" t="s">
        <v>321</v>
      </c>
      <c r="W101" t="s">
        <v>321</v>
      </c>
      <c r="X101" t="s">
        <v>276</v>
      </c>
    </row>
    <row r="102" spans="1:24" x14ac:dyDescent="0.15">
      <c r="A102" s="9" t="s">
        <v>326</v>
      </c>
      <c r="B102" s="9" t="s">
        <v>325</v>
      </c>
      <c r="C102" s="9" t="s">
        <v>305</v>
      </c>
      <c r="F102" t="s">
        <v>271</v>
      </c>
      <c r="L102" t="s">
        <v>403</v>
      </c>
      <c r="M102" s="31">
        <v>6397</v>
      </c>
      <c r="O102" t="s">
        <v>397</v>
      </c>
      <c r="P102" t="s">
        <v>220</v>
      </c>
      <c r="Q102" s="73">
        <f t="shared" si="3"/>
        <v>6.3970000000000002</v>
      </c>
      <c r="R102" t="s">
        <v>783</v>
      </c>
      <c r="S102" t="s">
        <v>322</v>
      </c>
      <c r="T102" t="s">
        <v>400</v>
      </c>
      <c r="U102" s="9" t="s">
        <v>734</v>
      </c>
      <c r="V102" t="s">
        <v>321</v>
      </c>
      <c r="W102" t="s">
        <v>321</v>
      </c>
      <c r="X102" t="s">
        <v>276</v>
      </c>
    </row>
    <row r="103" spans="1:24" ht="15" x14ac:dyDescent="0.2">
      <c r="A103" s="22" t="s">
        <v>329</v>
      </c>
      <c r="B103" s="22" t="s">
        <v>328</v>
      </c>
      <c r="C103" s="22" t="s">
        <v>305</v>
      </c>
      <c r="F103" t="s">
        <v>68</v>
      </c>
      <c r="I103" t="s">
        <v>330</v>
      </c>
      <c r="J103">
        <v>3</v>
      </c>
      <c r="L103" t="s">
        <v>403</v>
      </c>
      <c r="M103" s="31">
        <v>63761486</v>
      </c>
      <c r="O103" s="25" t="s">
        <v>398</v>
      </c>
      <c r="P103" t="s">
        <v>220</v>
      </c>
      <c r="Q103" s="73">
        <f t="shared" si="3"/>
        <v>63761.485999999997</v>
      </c>
      <c r="R103" t="s">
        <v>783</v>
      </c>
      <c r="S103" t="s">
        <v>322</v>
      </c>
      <c r="T103" t="s">
        <v>400</v>
      </c>
      <c r="U103" s="9" t="s">
        <v>734</v>
      </c>
      <c r="V103" t="s">
        <v>321</v>
      </c>
      <c r="W103" t="s">
        <v>321</v>
      </c>
      <c r="X103" t="s">
        <v>276</v>
      </c>
    </row>
    <row r="104" spans="1:24" ht="15" x14ac:dyDescent="0.2">
      <c r="A104" s="22" t="s">
        <v>329</v>
      </c>
      <c r="B104" s="22" t="s">
        <v>328</v>
      </c>
      <c r="C104" s="22" t="s">
        <v>305</v>
      </c>
      <c r="F104" s="26" t="s">
        <v>36</v>
      </c>
      <c r="I104" t="s">
        <v>330</v>
      </c>
      <c r="J104">
        <v>3</v>
      </c>
      <c r="L104" t="s">
        <v>403</v>
      </c>
      <c r="M104" s="31">
        <v>56289497</v>
      </c>
      <c r="O104" s="25" t="s">
        <v>398</v>
      </c>
      <c r="P104" t="s">
        <v>220</v>
      </c>
      <c r="Q104" s="73">
        <f t="shared" si="3"/>
        <v>56289.497000000003</v>
      </c>
      <c r="R104" t="s">
        <v>783</v>
      </c>
      <c r="S104" t="s">
        <v>322</v>
      </c>
      <c r="T104" t="s">
        <v>400</v>
      </c>
      <c r="U104" s="9" t="s">
        <v>734</v>
      </c>
      <c r="V104" t="s">
        <v>321</v>
      </c>
      <c r="W104" t="s">
        <v>321</v>
      </c>
      <c r="X104" t="s">
        <v>276</v>
      </c>
    </row>
    <row r="105" spans="1:24" ht="15" x14ac:dyDescent="0.2">
      <c r="A105" s="22" t="s">
        <v>329</v>
      </c>
      <c r="B105" s="22" t="s">
        <v>328</v>
      </c>
      <c r="C105" s="22" t="s">
        <v>305</v>
      </c>
      <c r="F105" s="14" t="s">
        <v>279</v>
      </c>
      <c r="I105" t="s">
        <v>330</v>
      </c>
      <c r="J105">
        <v>3</v>
      </c>
      <c r="L105" t="s">
        <v>403</v>
      </c>
      <c r="M105" s="31">
        <v>50037979</v>
      </c>
      <c r="O105" s="25" t="s">
        <v>398</v>
      </c>
      <c r="P105" t="s">
        <v>220</v>
      </c>
      <c r="Q105" s="73">
        <f t="shared" si="3"/>
        <v>50037.978999999999</v>
      </c>
      <c r="R105" t="s">
        <v>783</v>
      </c>
      <c r="S105" t="s">
        <v>322</v>
      </c>
      <c r="T105" t="s">
        <v>400</v>
      </c>
      <c r="U105" s="9" t="s">
        <v>734</v>
      </c>
      <c r="V105" t="s">
        <v>321</v>
      </c>
      <c r="W105" t="s">
        <v>321</v>
      </c>
      <c r="X105" t="s">
        <v>276</v>
      </c>
    </row>
    <row r="106" spans="1:24" ht="15" x14ac:dyDescent="0.2">
      <c r="A106" s="22" t="s">
        <v>266</v>
      </c>
      <c r="B106" s="22" t="s">
        <v>265</v>
      </c>
      <c r="C106" s="22" t="s">
        <v>267</v>
      </c>
      <c r="F106" t="s">
        <v>271</v>
      </c>
      <c r="I106" t="s">
        <v>275</v>
      </c>
      <c r="J106">
        <v>3</v>
      </c>
      <c r="L106" s="23" t="s">
        <v>603</v>
      </c>
      <c r="M106" s="31">
        <v>380330</v>
      </c>
      <c r="O106" s="25" t="s">
        <v>604</v>
      </c>
      <c r="P106" t="s">
        <v>602</v>
      </c>
      <c r="Q106" s="73">
        <f t="shared" ref="Q106:Q111" si="4">M106</f>
        <v>380330</v>
      </c>
      <c r="R106" t="s">
        <v>783</v>
      </c>
      <c r="S106" t="s">
        <v>277</v>
      </c>
      <c r="T106" t="s">
        <v>605</v>
      </c>
      <c r="U106" s="9" t="s">
        <v>734</v>
      </c>
      <c r="V106" t="s">
        <v>321</v>
      </c>
      <c r="W106" t="s">
        <v>321</v>
      </c>
      <c r="X106" t="s">
        <v>276</v>
      </c>
    </row>
    <row r="107" spans="1:24" ht="15" x14ac:dyDescent="0.2">
      <c r="A107" s="22" t="s">
        <v>266</v>
      </c>
      <c r="B107" s="22" t="s">
        <v>265</v>
      </c>
      <c r="C107" s="22" t="s">
        <v>267</v>
      </c>
      <c r="F107" t="s">
        <v>271</v>
      </c>
      <c r="I107" t="s">
        <v>275</v>
      </c>
      <c r="J107">
        <v>3</v>
      </c>
      <c r="L107" s="23" t="s">
        <v>607</v>
      </c>
      <c r="M107" s="31">
        <v>258120</v>
      </c>
      <c r="O107" s="25" t="s">
        <v>604</v>
      </c>
      <c r="P107" t="s">
        <v>606</v>
      </c>
      <c r="Q107" s="73">
        <f t="shared" si="4"/>
        <v>258120</v>
      </c>
      <c r="R107" t="s">
        <v>783</v>
      </c>
      <c r="S107" t="s">
        <v>277</v>
      </c>
      <c r="T107" t="s">
        <v>608</v>
      </c>
      <c r="U107" s="9" t="s">
        <v>734</v>
      </c>
      <c r="V107" t="s">
        <v>321</v>
      </c>
      <c r="W107" t="s">
        <v>321</v>
      </c>
      <c r="X107" t="s">
        <v>276</v>
      </c>
    </row>
    <row r="108" spans="1:24" ht="15" x14ac:dyDescent="0.2">
      <c r="A108" s="22" t="s">
        <v>266</v>
      </c>
      <c r="B108" s="22" t="s">
        <v>265</v>
      </c>
      <c r="C108" s="22" t="s">
        <v>267</v>
      </c>
      <c r="F108" s="26" t="s">
        <v>279</v>
      </c>
      <c r="I108" t="s">
        <v>275</v>
      </c>
      <c r="J108">
        <v>3</v>
      </c>
      <c r="L108" s="23" t="s">
        <v>603</v>
      </c>
      <c r="M108" s="31">
        <v>352950</v>
      </c>
      <c r="O108" s="25" t="s">
        <v>604</v>
      </c>
      <c r="P108" t="s">
        <v>602</v>
      </c>
      <c r="Q108" s="73">
        <f t="shared" si="4"/>
        <v>352950</v>
      </c>
      <c r="R108" t="s">
        <v>783</v>
      </c>
      <c r="S108" t="s">
        <v>277</v>
      </c>
      <c r="T108" t="s">
        <v>605</v>
      </c>
      <c r="U108" s="9" t="s">
        <v>734</v>
      </c>
      <c r="V108" t="s">
        <v>321</v>
      </c>
      <c r="W108" t="s">
        <v>321</v>
      </c>
      <c r="X108" t="s">
        <v>276</v>
      </c>
    </row>
    <row r="109" spans="1:24" ht="15" x14ac:dyDescent="0.2">
      <c r="A109" s="22" t="s">
        <v>266</v>
      </c>
      <c r="B109" s="22" t="s">
        <v>265</v>
      </c>
      <c r="C109" s="22" t="s">
        <v>267</v>
      </c>
      <c r="F109" s="26" t="s">
        <v>279</v>
      </c>
      <c r="I109" t="s">
        <v>275</v>
      </c>
      <c r="J109">
        <v>3</v>
      </c>
      <c r="L109" s="23" t="s">
        <v>607</v>
      </c>
      <c r="M109" s="31">
        <v>268620</v>
      </c>
      <c r="O109" s="25" t="s">
        <v>604</v>
      </c>
      <c r="P109" t="s">
        <v>606</v>
      </c>
      <c r="Q109" s="73">
        <f t="shared" si="4"/>
        <v>268620</v>
      </c>
      <c r="R109" t="s">
        <v>783</v>
      </c>
      <c r="S109" t="s">
        <v>277</v>
      </c>
      <c r="T109" t="s">
        <v>608</v>
      </c>
      <c r="U109" s="9" t="s">
        <v>734</v>
      </c>
      <c r="V109" t="s">
        <v>321</v>
      </c>
      <c r="W109" t="s">
        <v>321</v>
      </c>
      <c r="X109" t="s">
        <v>276</v>
      </c>
    </row>
    <row r="110" spans="1:24" ht="15" x14ac:dyDescent="0.2">
      <c r="A110" s="22" t="s">
        <v>266</v>
      </c>
      <c r="B110" s="22" t="s">
        <v>265</v>
      </c>
      <c r="C110" s="22" t="s">
        <v>267</v>
      </c>
      <c r="F110" s="27" t="s">
        <v>36</v>
      </c>
      <c r="I110" t="s">
        <v>275</v>
      </c>
      <c r="J110">
        <v>3</v>
      </c>
      <c r="L110" s="23" t="s">
        <v>603</v>
      </c>
      <c r="M110" s="31">
        <v>339870</v>
      </c>
      <c r="O110" s="25" t="s">
        <v>604</v>
      </c>
      <c r="P110" t="s">
        <v>602</v>
      </c>
      <c r="Q110" s="73">
        <f t="shared" si="4"/>
        <v>339870</v>
      </c>
      <c r="R110" t="s">
        <v>783</v>
      </c>
      <c r="S110" t="s">
        <v>277</v>
      </c>
      <c r="T110" t="s">
        <v>605</v>
      </c>
      <c r="U110" s="9" t="s">
        <v>734</v>
      </c>
      <c r="V110" t="s">
        <v>321</v>
      </c>
      <c r="W110" t="s">
        <v>321</v>
      </c>
      <c r="X110" t="s">
        <v>276</v>
      </c>
    </row>
    <row r="111" spans="1:24" ht="15" x14ac:dyDescent="0.2">
      <c r="A111" s="22" t="s">
        <v>266</v>
      </c>
      <c r="B111" s="22" t="s">
        <v>265</v>
      </c>
      <c r="C111" s="22" t="s">
        <v>267</v>
      </c>
      <c r="F111" s="27" t="s">
        <v>36</v>
      </c>
      <c r="I111" t="s">
        <v>275</v>
      </c>
      <c r="J111">
        <v>3</v>
      </c>
      <c r="L111" s="23" t="s">
        <v>607</v>
      </c>
      <c r="M111" s="31">
        <v>159960</v>
      </c>
      <c r="O111" s="25" t="s">
        <v>604</v>
      </c>
      <c r="P111" t="s">
        <v>606</v>
      </c>
      <c r="Q111" s="73">
        <f t="shared" si="4"/>
        <v>159960</v>
      </c>
      <c r="R111" t="s">
        <v>783</v>
      </c>
      <c r="S111" t="s">
        <v>277</v>
      </c>
      <c r="T111" t="s">
        <v>608</v>
      </c>
      <c r="U111" s="9" t="s">
        <v>734</v>
      </c>
      <c r="V111" t="s">
        <v>321</v>
      </c>
      <c r="W111" t="s">
        <v>321</v>
      </c>
      <c r="X111" t="s">
        <v>276</v>
      </c>
    </row>
  </sheetData>
  <sortState xmlns:xlrd2="http://schemas.microsoft.com/office/spreadsheetml/2017/richdata2" ref="A2:X111">
    <sortCondition ref="R1:R11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97294-628A-9143-BBF7-E510159DB29B}">
  <dimension ref="A1:X22"/>
  <sheetViews>
    <sheetView workbookViewId="0">
      <pane ySplit="1" topLeftCell="A2" activePane="bottomLeft" state="frozen"/>
      <selection pane="bottomLeft" activeCell="A23" sqref="A23:XFD173"/>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304</v>
      </c>
      <c r="B2" t="s">
        <v>303</v>
      </c>
      <c r="C2" t="s">
        <v>305</v>
      </c>
      <c r="F2" s="14" t="s">
        <v>279</v>
      </c>
      <c r="L2" t="s">
        <v>396</v>
      </c>
      <c r="M2" s="31">
        <v>1.64E-6</v>
      </c>
      <c r="O2" t="s">
        <v>391</v>
      </c>
      <c r="P2" t="s">
        <v>225</v>
      </c>
      <c r="Q2" s="31">
        <f>M2*1000000</f>
        <v>1.64</v>
      </c>
      <c r="R2" s="9" t="s">
        <v>818</v>
      </c>
      <c r="S2" t="s">
        <v>322</v>
      </c>
      <c r="T2" s="36" t="s">
        <v>392</v>
      </c>
      <c r="U2" s="9" t="s">
        <v>734</v>
      </c>
      <c r="V2" t="s">
        <v>321</v>
      </c>
      <c r="W2" t="s">
        <v>321</v>
      </c>
      <c r="X2" t="s">
        <v>276</v>
      </c>
    </row>
    <row r="3" spans="1:24" x14ac:dyDescent="0.15">
      <c r="A3" t="s">
        <v>304</v>
      </c>
      <c r="B3" t="s">
        <v>303</v>
      </c>
      <c r="C3" t="s">
        <v>305</v>
      </c>
      <c r="F3" s="14" t="s">
        <v>279</v>
      </c>
      <c r="L3" t="s">
        <v>403</v>
      </c>
      <c r="M3" s="31">
        <v>1.366E-5</v>
      </c>
      <c r="O3" t="s">
        <v>391</v>
      </c>
      <c r="P3" t="s">
        <v>220</v>
      </c>
      <c r="Q3" s="31">
        <f>M3*1000000</f>
        <v>13.66</v>
      </c>
      <c r="R3" s="9" t="s">
        <v>818</v>
      </c>
      <c r="S3" t="s">
        <v>322</v>
      </c>
      <c r="T3" s="36" t="s">
        <v>400</v>
      </c>
      <c r="U3" s="9" t="s">
        <v>734</v>
      </c>
      <c r="V3" t="s">
        <v>321</v>
      </c>
      <c r="W3" t="s">
        <v>321</v>
      </c>
      <c r="X3" t="s">
        <v>276</v>
      </c>
    </row>
    <row r="4" spans="1:24" x14ac:dyDescent="0.15">
      <c r="A4" s="9" t="s">
        <v>326</v>
      </c>
      <c r="B4" s="9" t="s">
        <v>325</v>
      </c>
      <c r="C4" s="9" t="s">
        <v>305</v>
      </c>
      <c r="F4" t="s">
        <v>271</v>
      </c>
      <c r="L4" t="s">
        <v>570</v>
      </c>
      <c r="M4" s="31">
        <v>187.5</v>
      </c>
      <c r="O4" t="s">
        <v>580</v>
      </c>
      <c r="P4" t="s">
        <v>508</v>
      </c>
      <c r="Q4" s="67">
        <f>M4</f>
        <v>187.5</v>
      </c>
      <c r="R4" s="23" t="str">
        <f>O4</f>
        <v>minutes/month</v>
      </c>
      <c r="S4" t="s">
        <v>322</v>
      </c>
      <c r="T4" t="s">
        <v>552</v>
      </c>
      <c r="U4" s="9" t="s">
        <v>750</v>
      </c>
      <c r="V4" t="s">
        <v>321</v>
      </c>
      <c r="W4" t="s">
        <v>321</v>
      </c>
      <c r="X4" t="s">
        <v>276</v>
      </c>
    </row>
    <row r="5" spans="1:24" ht="29" x14ac:dyDescent="0.2">
      <c r="A5" s="22" t="s">
        <v>329</v>
      </c>
      <c r="B5" s="22" t="s">
        <v>328</v>
      </c>
      <c r="C5" s="22" t="s">
        <v>305</v>
      </c>
      <c r="F5" t="s">
        <v>68</v>
      </c>
      <c r="I5" t="s">
        <v>330</v>
      </c>
      <c r="J5">
        <v>3</v>
      </c>
      <c r="L5" s="53" t="s">
        <v>570</v>
      </c>
      <c r="M5" s="31">
        <v>66.66</v>
      </c>
      <c r="O5" s="25" t="s">
        <v>589</v>
      </c>
      <c r="P5" t="s">
        <v>508</v>
      </c>
      <c r="Q5" s="67">
        <f>M5</f>
        <v>66.66</v>
      </c>
      <c r="R5" s="23" t="str">
        <f>O5</f>
        <v>minutes/times</v>
      </c>
      <c r="S5" t="s">
        <v>322</v>
      </c>
      <c r="T5" t="s">
        <v>552</v>
      </c>
      <c r="U5" s="9" t="s">
        <v>750</v>
      </c>
      <c r="V5" t="s">
        <v>321</v>
      </c>
      <c r="W5" t="s">
        <v>321</v>
      </c>
      <c r="X5" t="s">
        <v>276</v>
      </c>
    </row>
    <row r="6" spans="1:24" ht="29" x14ac:dyDescent="0.2">
      <c r="A6" s="22" t="s">
        <v>329</v>
      </c>
      <c r="B6" s="22" t="s">
        <v>328</v>
      </c>
      <c r="C6" s="22" t="s">
        <v>305</v>
      </c>
      <c r="F6" t="s">
        <v>36</v>
      </c>
      <c r="I6" t="s">
        <v>330</v>
      </c>
      <c r="J6">
        <v>3</v>
      </c>
      <c r="L6" s="53" t="s">
        <v>570</v>
      </c>
      <c r="M6" s="31">
        <v>146.15</v>
      </c>
      <c r="O6" s="25" t="s">
        <v>589</v>
      </c>
      <c r="P6" t="s">
        <v>508</v>
      </c>
      <c r="Q6" s="67">
        <f>M6</f>
        <v>146.15</v>
      </c>
      <c r="R6" s="23" t="str">
        <f>O6</f>
        <v>minutes/times</v>
      </c>
      <c r="S6" t="s">
        <v>322</v>
      </c>
      <c r="T6" t="s">
        <v>552</v>
      </c>
      <c r="U6" s="9" t="s">
        <v>750</v>
      </c>
      <c r="V6" t="s">
        <v>321</v>
      </c>
      <c r="W6" t="s">
        <v>321</v>
      </c>
      <c r="X6" t="s">
        <v>276</v>
      </c>
    </row>
    <row r="7" spans="1:24" ht="29" x14ac:dyDescent="0.2">
      <c r="A7" s="22" t="s">
        <v>329</v>
      </c>
      <c r="B7" s="22" t="s">
        <v>328</v>
      </c>
      <c r="C7" s="22" t="s">
        <v>305</v>
      </c>
      <c r="F7" t="s">
        <v>279</v>
      </c>
      <c r="I7" t="s">
        <v>330</v>
      </c>
      <c r="J7">
        <v>3</v>
      </c>
      <c r="L7" s="53" t="s">
        <v>570</v>
      </c>
      <c r="M7" s="31">
        <v>606.05999999999995</v>
      </c>
      <c r="O7" s="25" t="s">
        <v>589</v>
      </c>
      <c r="P7" t="s">
        <v>508</v>
      </c>
      <c r="Q7" s="31">
        <f>M7</f>
        <v>606.05999999999995</v>
      </c>
      <c r="R7" t="str">
        <f>O7</f>
        <v>minutes/times</v>
      </c>
      <c r="S7" t="s">
        <v>322</v>
      </c>
      <c r="T7" t="s">
        <v>552</v>
      </c>
      <c r="U7" s="9" t="s">
        <v>750</v>
      </c>
      <c r="V7" t="s">
        <v>321</v>
      </c>
      <c r="W7" t="s">
        <v>321</v>
      </c>
      <c r="X7" t="s">
        <v>276</v>
      </c>
    </row>
    <row r="8" spans="1:24" x14ac:dyDescent="0.15">
      <c r="A8" s="9" t="s">
        <v>296</v>
      </c>
      <c r="B8" s="9" t="s">
        <v>295</v>
      </c>
      <c r="C8" s="9" t="s">
        <v>297</v>
      </c>
      <c r="D8" s="9" t="s">
        <v>300</v>
      </c>
      <c r="E8" s="9"/>
      <c r="F8" s="30" t="s">
        <v>279</v>
      </c>
      <c r="I8" s="9" t="s">
        <v>302</v>
      </c>
      <c r="J8">
        <v>88</v>
      </c>
      <c r="L8" t="s">
        <v>405</v>
      </c>
      <c r="M8" s="31">
        <v>78</v>
      </c>
      <c r="O8" s="30" t="s">
        <v>406</v>
      </c>
      <c r="P8" t="s">
        <v>404</v>
      </c>
      <c r="Q8" s="43">
        <f>M8*0.278</f>
        <v>21.684000000000001</v>
      </c>
      <c r="R8" s="30" t="s">
        <v>513</v>
      </c>
      <c r="S8" t="s">
        <v>732</v>
      </c>
      <c r="U8" s="30"/>
      <c r="V8" t="s">
        <v>562</v>
      </c>
      <c r="W8" t="s">
        <v>563</v>
      </c>
      <c r="X8" s="30" t="s">
        <v>276</v>
      </c>
    </row>
    <row r="9" spans="1:24" x14ac:dyDescent="0.15">
      <c r="A9" s="9" t="s">
        <v>296</v>
      </c>
      <c r="B9" s="9" t="s">
        <v>295</v>
      </c>
      <c r="C9" s="9" t="s">
        <v>297</v>
      </c>
      <c r="D9" s="9" t="s">
        <v>300</v>
      </c>
      <c r="E9" s="9"/>
      <c r="F9" s="33" t="s">
        <v>36</v>
      </c>
      <c r="I9" s="9" t="s">
        <v>302</v>
      </c>
      <c r="J9">
        <v>88</v>
      </c>
      <c r="L9" t="s">
        <v>405</v>
      </c>
      <c r="M9" s="31">
        <v>79</v>
      </c>
      <c r="O9" s="30" t="s">
        <v>406</v>
      </c>
      <c r="P9" t="s">
        <v>404</v>
      </c>
      <c r="Q9" s="43">
        <f>M9*0.278</f>
        <v>21.962000000000003</v>
      </c>
      <c r="R9" s="30" t="s">
        <v>513</v>
      </c>
      <c r="S9" s="30" t="s">
        <v>732</v>
      </c>
      <c r="U9" s="30"/>
      <c r="V9" t="s">
        <v>562</v>
      </c>
      <c r="W9" t="s">
        <v>563</v>
      </c>
      <c r="X9" s="30" t="s">
        <v>276</v>
      </c>
    </row>
    <row r="10" spans="1:24" x14ac:dyDescent="0.15">
      <c r="A10" s="9" t="s">
        <v>296</v>
      </c>
      <c r="B10" s="9" t="s">
        <v>295</v>
      </c>
      <c r="C10" s="9" t="s">
        <v>297</v>
      </c>
      <c r="D10" s="9" t="s">
        <v>300</v>
      </c>
      <c r="E10" s="9"/>
      <c r="F10" s="34" t="s">
        <v>68</v>
      </c>
      <c r="I10" s="9" t="s">
        <v>302</v>
      </c>
      <c r="J10">
        <v>88</v>
      </c>
      <c r="L10" t="s">
        <v>405</v>
      </c>
      <c r="M10" s="31">
        <v>79</v>
      </c>
      <c r="O10" s="30" t="s">
        <v>406</v>
      </c>
      <c r="P10" t="s">
        <v>404</v>
      </c>
      <c r="Q10" s="43">
        <f>M10*0.278</f>
        <v>21.962000000000003</v>
      </c>
      <c r="R10" s="30" t="s">
        <v>513</v>
      </c>
      <c r="S10" s="30" t="s">
        <v>732</v>
      </c>
      <c r="U10" s="30"/>
      <c r="V10" t="s">
        <v>562</v>
      </c>
      <c r="W10" t="s">
        <v>563</v>
      </c>
      <c r="X10" s="30" t="s">
        <v>276</v>
      </c>
    </row>
    <row r="11" spans="1:24" x14ac:dyDescent="0.15">
      <c r="A11" s="9" t="s">
        <v>296</v>
      </c>
      <c r="B11" s="9" t="s">
        <v>295</v>
      </c>
      <c r="C11" s="9" t="s">
        <v>297</v>
      </c>
      <c r="D11" s="9" t="s">
        <v>300</v>
      </c>
      <c r="E11" s="9"/>
      <c r="F11" s="35" t="s">
        <v>69</v>
      </c>
      <c r="I11" s="9" t="s">
        <v>302</v>
      </c>
      <c r="J11">
        <v>88</v>
      </c>
      <c r="L11" t="s">
        <v>405</v>
      </c>
      <c r="M11" s="31">
        <v>79</v>
      </c>
      <c r="O11" s="30" t="s">
        <v>406</v>
      </c>
      <c r="P11" t="s">
        <v>404</v>
      </c>
      <c r="Q11" s="43">
        <f>M11*0.278</f>
        <v>21.962000000000003</v>
      </c>
      <c r="R11" s="30" t="s">
        <v>513</v>
      </c>
      <c r="S11" s="30" t="s">
        <v>732</v>
      </c>
      <c r="U11" s="30"/>
      <c r="V11" t="s">
        <v>562</v>
      </c>
      <c r="W11" t="s">
        <v>563</v>
      </c>
      <c r="X11" s="30" t="s">
        <v>276</v>
      </c>
    </row>
    <row r="12" spans="1:24" x14ac:dyDescent="0.15">
      <c r="A12" t="s">
        <v>317</v>
      </c>
      <c r="B12" t="s">
        <v>316</v>
      </c>
      <c r="C12" t="s">
        <v>305</v>
      </c>
      <c r="F12" t="s">
        <v>279</v>
      </c>
      <c r="I12" t="s">
        <v>318</v>
      </c>
      <c r="L12" s="23" t="s">
        <v>795</v>
      </c>
      <c r="M12" s="31">
        <v>0.85699999999999998</v>
      </c>
      <c r="O12" t="s">
        <v>513</v>
      </c>
      <c r="P12" t="s">
        <v>512</v>
      </c>
      <c r="Q12" s="31">
        <f>M12</f>
        <v>0.85699999999999998</v>
      </c>
      <c r="R12" t="str">
        <f>O12</f>
        <v>mtCO2e/MWh generated</v>
      </c>
      <c r="S12" t="s">
        <v>322</v>
      </c>
      <c r="T12" t="s">
        <v>343</v>
      </c>
      <c r="U12" s="9" t="s">
        <v>790</v>
      </c>
      <c r="V12" t="s">
        <v>562</v>
      </c>
      <c r="W12" t="s">
        <v>565</v>
      </c>
      <c r="X12" t="s">
        <v>276</v>
      </c>
    </row>
    <row r="13" spans="1:24" x14ac:dyDescent="0.15">
      <c r="A13" t="s">
        <v>317</v>
      </c>
      <c r="B13" t="s">
        <v>316</v>
      </c>
      <c r="C13" t="s">
        <v>305</v>
      </c>
      <c r="F13" t="s">
        <v>279</v>
      </c>
      <c r="I13" t="s">
        <v>519</v>
      </c>
      <c r="J13">
        <v>3</v>
      </c>
      <c r="L13" s="36" t="s">
        <v>441</v>
      </c>
      <c r="M13" s="31">
        <f>1279+1166+1548+727+1032+1683+1204+1549+1568</f>
        <v>11756</v>
      </c>
      <c r="O13" s="23" t="s">
        <v>534</v>
      </c>
      <c r="P13" t="s">
        <v>440</v>
      </c>
      <c r="Q13" s="79">
        <f>M13/2204.6226</f>
        <v>5.3324319545667356</v>
      </c>
      <c r="R13" s="23" t="s">
        <v>513</v>
      </c>
      <c r="S13" t="s">
        <v>322</v>
      </c>
      <c r="T13" t="s">
        <v>442</v>
      </c>
      <c r="U13" s="9" t="s">
        <v>793</v>
      </c>
      <c r="V13" t="s">
        <v>321</v>
      </c>
      <c r="W13" t="s">
        <v>321</v>
      </c>
      <c r="X13" t="s">
        <v>276</v>
      </c>
    </row>
    <row r="14" spans="1:24" x14ac:dyDescent="0.15">
      <c r="A14" t="s">
        <v>317</v>
      </c>
      <c r="B14" t="s">
        <v>316</v>
      </c>
      <c r="C14" t="s">
        <v>305</v>
      </c>
      <c r="F14" t="s">
        <v>36</v>
      </c>
      <c r="I14" t="s">
        <v>318</v>
      </c>
      <c r="L14" s="23" t="s">
        <v>795</v>
      </c>
      <c r="M14" s="31">
        <v>0.82930000000000004</v>
      </c>
      <c r="O14" t="s">
        <v>513</v>
      </c>
      <c r="P14" t="s">
        <v>512</v>
      </c>
      <c r="Q14" s="31">
        <f t="shared" ref="Q14:Q22" si="0">M14</f>
        <v>0.82930000000000004</v>
      </c>
      <c r="R14" t="str">
        <f t="shared" ref="R14:R22" si="1">O14</f>
        <v>mtCO2e/MWh generated</v>
      </c>
      <c r="S14" t="s">
        <v>322</v>
      </c>
      <c r="T14" t="s">
        <v>343</v>
      </c>
      <c r="U14" s="9" t="s">
        <v>790</v>
      </c>
      <c r="V14" t="s">
        <v>562</v>
      </c>
      <c r="W14" t="s">
        <v>565</v>
      </c>
      <c r="X14" t="s">
        <v>276</v>
      </c>
    </row>
    <row r="15" spans="1:24" x14ac:dyDescent="0.15">
      <c r="A15" t="s">
        <v>317</v>
      </c>
      <c r="B15" t="s">
        <v>316</v>
      </c>
      <c r="C15" t="s">
        <v>305</v>
      </c>
      <c r="F15" t="s">
        <v>68</v>
      </c>
      <c r="I15" t="s">
        <v>318</v>
      </c>
      <c r="L15" s="23" t="s">
        <v>795</v>
      </c>
      <c r="M15" s="31">
        <v>0.80289999999999995</v>
      </c>
      <c r="O15" t="s">
        <v>513</v>
      </c>
      <c r="P15" t="s">
        <v>512</v>
      </c>
      <c r="Q15" s="31">
        <f t="shared" si="0"/>
        <v>0.80289999999999995</v>
      </c>
      <c r="R15" t="str">
        <f t="shared" si="1"/>
        <v>mtCO2e/MWh generated</v>
      </c>
      <c r="S15" t="s">
        <v>322</v>
      </c>
      <c r="T15" t="s">
        <v>343</v>
      </c>
      <c r="U15" s="9" t="s">
        <v>790</v>
      </c>
      <c r="V15" t="s">
        <v>562</v>
      </c>
      <c r="W15" t="s">
        <v>565</v>
      </c>
      <c r="X15" t="s">
        <v>276</v>
      </c>
    </row>
    <row r="16" spans="1:24" x14ac:dyDescent="0.15">
      <c r="A16" t="s">
        <v>317</v>
      </c>
      <c r="B16" t="s">
        <v>316</v>
      </c>
      <c r="C16" t="s">
        <v>305</v>
      </c>
      <c r="F16" t="s">
        <v>279</v>
      </c>
      <c r="I16" t="s">
        <v>318</v>
      </c>
      <c r="L16" s="23" t="s">
        <v>794</v>
      </c>
      <c r="M16" s="31">
        <v>5.0957857326478151E-3</v>
      </c>
      <c r="O16" t="s">
        <v>821</v>
      </c>
      <c r="P16" t="s">
        <v>404</v>
      </c>
      <c r="Q16" s="31">
        <f t="shared" si="0"/>
        <v>5.0957857326478151E-3</v>
      </c>
      <c r="R16" t="str">
        <f t="shared" si="1"/>
        <v>mtCO2e/USD</v>
      </c>
      <c r="S16" t="s">
        <v>322</v>
      </c>
      <c r="T16" t="s">
        <v>343</v>
      </c>
      <c r="U16" s="9" t="s">
        <v>790</v>
      </c>
      <c r="V16" t="s">
        <v>562</v>
      </c>
      <c r="W16" t="s">
        <v>563</v>
      </c>
      <c r="X16" t="s">
        <v>276</v>
      </c>
    </row>
    <row r="17" spans="1:24" x14ac:dyDescent="0.15">
      <c r="A17" t="s">
        <v>317</v>
      </c>
      <c r="B17" t="s">
        <v>316</v>
      </c>
      <c r="C17" t="s">
        <v>305</v>
      </c>
      <c r="F17" t="s">
        <v>36</v>
      </c>
      <c r="I17" t="s">
        <v>318</v>
      </c>
      <c r="L17" s="23" t="s">
        <v>794</v>
      </c>
      <c r="M17" s="31">
        <v>5.6230000000000004E-3</v>
      </c>
      <c r="O17" t="s">
        <v>821</v>
      </c>
      <c r="P17" t="s">
        <v>404</v>
      </c>
      <c r="Q17" s="31">
        <f t="shared" si="0"/>
        <v>5.6230000000000004E-3</v>
      </c>
      <c r="R17" t="str">
        <f t="shared" si="1"/>
        <v>mtCO2e/USD</v>
      </c>
      <c r="S17" t="s">
        <v>322</v>
      </c>
      <c r="T17" t="s">
        <v>343</v>
      </c>
      <c r="U17" s="9" t="s">
        <v>790</v>
      </c>
      <c r="V17" t="s">
        <v>562</v>
      </c>
      <c r="W17" t="s">
        <v>563</v>
      </c>
      <c r="X17" t="s">
        <v>276</v>
      </c>
    </row>
    <row r="18" spans="1:24" x14ac:dyDescent="0.15">
      <c r="A18" t="s">
        <v>317</v>
      </c>
      <c r="B18" t="s">
        <v>316</v>
      </c>
      <c r="C18" t="s">
        <v>305</v>
      </c>
      <c r="F18" t="s">
        <v>68</v>
      </c>
      <c r="I18" t="s">
        <v>318</v>
      </c>
      <c r="L18" s="23" t="s">
        <v>794</v>
      </c>
      <c r="M18" s="31">
        <v>5.9560000000000004E-3</v>
      </c>
      <c r="O18" t="s">
        <v>821</v>
      </c>
      <c r="P18" t="s">
        <v>404</v>
      </c>
      <c r="Q18" s="31">
        <f t="shared" si="0"/>
        <v>5.9560000000000004E-3</v>
      </c>
      <c r="R18" t="str">
        <f t="shared" si="1"/>
        <v>mtCO2e/USD</v>
      </c>
      <c r="S18" t="s">
        <v>322</v>
      </c>
      <c r="T18" t="s">
        <v>343</v>
      </c>
      <c r="U18" s="9" t="s">
        <v>790</v>
      </c>
      <c r="V18" t="s">
        <v>562</v>
      </c>
      <c r="W18" t="s">
        <v>563</v>
      </c>
      <c r="X18" t="s">
        <v>276</v>
      </c>
    </row>
    <row r="19" spans="1:24" x14ac:dyDescent="0.15">
      <c r="A19" t="s">
        <v>304</v>
      </c>
      <c r="B19" t="s">
        <v>303</v>
      </c>
      <c r="C19" t="s">
        <v>305</v>
      </c>
      <c r="F19" s="14" t="s">
        <v>279</v>
      </c>
      <c r="L19" t="s">
        <v>699</v>
      </c>
      <c r="M19" s="31">
        <v>163.44999999999999</v>
      </c>
      <c r="O19" t="s">
        <v>819</v>
      </c>
      <c r="P19" t="s">
        <v>476</v>
      </c>
      <c r="Q19" s="43">
        <f t="shared" si="0"/>
        <v>163.44999999999999</v>
      </c>
      <c r="R19" t="str">
        <f t="shared" si="1"/>
        <v>USD/kWh</v>
      </c>
      <c r="S19" t="s">
        <v>322</v>
      </c>
      <c r="T19" s="36" t="s">
        <v>478</v>
      </c>
      <c r="U19" s="9" t="s">
        <v>745</v>
      </c>
      <c r="V19" t="s">
        <v>321</v>
      </c>
      <c r="W19" t="s">
        <v>321</v>
      </c>
      <c r="X19" t="s">
        <v>276</v>
      </c>
    </row>
    <row r="20" spans="1:24" x14ac:dyDescent="0.15">
      <c r="A20" t="s">
        <v>304</v>
      </c>
      <c r="B20" t="s">
        <v>303</v>
      </c>
      <c r="C20" t="s">
        <v>305</v>
      </c>
      <c r="F20" s="14" t="s">
        <v>279</v>
      </c>
      <c r="L20" t="s">
        <v>700</v>
      </c>
      <c r="M20" s="31">
        <v>0.98099999999999998</v>
      </c>
      <c r="O20" t="s">
        <v>819</v>
      </c>
      <c r="P20" t="s">
        <v>479</v>
      </c>
      <c r="Q20" s="43">
        <f t="shared" si="0"/>
        <v>0.98099999999999998</v>
      </c>
      <c r="R20" t="str">
        <f t="shared" si="1"/>
        <v>USD/kWh</v>
      </c>
      <c r="S20" t="s">
        <v>322</v>
      </c>
      <c r="T20" s="36" t="s">
        <v>480</v>
      </c>
      <c r="U20" s="9" t="s">
        <v>745</v>
      </c>
      <c r="V20" t="s">
        <v>321</v>
      </c>
      <c r="W20" t="s">
        <v>321</v>
      </c>
      <c r="X20" t="s">
        <v>276</v>
      </c>
    </row>
    <row r="21" spans="1:24" x14ac:dyDescent="0.15">
      <c r="A21" t="s">
        <v>304</v>
      </c>
      <c r="B21" t="s">
        <v>303</v>
      </c>
      <c r="C21" t="s">
        <v>305</v>
      </c>
      <c r="F21" s="14" t="s">
        <v>279</v>
      </c>
      <c r="L21" t="s">
        <v>701</v>
      </c>
      <c r="M21" s="31">
        <v>0.39800000000000002</v>
      </c>
      <c r="O21" t="s">
        <v>819</v>
      </c>
      <c r="P21" t="s">
        <v>481</v>
      </c>
      <c r="Q21" s="43">
        <f t="shared" si="0"/>
        <v>0.39800000000000002</v>
      </c>
      <c r="R21" t="str">
        <f t="shared" si="1"/>
        <v>USD/kWh</v>
      </c>
      <c r="S21" t="s">
        <v>322</v>
      </c>
      <c r="T21" s="36" t="s">
        <v>482</v>
      </c>
      <c r="U21" s="9" t="s">
        <v>745</v>
      </c>
      <c r="V21" t="s">
        <v>321</v>
      </c>
      <c r="W21" t="s">
        <v>321</v>
      </c>
      <c r="X21" t="s">
        <v>276</v>
      </c>
    </row>
    <row r="22" spans="1:24" x14ac:dyDescent="0.15">
      <c r="A22" t="s">
        <v>304</v>
      </c>
      <c r="B22" t="s">
        <v>303</v>
      </c>
      <c r="C22" t="s">
        <v>305</v>
      </c>
      <c r="F22" s="14" t="s">
        <v>279</v>
      </c>
      <c r="L22" t="s">
        <v>703</v>
      </c>
      <c r="M22" s="31">
        <v>134.74</v>
      </c>
      <c r="O22" t="s">
        <v>820</v>
      </c>
      <c r="P22" t="s">
        <v>486</v>
      </c>
      <c r="Q22" s="43">
        <f t="shared" si="0"/>
        <v>134.74</v>
      </c>
      <c r="R22" t="str">
        <f t="shared" si="1"/>
        <v>USD/MWh</v>
      </c>
      <c r="S22" t="s">
        <v>322</v>
      </c>
      <c r="T22" s="36" t="s">
        <v>488</v>
      </c>
      <c r="U22" s="9" t="s">
        <v>746</v>
      </c>
      <c r="V22" t="s">
        <v>321</v>
      </c>
      <c r="W22" t="s">
        <v>321</v>
      </c>
      <c r="X22" t="s">
        <v>276</v>
      </c>
    </row>
  </sheetData>
  <sortState xmlns:xlrd2="http://schemas.microsoft.com/office/spreadsheetml/2017/richdata2" ref="A2:X22">
    <sortCondition ref="R1:R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919C-F32A-774C-AF7E-EB786C7B3C8E}">
  <sheetPr>
    <tabColor rgb="FFFF0000"/>
    <outlinePr summaryBelow="0" summaryRight="0"/>
    <pageSetUpPr fitToPage="1"/>
  </sheetPr>
  <dimension ref="A1:AF852"/>
  <sheetViews>
    <sheetView tabSelected="1" topLeftCell="O1" zoomScaleNormal="100" workbookViewId="0">
      <pane ySplit="1" topLeftCell="A536" activePane="bottomLeft" state="frozen"/>
      <selection pane="bottomLeft" activeCell="AD597" sqref="AD597"/>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7" width="10.1640625" customWidth="1"/>
    <col min="18" max="18" width="70.5" customWidth="1"/>
    <col min="19" max="20" width="14.5" customWidth="1"/>
    <col min="21" max="21" width="16.83203125" customWidth="1"/>
    <col min="22" max="22" width="16.5" customWidth="1"/>
    <col min="23" max="23" width="12.1640625" customWidth="1"/>
    <col min="24" max="24" width="23.33203125" customWidth="1"/>
    <col min="25" max="27" width="14.5" customWidth="1"/>
    <col min="28" max="28" width="16" customWidth="1"/>
    <col min="29" max="29" width="21.83203125" customWidth="1"/>
    <col min="30" max="30" width="19" customWidth="1"/>
  </cols>
  <sheetData>
    <row r="1" spans="1:32" s="1" customFormat="1" ht="28" x14ac:dyDescent="0.15">
      <c r="A1" s="2" t="s">
        <v>2</v>
      </c>
      <c r="B1" s="2" t="s">
        <v>1</v>
      </c>
      <c r="C1" s="2" t="s">
        <v>868</v>
      </c>
      <c r="D1" s="2" t="s">
        <v>867</v>
      </c>
      <c r="E1" s="2" t="s">
        <v>866</v>
      </c>
      <c r="F1" s="2" t="s">
        <v>865</v>
      </c>
      <c r="G1" s="2" t="s">
        <v>7</v>
      </c>
      <c r="H1" s="2" t="s">
        <v>8</v>
      </c>
      <c r="I1" s="2" t="s">
        <v>780</v>
      </c>
      <c r="J1" s="2" t="s">
        <v>779</v>
      </c>
      <c r="K1" s="2" t="s">
        <v>9</v>
      </c>
      <c r="L1" s="2" t="s">
        <v>781</v>
      </c>
      <c r="M1" s="1" t="s">
        <v>776</v>
      </c>
      <c r="N1" s="1" t="s">
        <v>777</v>
      </c>
      <c r="O1" s="1" t="s">
        <v>778</v>
      </c>
      <c r="P1" s="1" t="s">
        <v>864</v>
      </c>
      <c r="Q1" s="1" t="s">
        <v>0</v>
      </c>
      <c r="R1" s="2" t="s">
        <v>10</v>
      </c>
      <c r="S1" s="2" t="s">
        <v>14</v>
      </c>
      <c r="T1" s="2" t="s">
        <v>15</v>
      </c>
      <c r="U1" s="2" t="s">
        <v>16</v>
      </c>
      <c r="V1" s="2" t="s">
        <v>17</v>
      </c>
      <c r="W1" s="2" t="s">
        <v>18</v>
      </c>
      <c r="X1" s="2" t="s">
        <v>20</v>
      </c>
      <c r="Y1" s="2" t="s">
        <v>21</v>
      </c>
      <c r="Z1" s="2" t="s">
        <v>22</v>
      </c>
      <c r="AA1" s="2" t="s">
        <v>23</v>
      </c>
      <c r="AB1" s="3" t="s">
        <v>24</v>
      </c>
      <c r="AC1" s="3" t="s">
        <v>25</v>
      </c>
      <c r="AD1" s="3" t="s">
        <v>19</v>
      </c>
      <c r="AE1" s="3" t="s">
        <v>26</v>
      </c>
      <c r="AF1" s="4" t="s">
        <v>27</v>
      </c>
    </row>
    <row r="2" spans="1:32" s="5" customFormat="1" ht="13.25" customHeight="1" x14ac:dyDescent="0.15">
      <c r="A2" t="s">
        <v>317</v>
      </c>
      <c r="B2" t="s">
        <v>316</v>
      </c>
      <c r="C2" t="s">
        <v>305</v>
      </c>
      <c r="D2" t="s">
        <v>306</v>
      </c>
      <c r="E2" t="s">
        <v>306</v>
      </c>
      <c r="F2" t="s">
        <v>307</v>
      </c>
      <c r="G2" t="s">
        <v>307</v>
      </c>
      <c r="H2" t="s">
        <v>82</v>
      </c>
      <c r="I2"/>
      <c r="J2" t="s">
        <v>68</v>
      </c>
      <c r="K2"/>
      <c r="L2"/>
      <c r="M2" t="s">
        <v>107</v>
      </c>
      <c r="N2">
        <v>7</v>
      </c>
      <c r="O2">
        <v>2</v>
      </c>
      <c r="P2" t="str">
        <f t="shared" ref="P2:P65" si="0">_xlfn.CONCAT(M2,".",N2)</f>
        <v>EF.7</v>
      </c>
      <c r="Q2" t="str">
        <f>_xlfn.CONCAT(M2,".",N2,".",O2)</f>
        <v>EF.7.2</v>
      </c>
      <c r="R2" s="23" t="s">
        <v>546</v>
      </c>
      <c r="S2" s="23">
        <v>215</v>
      </c>
      <c r="T2"/>
      <c r="U2" s="23" t="s">
        <v>547</v>
      </c>
      <c r="V2" s="23">
        <f t="shared" ref="V2:V16" si="1">S2</f>
        <v>215</v>
      </c>
      <c r="W2" s="23" t="str">
        <f>U2</f>
        <v>Minutes</v>
      </c>
      <c r="X2" t="s">
        <v>318</v>
      </c>
      <c r="Y2"/>
      <c r="Z2"/>
      <c r="AA2" t="s">
        <v>276</v>
      </c>
      <c r="AB2" t="s">
        <v>322</v>
      </c>
      <c r="AC2" t="s">
        <v>548</v>
      </c>
      <c r="AD2" s="9" t="s">
        <v>750</v>
      </c>
      <c r="AE2" t="s">
        <v>321</v>
      </c>
      <c r="AF2" t="s">
        <v>321</v>
      </c>
    </row>
    <row r="3" spans="1:32" s="5" customFormat="1" ht="13.25" customHeight="1" x14ac:dyDescent="0.15">
      <c r="A3" t="s">
        <v>317</v>
      </c>
      <c r="B3" t="s">
        <v>316</v>
      </c>
      <c r="C3" t="s">
        <v>305</v>
      </c>
      <c r="D3" t="s">
        <v>306</v>
      </c>
      <c r="E3" t="s">
        <v>306</v>
      </c>
      <c r="F3" t="s">
        <v>307</v>
      </c>
      <c r="G3" t="s">
        <v>307</v>
      </c>
      <c r="H3" t="s">
        <v>82</v>
      </c>
      <c r="I3"/>
      <c r="J3" t="s">
        <v>68</v>
      </c>
      <c r="K3"/>
      <c r="L3"/>
      <c r="M3" t="s">
        <v>107</v>
      </c>
      <c r="N3">
        <v>7</v>
      </c>
      <c r="O3">
        <v>3</v>
      </c>
      <c r="P3" t="str">
        <f t="shared" si="0"/>
        <v>EF.7</v>
      </c>
      <c r="Q3" t="str">
        <f t="shared" ref="Q3:Q66" si="2">_xlfn.CONCAT(M3,".",N3,".",O3)</f>
        <v>EF.7.3</v>
      </c>
      <c r="R3" s="23" t="s">
        <v>549</v>
      </c>
      <c r="S3" s="23">
        <v>1.389</v>
      </c>
      <c r="T3"/>
      <c r="U3" s="23" t="s">
        <v>547</v>
      </c>
      <c r="V3" s="23">
        <f t="shared" si="1"/>
        <v>1.389</v>
      </c>
      <c r="W3" s="23" t="str">
        <f>U3</f>
        <v>Minutes</v>
      </c>
      <c r="X3" t="s">
        <v>318</v>
      </c>
      <c r="Y3"/>
      <c r="Z3"/>
      <c r="AA3" t="s">
        <v>276</v>
      </c>
      <c r="AB3" t="s">
        <v>322</v>
      </c>
      <c r="AC3" t="s">
        <v>550</v>
      </c>
      <c r="AD3" s="9" t="s">
        <v>750</v>
      </c>
      <c r="AE3" t="s">
        <v>321</v>
      </c>
      <c r="AF3" t="s">
        <v>321</v>
      </c>
    </row>
    <row r="4" spans="1:32" s="5" customFormat="1" ht="13.25" customHeight="1" x14ac:dyDescent="0.15">
      <c r="A4" t="s">
        <v>317</v>
      </c>
      <c r="B4" t="s">
        <v>316</v>
      </c>
      <c r="C4" t="s">
        <v>305</v>
      </c>
      <c r="D4" t="s">
        <v>306</v>
      </c>
      <c r="E4" t="s">
        <v>306</v>
      </c>
      <c r="F4" t="s">
        <v>307</v>
      </c>
      <c r="G4" t="s">
        <v>307</v>
      </c>
      <c r="H4" t="s">
        <v>82</v>
      </c>
      <c r="I4"/>
      <c r="J4" t="s">
        <v>68</v>
      </c>
      <c r="K4"/>
      <c r="L4"/>
      <c r="M4" t="s">
        <v>107</v>
      </c>
      <c r="N4">
        <v>7</v>
      </c>
      <c r="O4">
        <v>4</v>
      </c>
      <c r="P4" t="str">
        <f t="shared" si="0"/>
        <v>EF.7</v>
      </c>
      <c r="Q4" t="str">
        <f t="shared" si="2"/>
        <v>EF.7.4</v>
      </c>
      <c r="R4" s="23" t="s">
        <v>551</v>
      </c>
      <c r="S4" s="23">
        <v>154.80000000000001</v>
      </c>
      <c r="T4"/>
      <c r="U4" s="23" t="s">
        <v>547</v>
      </c>
      <c r="V4" s="23">
        <f t="shared" si="1"/>
        <v>154.80000000000001</v>
      </c>
      <c r="W4" s="23" t="str">
        <f>U4</f>
        <v>Minutes</v>
      </c>
      <c r="X4" t="s">
        <v>318</v>
      </c>
      <c r="Y4"/>
      <c r="Z4"/>
      <c r="AA4" t="s">
        <v>276</v>
      </c>
      <c r="AB4" t="s">
        <v>322</v>
      </c>
      <c r="AC4" t="s">
        <v>552</v>
      </c>
      <c r="AD4" s="9" t="s">
        <v>750</v>
      </c>
      <c r="AE4" t="s">
        <v>321</v>
      </c>
      <c r="AF4" t="s">
        <v>321</v>
      </c>
    </row>
    <row r="5" spans="1:32" s="5" customFormat="1" ht="13.25" customHeight="1" x14ac:dyDescent="0.15">
      <c r="A5" t="s">
        <v>317</v>
      </c>
      <c r="B5" t="s">
        <v>316</v>
      </c>
      <c r="C5" t="s">
        <v>305</v>
      </c>
      <c r="D5" t="s">
        <v>306</v>
      </c>
      <c r="E5" t="s">
        <v>306</v>
      </c>
      <c r="F5" t="s">
        <v>307</v>
      </c>
      <c r="G5" t="s">
        <v>307</v>
      </c>
      <c r="H5" t="s">
        <v>82</v>
      </c>
      <c r="I5"/>
      <c r="J5" t="s">
        <v>68</v>
      </c>
      <c r="K5"/>
      <c r="L5"/>
      <c r="M5" t="s">
        <v>38</v>
      </c>
      <c r="N5">
        <v>1</v>
      </c>
      <c r="O5">
        <v>1</v>
      </c>
      <c r="P5" t="str">
        <f t="shared" si="0"/>
        <v>Em.1</v>
      </c>
      <c r="Q5" t="str">
        <f t="shared" si="2"/>
        <v>Em.1.1</v>
      </c>
      <c r="R5" s="23" t="s">
        <v>788</v>
      </c>
      <c r="S5">
        <v>78760420</v>
      </c>
      <c r="T5"/>
      <c r="U5" t="s">
        <v>785</v>
      </c>
      <c r="V5" s="40">
        <f t="shared" si="1"/>
        <v>78760420</v>
      </c>
      <c r="W5" s="9" t="s">
        <v>39</v>
      </c>
      <c r="X5" t="s">
        <v>318</v>
      </c>
      <c r="Y5"/>
      <c r="Z5"/>
      <c r="AA5" t="s">
        <v>276</v>
      </c>
      <c r="AB5" t="s">
        <v>322</v>
      </c>
      <c r="AC5" s="5" t="s">
        <v>310</v>
      </c>
      <c r="AD5" s="9" t="s">
        <v>787</v>
      </c>
      <c r="AE5" t="s">
        <v>323</v>
      </c>
      <c r="AF5" t="s">
        <v>324</v>
      </c>
    </row>
    <row r="6" spans="1:32" s="5" customFormat="1" ht="13.25" customHeight="1" x14ac:dyDescent="0.15">
      <c r="A6" t="s">
        <v>317</v>
      </c>
      <c r="B6" t="s">
        <v>316</v>
      </c>
      <c r="C6" t="s">
        <v>305</v>
      </c>
      <c r="D6" t="s">
        <v>306</v>
      </c>
      <c r="E6" t="s">
        <v>306</v>
      </c>
      <c r="F6" t="s">
        <v>307</v>
      </c>
      <c r="G6" t="s">
        <v>307</v>
      </c>
      <c r="H6" t="s">
        <v>82</v>
      </c>
      <c r="I6"/>
      <c r="J6" t="s">
        <v>68</v>
      </c>
      <c r="K6"/>
      <c r="L6"/>
      <c r="M6" t="s">
        <v>38</v>
      </c>
      <c r="N6">
        <v>13</v>
      </c>
      <c r="O6">
        <v>1</v>
      </c>
      <c r="P6" t="str">
        <f t="shared" si="0"/>
        <v>Em.13</v>
      </c>
      <c r="Q6" t="str">
        <f t="shared" si="2"/>
        <v>Em.13.1</v>
      </c>
      <c r="R6" s="23" t="s">
        <v>794</v>
      </c>
      <c r="S6">
        <v>5.9560000000000004E-3</v>
      </c>
      <c r="T6"/>
      <c r="U6" t="s">
        <v>511</v>
      </c>
      <c r="V6">
        <f t="shared" si="1"/>
        <v>5.9560000000000004E-3</v>
      </c>
      <c r="W6" t="str">
        <f>U6</f>
        <v>mtCO2e/$</v>
      </c>
      <c r="X6" t="s">
        <v>318</v>
      </c>
      <c r="Y6"/>
      <c r="Z6"/>
      <c r="AA6" t="s">
        <v>276</v>
      </c>
      <c r="AB6" t="s">
        <v>322</v>
      </c>
      <c r="AC6" t="s">
        <v>343</v>
      </c>
      <c r="AD6" s="9" t="s">
        <v>790</v>
      </c>
      <c r="AE6" t="s">
        <v>562</v>
      </c>
      <c r="AF6" t="s">
        <v>563</v>
      </c>
    </row>
    <row r="7" spans="1:32" s="5" customFormat="1" ht="13.25" customHeight="1" x14ac:dyDescent="0.15">
      <c r="A7" t="s">
        <v>317</v>
      </c>
      <c r="B7" t="s">
        <v>316</v>
      </c>
      <c r="C7" t="s">
        <v>305</v>
      </c>
      <c r="D7" t="s">
        <v>306</v>
      </c>
      <c r="E7" t="s">
        <v>306</v>
      </c>
      <c r="F7" t="s">
        <v>307</v>
      </c>
      <c r="G7" t="s">
        <v>307</v>
      </c>
      <c r="H7" t="s">
        <v>82</v>
      </c>
      <c r="I7"/>
      <c r="J7" t="s">
        <v>68</v>
      </c>
      <c r="K7"/>
      <c r="L7"/>
      <c r="M7" t="s">
        <v>38</v>
      </c>
      <c r="N7">
        <v>13</v>
      </c>
      <c r="O7">
        <v>8</v>
      </c>
      <c r="P7" t="str">
        <f t="shared" si="0"/>
        <v>Em.13</v>
      </c>
      <c r="Q7" t="str">
        <f t="shared" si="2"/>
        <v>Em.13.8</v>
      </c>
      <c r="R7" s="23" t="s">
        <v>795</v>
      </c>
      <c r="S7">
        <v>0.80289999999999995</v>
      </c>
      <c r="T7"/>
      <c r="U7" t="s">
        <v>513</v>
      </c>
      <c r="V7">
        <f t="shared" si="1"/>
        <v>0.80289999999999995</v>
      </c>
      <c r="W7" t="str">
        <f>U7</f>
        <v>mtCO2e/MWh generated</v>
      </c>
      <c r="X7" t="s">
        <v>318</v>
      </c>
      <c r="Y7"/>
      <c r="Z7"/>
      <c r="AA7" t="s">
        <v>276</v>
      </c>
      <c r="AB7" t="s">
        <v>322</v>
      </c>
      <c r="AC7" t="s">
        <v>343</v>
      </c>
      <c r="AD7" s="9" t="s">
        <v>790</v>
      </c>
      <c r="AE7" t="s">
        <v>562</v>
      </c>
      <c r="AF7" t="s">
        <v>565</v>
      </c>
    </row>
    <row r="8" spans="1:32" s="5" customFormat="1" ht="13.25" customHeight="1" x14ac:dyDescent="0.15">
      <c r="A8" t="s">
        <v>317</v>
      </c>
      <c r="B8" t="s">
        <v>316</v>
      </c>
      <c r="C8" t="s">
        <v>305</v>
      </c>
      <c r="D8" t="s">
        <v>306</v>
      </c>
      <c r="E8" t="s">
        <v>306</v>
      </c>
      <c r="F8" t="s">
        <v>307</v>
      </c>
      <c r="G8" t="s">
        <v>307</v>
      </c>
      <c r="H8" t="s">
        <v>82</v>
      </c>
      <c r="I8"/>
      <c r="J8" t="s">
        <v>68</v>
      </c>
      <c r="K8"/>
      <c r="L8"/>
      <c r="M8" t="s">
        <v>38</v>
      </c>
      <c r="N8">
        <v>17</v>
      </c>
      <c r="O8">
        <v>10</v>
      </c>
      <c r="P8" t="str">
        <f t="shared" si="0"/>
        <v>Em.17</v>
      </c>
      <c r="Q8" t="str">
        <f t="shared" si="2"/>
        <v>Em.17.10</v>
      </c>
      <c r="R8" s="23" t="s">
        <v>344</v>
      </c>
      <c r="S8">
        <v>47618</v>
      </c>
      <c r="T8"/>
      <c r="U8" t="s">
        <v>790</v>
      </c>
      <c r="V8" s="45">
        <f t="shared" si="1"/>
        <v>47618</v>
      </c>
      <c r="W8" s="9" t="s">
        <v>785</v>
      </c>
      <c r="X8" t="s">
        <v>318</v>
      </c>
      <c r="Y8"/>
      <c r="Z8"/>
      <c r="AA8" t="s">
        <v>276</v>
      </c>
      <c r="AB8" t="s">
        <v>322</v>
      </c>
      <c r="AC8" t="s">
        <v>343</v>
      </c>
      <c r="AD8" s="9" t="s">
        <v>790</v>
      </c>
      <c r="AE8" t="s">
        <v>321</v>
      </c>
      <c r="AF8" t="s">
        <v>321</v>
      </c>
    </row>
    <row r="9" spans="1:32" s="5" customFormat="1" ht="13.25" customHeight="1" x14ac:dyDescent="0.15">
      <c r="A9" t="s">
        <v>317</v>
      </c>
      <c r="B9" t="s">
        <v>316</v>
      </c>
      <c r="C9" t="s">
        <v>305</v>
      </c>
      <c r="D9" t="s">
        <v>306</v>
      </c>
      <c r="E9" t="s">
        <v>306</v>
      </c>
      <c r="F9" t="s">
        <v>307</v>
      </c>
      <c r="G9" t="s">
        <v>307</v>
      </c>
      <c r="H9" t="s">
        <v>82</v>
      </c>
      <c r="I9"/>
      <c r="J9" t="s">
        <v>68</v>
      </c>
      <c r="K9"/>
      <c r="L9"/>
      <c r="M9" t="s">
        <v>38</v>
      </c>
      <c r="N9">
        <v>17</v>
      </c>
      <c r="O9">
        <v>13</v>
      </c>
      <c r="P9" t="str">
        <f t="shared" si="0"/>
        <v>Em.17</v>
      </c>
      <c r="Q9" t="str">
        <f t="shared" si="2"/>
        <v>Em.17.13</v>
      </c>
      <c r="R9" s="23" t="s">
        <v>363</v>
      </c>
      <c r="S9">
        <v>68652</v>
      </c>
      <c r="T9"/>
      <c r="U9" t="s">
        <v>790</v>
      </c>
      <c r="V9" s="45">
        <f t="shared" si="1"/>
        <v>68652</v>
      </c>
      <c r="W9" s="9" t="s">
        <v>785</v>
      </c>
      <c r="X9" t="s">
        <v>318</v>
      </c>
      <c r="Y9"/>
      <c r="Z9"/>
      <c r="AA9" t="s">
        <v>276</v>
      </c>
      <c r="AB9" t="s">
        <v>322</v>
      </c>
      <c r="AC9" t="s">
        <v>362</v>
      </c>
      <c r="AD9" s="9" t="s">
        <v>790</v>
      </c>
      <c r="AE9" t="s">
        <v>321</v>
      </c>
      <c r="AF9" t="s">
        <v>321</v>
      </c>
    </row>
    <row r="10" spans="1:32" s="5" customFormat="1" ht="13.25" customHeight="1" x14ac:dyDescent="0.15">
      <c r="A10" t="s">
        <v>317</v>
      </c>
      <c r="B10" t="s">
        <v>316</v>
      </c>
      <c r="C10" t="s">
        <v>305</v>
      </c>
      <c r="D10" t="s">
        <v>306</v>
      </c>
      <c r="E10" t="s">
        <v>306</v>
      </c>
      <c r="F10" t="s">
        <v>307</v>
      </c>
      <c r="G10" t="s">
        <v>307</v>
      </c>
      <c r="H10" t="s">
        <v>82</v>
      </c>
      <c r="I10"/>
      <c r="J10" t="s">
        <v>68</v>
      </c>
      <c r="K10"/>
      <c r="L10"/>
      <c r="M10" t="s">
        <v>38</v>
      </c>
      <c r="N10">
        <v>17</v>
      </c>
      <c r="O10">
        <v>8</v>
      </c>
      <c r="P10" t="str">
        <f t="shared" si="0"/>
        <v>Em.17</v>
      </c>
      <c r="Q10" t="str">
        <f t="shared" si="2"/>
        <v>Em.17.8</v>
      </c>
      <c r="R10" s="23" t="s">
        <v>514</v>
      </c>
      <c r="S10">
        <v>195.9</v>
      </c>
      <c r="T10"/>
      <c r="U10" t="s">
        <v>456</v>
      </c>
      <c r="V10">
        <f t="shared" si="1"/>
        <v>195.9</v>
      </c>
      <c r="W10" t="str">
        <f>U10</f>
        <v>kg</v>
      </c>
      <c r="X10" t="s">
        <v>318</v>
      </c>
      <c r="Y10"/>
      <c r="Z10"/>
      <c r="AA10" t="s">
        <v>276</v>
      </c>
      <c r="AB10" t="s">
        <v>322</v>
      </c>
      <c r="AC10" t="s">
        <v>457</v>
      </c>
      <c r="AD10" s="9" t="s">
        <v>790</v>
      </c>
      <c r="AE10" t="s">
        <v>321</v>
      </c>
      <c r="AF10" t="s">
        <v>321</v>
      </c>
    </row>
    <row r="11" spans="1:32" s="5" customFormat="1" ht="13.25" customHeight="1" x14ac:dyDescent="0.15">
      <c r="A11" t="s">
        <v>317</v>
      </c>
      <c r="B11" t="s">
        <v>316</v>
      </c>
      <c r="C11" t="s">
        <v>305</v>
      </c>
      <c r="D11" t="s">
        <v>306</v>
      </c>
      <c r="E11" t="s">
        <v>306</v>
      </c>
      <c r="F11" t="s">
        <v>307</v>
      </c>
      <c r="G11" t="s">
        <v>307</v>
      </c>
      <c r="H11" t="s">
        <v>82</v>
      </c>
      <c r="I11"/>
      <c r="J11" t="s">
        <v>68</v>
      </c>
      <c r="K11"/>
      <c r="L11"/>
      <c r="M11" t="s">
        <v>38</v>
      </c>
      <c r="N11">
        <v>4</v>
      </c>
      <c r="O11">
        <v>12</v>
      </c>
      <c r="P11" t="str">
        <f t="shared" si="0"/>
        <v>Em.4</v>
      </c>
      <c r="Q11" t="str">
        <f t="shared" si="2"/>
        <v>Em.4.12</v>
      </c>
      <c r="R11" s="23" t="s">
        <v>372</v>
      </c>
      <c r="S11">
        <v>189810</v>
      </c>
      <c r="T11"/>
      <c r="U11" t="s">
        <v>39</v>
      </c>
      <c r="V11">
        <f t="shared" si="1"/>
        <v>189810</v>
      </c>
      <c r="W11" t="s">
        <v>39</v>
      </c>
      <c r="X11" t="s">
        <v>318</v>
      </c>
      <c r="Y11"/>
      <c r="Z11"/>
      <c r="AA11" t="s">
        <v>276</v>
      </c>
      <c r="AB11" t="s">
        <v>322</v>
      </c>
      <c r="AC11"/>
      <c r="AD11"/>
      <c r="AE11" t="s">
        <v>321</v>
      </c>
      <c r="AF11" t="s">
        <v>321</v>
      </c>
    </row>
    <row r="12" spans="1:32" s="5" customFormat="1" ht="13.25" customHeight="1" x14ac:dyDescent="0.15">
      <c r="A12" t="s">
        <v>317</v>
      </c>
      <c r="B12" t="s">
        <v>316</v>
      </c>
      <c r="C12" t="s">
        <v>305</v>
      </c>
      <c r="D12" t="s">
        <v>306</v>
      </c>
      <c r="E12" t="s">
        <v>306</v>
      </c>
      <c r="F12" t="s">
        <v>307</v>
      </c>
      <c r="G12" t="s">
        <v>307</v>
      </c>
      <c r="H12" t="s">
        <v>82</v>
      </c>
      <c r="I12"/>
      <c r="J12" t="s">
        <v>68</v>
      </c>
      <c r="K12"/>
      <c r="L12"/>
      <c r="M12" t="s">
        <v>38</v>
      </c>
      <c r="N12">
        <v>4</v>
      </c>
      <c r="O12">
        <v>7</v>
      </c>
      <c r="P12" t="str">
        <f t="shared" si="0"/>
        <v>Em.4</v>
      </c>
      <c r="Q12" t="str">
        <f t="shared" si="2"/>
        <v>Em.4.7</v>
      </c>
      <c r="R12" s="23" t="s">
        <v>377</v>
      </c>
      <c r="S12">
        <v>78001430</v>
      </c>
      <c r="T12"/>
      <c r="U12" t="s">
        <v>785</v>
      </c>
      <c r="V12">
        <f t="shared" si="1"/>
        <v>78001430</v>
      </c>
      <c r="W12" t="s">
        <v>39</v>
      </c>
      <c r="X12" t="s">
        <v>318</v>
      </c>
      <c r="Y12"/>
      <c r="Z12"/>
      <c r="AA12" t="s">
        <v>276</v>
      </c>
      <c r="AB12" t="s">
        <v>322</v>
      </c>
      <c r="AC12"/>
      <c r="AD12"/>
      <c r="AE12" t="s">
        <v>321</v>
      </c>
      <c r="AF12" t="s">
        <v>321</v>
      </c>
    </row>
    <row r="13" spans="1:32" s="5" customFormat="1" ht="13.25" customHeight="1" x14ac:dyDescent="0.15">
      <c r="A13" t="s">
        <v>317</v>
      </c>
      <c r="B13" t="s">
        <v>316</v>
      </c>
      <c r="C13" t="s">
        <v>305</v>
      </c>
      <c r="D13" t="s">
        <v>306</v>
      </c>
      <c r="E13" t="s">
        <v>306</v>
      </c>
      <c r="F13" t="s">
        <v>307</v>
      </c>
      <c r="G13" t="s">
        <v>307</v>
      </c>
      <c r="H13" t="s">
        <v>82</v>
      </c>
      <c r="I13"/>
      <c r="J13" t="s">
        <v>68</v>
      </c>
      <c r="K13"/>
      <c r="L13"/>
      <c r="M13" t="s">
        <v>38</v>
      </c>
      <c r="N13">
        <v>4</v>
      </c>
      <c r="O13">
        <v>8</v>
      </c>
      <c r="P13" t="str">
        <f t="shared" si="0"/>
        <v>Em.4</v>
      </c>
      <c r="Q13" t="str">
        <f t="shared" si="2"/>
        <v>Em.4.8</v>
      </c>
      <c r="R13" s="23" t="s">
        <v>378</v>
      </c>
      <c r="S13">
        <v>239428</v>
      </c>
      <c r="T13"/>
      <c r="U13" t="s">
        <v>39</v>
      </c>
      <c r="V13">
        <f t="shared" si="1"/>
        <v>239428</v>
      </c>
      <c r="W13" t="s">
        <v>39</v>
      </c>
      <c r="X13" t="s">
        <v>318</v>
      </c>
      <c r="Y13"/>
      <c r="Z13"/>
      <c r="AA13" t="s">
        <v>276</v>
      </c>
      <c r="AB13" t="s">
        <v>322</v>
      </c>
      <c r="AC13"/>
      <c r="AD13"/>
      <c r="AE13" t="s">
        <v>321</v>
      </c>
      <c r="AF13" t="s">
        <v>321</v>
      </c>
    </row>
    <row r="14" spans="1:32" s="5" customFormat="1" ht="13.25" customHeight="1" x14ac:dyDescent="0.15">
      <c r="A14" t="s">
        <v>317</v>
      </c>
      <c r="B14" t="s">
        <v>316</v>
      </c>
      <c r="C14" t="s">
        <v>305</v>
      </c>
      <c r="D14" t="s">
        <v>306</v>
      </c>
      <c r="E14" t="s">
        <v>306</v>
      </c>
      <c r="F14" t="s">
        <v>307</v>
      </c>
      <c r="G14" t="s">
        <v>307</v>
      </c>
      <c r="H14" t="s">
        <v>82</v>
      </c>
      <c r="I14"/>
      <c r="J14" t="s">
        <v>68</v>
      </c>
      <c r="K14"/>
      <c r="L14"/>
      <c r="M14" t="s">
        <v>38</v>
      </c>
      <c r="N14">
        <v>4</v>
      </c>
      <c r="O14">
        <v>9</v>
      </c>
      <c r="P14" t="str">
        <f t="shared" si="0"/>
        <v>Em.4</v>
      </c>
      <c r="Q14" t="str">
        <f t="shared" si="2"/>
        <v>Em.4.9</v>
      </c>
      <c r="R14" s="23" t="s">
        <v>379</v>
      </c>
      <c r="S14">
        <v>329753</v>
      </c>
      <c r="T14"/>
      <c r="U14" t="s">
        <v>39</v>
      </c>
      <c r="V14">
        <f t="shared" si="1"/>
        <v>329753</v>
      </c>
      <c r="W14" t="s">
        <v>39</v>
      </c>
      <c r="X14" t="s">
        <v>318</v>
      </c>
      <c r="Y14"/>
      <c r="Z14"/>
      <c r="AA14" t="s">
        <v>276</v>
      </c>
      <c r="AB14" t="s">
        <v>322</v>
      </c>
      <c r="AC14"/>
      <c r="AD14"/>
      <c r="AE14" t="s">
        <v>321</v>
      </c>
      <c r="AF14" t="s">
        <v>321</v>
      </c>
    </row>
    <row r="15" spans="1:32" s="5" customFormat="1" ht="13.25" customHeight="1" x14ac:dyDescent="0.15">
      <c r="A15" t="s">
        <v>317</v>
      </c>
      <c r="B15" t="s">
        <v>316</v>
      </c>
      <c r="C15" t="s">
        <v>305</v>
      </c>
      <c r="D15" t="s">
        <v>306</v>
      </c>
      <c r="E15" t="s">
        <v>306</v>
      </c>
      <c r="F15" t="s">
        <v>307</v>
      </c>
      <c r="G15" t="s">
        <v>307</v>
      </c>
      <c r="H15" t="s">
        <v>82</v>
      </c>
      <c r="I15"/>
      <c r="J15" t="s">
        <v>68</v>
      </c>
      <c r="K15"/>
      <c r="L15"/>
      <c r="M15" t="s">
        <v>38</v>
      </c>
      <c r="N15">
        <v>7</v>
      </c>
      <c r="O15">
        <v>1</v>
      </c>
      <c r="P15" t="str">
        <f t="shared" si="0"/>
        <v>Em.7</v>
      </c>
      <c r="Q15" t="str">
        <f t="shared" si="2"/>
        <v>Em.7.1</v>
      </c>
      <c r="R15" s="23" t="s">
        <v>380</v>
      </c>
      <c r="S15">
        <v>12957602</v>
      </c>
      <c r="T15"/>
      <c r="U15" t="s">
        <v>785</v>
      </c>
      <c r="V15" s="40">
        <f t="shared" si="1"/>
        <v>12957602</v>
      </c>
      <c r="W15" s="9" t="s">
        <v>39</v>
      </c>
      <c r="X15" t="s">
        <v>318</v>
      </c>
      <c r="Y15"/>
      <c r="Z15"/>
      <c r="AA15" t="s">
        <v>276</v>
      </c>
      <c r="AB15" t="s">
        <v>322</v>
      </c>
      <c r="AC15"/>
      <c r="AD15"/>
      <c r="AE15" t="s">
        <v>382</v>
      </c>
      <c r="AF15" t="s">
        <v>383</v>
      </c>
    </row>
    <row r="16" spans="1:32" s="10" customFormat="1" ht="13.25" customHeight="1" x14ac:dyDescent="0.15">
      <c r="A16" t="s">
        <v>317</v>
      </c>
      <c r="B16" t="s">
        <v>316</v>
      </c>
      <c r="C16" t="s">
        <v>305</v>
      </c>
      <c r="D16" t="s">
        <v>306</v>
      </c>
      <c r="E16" t="s">
        <v>306</v>
      </c>
      <c r="F16" t="s">
        <v>307</v>
      </c>
      <c r="G16" t="s">
        <v>307</v>
      </c>
      <c r="H16" t="s">
        <v>82</v>
      </c>
      <c r="I16"/>
      <c r="J16" t="s">
        <v>68</v>
      </c>
      <c r="K16"/>
      <c r="L16"/>
      <c r="M16" t="s">
        <v>38</v>
      </c>
      <c r="N16">
        <v>7</v>
      </c>
      <c r="O16">
        <v>2</v>
      </c>
      <c r="P16" t="str">
        <f t="shared" si="0"/>
        <v>Em.7</v>
      </c>
      <c r="Q16" t="str">
        <f t="shared" si="2"/>
        <v>Em.7.2</v>
      </c>
      <c r="R16" s="23" t="s">
        <v>385</v>
      </c>
      <c r="S16">
        <v>8271179</v>
      </c>
      <c r="T16"/>
      <c r="U16" t="s">
        <v>785</v>
      </c>
      <c r="V16" s="40">
        <f t="shared" si="1"/>
        <v>8271179</v>
      </c>
      <c r="W16" s="9" t="s">
        <v>39</v>
      </c>
      <c r="X16" t="s">
        <v>318</v>
      </c>
      <c r="Y16"/>
      <c r="Z16"/>
      <c r="AA16" t="s">
        <v>276</v>
      </c>
      <c r="AB16" t="s">
        <v>322</v>
      </c>
      <c r="AC16"/>
      <c r="AD16"/>
      <c r="AE16" t="s">
        <v>382</v>
      </c>
      <c r="AF16" t="s">
        <v>386</v>
      </c>
    </row>
    <row r="17" spans="1:32" s="10" customFormat="1" ht="13.25" customHeight="1" x14ac:dyDescent="0.15">
      <c r="A17" t="s">
        <v>317</v>
      </c>
      <c r="B17" t="s">
        <v>316</v>
      </c>
      <c r="C17" t="s">
        <v>305</v>
      </c>
      <c r="D17" t="s">
        <v>306</v>
      </c>
      <c r="E17" t="s">
        <v>306</v>
      </c>
      <c r="F17" t="s">
        <v>307</v>
      </c>
      <c r="G17" t="s">
        <v>307</v>
      </c>
      <c r="H17" t="s">
        <v>82</v>
      </c>
      <c r="I17"/>
      <c r="J17" t="s">
        <v>68</v>
      </c>
      <c r="K17"/>
      <c r="L17"/>
      <c r="M17" t="s">
        <v>222</v>
      </c>
      <c r="N17">
        <v>1</v>
      </c>
      <c r="O17">
        <v>1</v>
      </c>
      <c r="P17" t="str">
        <f t="shared" si="0"/>
        <v>WR.1</v>
      </c>
      <c r="Q17" t="str">
        <f t="shared" si="2"/>
        <v>WR.1.1</v>
      </c>
      <c r="R17" s="23" t="s">
        <v>393</v>
      </c>
      <c r="S17" s="23">
        <v>167428676.36759087</v>
      </c>
      <c r="T17"/>
      <c r="U17" s="23" t="s">
        <v>394</v>
      </c>
      <c r="V17" s="48">
        <f>S17/1000</f>
        <v>167428.67636759087</v>
      </c>
      <c r="W17" s="23" t="s">
        <v>783</v>
      </c>
      <c r="X17" t="s">
        <v>318</v>
      </c>
      <c r="Y17"/>
      <c r="Z17"/>
      <c r="AA17" t="s">
        <v>276</v>
      </c>
      <c r="AB17" t="s">
        <v>322</v>
      </c>
      <c r="AC17" t="s">
        <v>392</v>
      </c>
      <c r="AD17" s="9" t="s">
        <v>734</v>
      </c>
      <c r="AE17" t="s">
        <v>321</v>
      </c>
      <c r="AF17" t="s">
        <v>321</v>
      </c>
    </row>
    <row r="18" spans="1:32" s="10" customFormat="1" ht="13.25" customHeight="1" x14ac:dyDescent="0.15">
      <c r="A18" t="s">
        <v>317</v>
      </c>
      <c r="B18" t="s">
        <v>316</v>
      </c>
      <c r="C18" t="s">
        <v>305</v>
      </c>
      <c r="D18" t="s">
        <v>306</v>
      </c>
      <c r="E18" t="s">
        <v>306</v>
      </c>
      <c r="F18" t="s">
        <v>307</v>
      </c>
      <c r="G18" t="s">
        <v>307</v>
      </c>
      <c r="H18" t="s">
        <v>82</v>
      </c>
      <c r="I18"/>
      <c r="J18" t="s">
        <v>68</v>
      </c>
      <c r="K18"/>
      <c r="L18"/>
      <c r="M18" t="s">
        <v>222</v>
      </c>
      <c r="N18">
        <v>2</v>
      </c>
      <c r="O18">
        <v>1</v>
      </c>
      <c r="P18" t="str">
        <f t="shared" si="0"/>
        <v>WR.2</v>
      </c>
      <c r="Q18" t="str">
        <f t="shared" si="2"/>
        <v>WR.2.1</v>
      </c>
      <c r="R18" s="23" t="s">
        <v>401</v>
      </c>
      <c r="S18" s="23">
        <v>6790322967.9040012</v>
      </c>
      <c r="T18"/>
      <c r="U18" s="23" t="s">
        <v>394</v>
      </c>
      <c r="V18" s="48">
        <f>S18/1000</f>
        <v>6790322.9679040015</v>
      </c>
      <c r="W18" s="23" t="s">
        <v>783</v>
      </c>
      <c r="X18" t="s">
        <v>318</v>
      </c>
      <c r="Y18"/>
      <c r="Z18"/>
      <c r="AA18" t="s">
        <v>276</v>
      </c>
      <c r="AB18" t="s">
        <v>322</v>
      </c>
      <c r="AC18" t="s">
        <v>400</v>
      </c>
      <c r="AD18" s="9" t="s">
        <v>734</v>
      </c>
      <c r="AE18" t="s">
        <v>321</v>
      </c>
      <c r="AF18" t="s">
        <v>321</v>
      </c>
    </row>
    <row r="19" spans="1:32" s="10" customFormat="1" ht="13.25" customHeight="1" x14ac:dyDescent="0.15">
      <c r="A19" t="s">
        <v>317</v>
      </c>
      <c r="B19" t="s">
        <v>316</v>
      </c>
      <c r="C19" t="s">
        <v>305</v>
      </c>
      <c r="D19" t="s">
        <v>306</v>
      </c>
      <c r="E19" t="s">
        <v>306</v>
      </c>
      <c r="F19" t="s">
        <v>307</v>
      </c>
      <c r="G19" t="s">
        <v>307</v>
      </c>
      <c r="H19" t="s">
        <v>82</v>
      </c>
      <c r="I19"/>
      <c r="J19" t="s">
        <v>36</v>
      </c>
      <c r="K19"/>
      <c r="L19"/>
      <c r="M19" t="s">
        <v>107</v>
      </c>
      <c r="N19">
        <v>7</v>
      </c>
      <c r="O19">
        <v>2</v>
      </c>
      <c r="P19" t="str">
        <f t="shared" si="0"/>
        <v>EF.7</v>
      </c>
      <c r="Q19" t="str">
        <f t="shared" si="2"/>
        <v>EF.7.2</v>
      </c>
      <c r="R19" s="23" t="s">
        <v>546</v>
      </c>
      <c r="S19" s="23">
        <v>256.60000000000002</v>
      </c>
      <c r="T19"/>
      <c r="U19" s="23" t="s">
        <v>547</v>
      </c>
      <c r="V19" s="23">
        <f t="shared" ref="V19:V26" si="3">S19</f>
        <v>256.60000000000002</v>
      </c>
      <c r="W19" s="23" t="str">
        <f>U19</f>
        <v>Minutes</v>
      </c>
      <c r="X19" t="s">
        <v>318</v>
      </c>
      <c r="Y19"/>
      <c r="Z19"/>
      <c r="AA19" t="s">
        <v>276</v>
      </c>
      <c r="AB19" t="s">
        <v>322</v>
      </c>
      <c r="AC19" t="s">
        <v>548</v>
      </c>
      <c r="AD19" s="9" t="s">
        <v>750</v>
      </c>
      <c r="AE19" t="s">
        <v>321</v>
      </c>
      <c r="AF19" t="s">
        <v>321</v>
      </c>
    </row>
    <row r="20" spans="1:32" s="10" customFormat="1" ht="13.25" customHeight="1" x14ac:dyDescent="0.15">
      <c r="A20" t="s">
        <v>317</v>
      </c>
      <c r="B20" t="s">
        <v>316</v>
      </c>
      <c r="C20" t="s">
        <v>305</v>
      </c>
      <c r="D20" t="s">
        <v>306</v>
      </c>
      <c r="E20" t="s">
        <v>306</v>
      </c>
      <c r="F20" t="s">
        <v>307</v>
      </c>
      <c r="G20" t="s">
        <v>307</v>
      </c>
      <c r="H20" t="s">
        <v>82</v>
      </c>
      <c r="I20"/>
      <c r="J20" t="s">
        <v>36</v>
      </c>
      <c r="K20"/>
      <c r="L20"/>
      <c r="M20" t="s">
        <v>107</v>
      </c>
      <c r="N20">
        <v>7</v>
      </c>
      <c r="O20">
        <v>3</v>
      </c>
      <c r="P20" t="str">
        <f t="shared" si="0"/>
        <v>EF.7</v>
      </c>
      <c r="Q20" t="str">
        <f t="shared" si="2"/>
        <v>EF.7.3</v>
      </c>
      <c r="R20" s="23" t="s">
        <v>549</v>
      </c>
      <c r="S20" s="23">
        <v>1.5309999999999999</v>
      </c>
      <c r="T20"/>
      <c r="U20" s="23" t="s">
        <v>547</v>
      </c>
      <c r="V20" s="23">
        <f t="shared" si="3"/>
        <v>1.5309999999999999</v>
      </c>
      <c r="W20" s="23" t="str">
        <f>U20</f>
        <v>Minutes</v>
      </c>
      <c r="X20" t="s">
        <v>318</v>
      </c>
      <c r="Y20"/>
      <c r="Z20"/>
      <c r="AA20" t="s">
        <v>276</v>
      </c>
      <c r="AB20" t="s">
        <v>322</v>
      </c>
      <c r="AC20" t="s">
        <v>550</v>
      </c>
      <c r="AD20" s="9" t="s">
        <v>750</v>
      </c>
      <c r="AE20" t="s">
        <v>321</v>
      </c>
      <c r="AF20" t="s">
        <v>321</v>
      </c>
    </row>
    <row r="21" spans="1:32" s="10" customFormat="1" ht="13.25" customHeight="1" x14ac:dyDescent="0.15">
      <c r="A21" t="s">
        <v>317</v>
      </c>
      <c r="B21" t="s">
        <v>316</v>
      </c>
      <c r="C21" t="s">
        <v>305</v>
      </c>
      <c r="D21" t="s">
        <v>306</v>
      </c>
      <c r="E21" t="s">
        <v>306</v>
      </c>
      <c r="F21" t="s">
        <v>307</v>
      </c>
      <c r="G21" t="s">
        <v>307</v>
      </c>
      <c r="H21" t="s">
        <v>82</v>
      </c>
      <c r="I21"/>
      <c r="J21" t="s">
        <v>36</v>
      </c>
      <c r="K21"/>
      <c r="L21"/>
      <c r="M21" t="s">
        <v>107</v>
      </c>
      <c r="N21">
        <v>7</v>
      </c>
      <c r="O21">
        <v>4</v>
      </c>
      <c r="P21" t="str">
        <f t="shared" si="0"/>
        <v>EF.7</v>
      </c>
      <c r="Q21" t="str">
        <f t="shared" si="2"/>
        <v>EF.7.4</v>
      </c>
      <c r="R21" s="23" t="s">
        <v>551</v>
      </c>
      <c r="S21" s="23">
        <v>167.7</v>
      </c>
      <c r="T21"/>
      <c r="U21" s="23" t="s">
        <v>547</v>
      </c>
      <c r="V21" s="23">
        <f t="shared" si="3"/>
        <v>167.7</v>
      </c>
      <c r="W21" s="23" t="str">
        <f>U21</f>
        <v>Minutes</v>
      </c>
      <c r="X21" t="s">
        <v>318</v>
      </c>
      <c r="Y21"/>
      <c r="Z21"/>
      <c r="AA21" t="s">
        <v>276</v>
      </c>
      <c r="AB21" t="s">
        <v>322</v>
      </c>
      <c r="AC21" t="s">
        <v>552</v>
      </c>
      <c r="AD21" s="9" t="s">
        <v>750</v>
      </c>
      <c r="AE21" t="s">
        <v>321</v>
      </c>
      <c r="AF21" t="s">
        <v>321</v>
      </c>
    </row>
    <row r="22" spans="1:32" s="10" customFormat="1" ht="13.25" customHeight="1" x14ac:dyDescent="0.15">
      <c r="A22" t="s">
        <v>317</v>
      </c>
      <c r="B22" t="s">
        <v>316</v>
      </c>
      <c r="C22" t="s">
        <v>305</v>
      </c>
      <c r="D22" t="s">
        <v>306</v>
      </c>
      <c r="E22" t="s">
        <v>306</v>
      </c>
      <c r="F22" t="s">
        <v>307</v>
      </c>
      <c r="G22" t="s">
        <v>307</v>
      </c>
      <c r="H22" t="s">
        <v>82</v>
      </c>
      <c r="I22"/>
      <c r="J22" t="s">
        <v>36</v>
      </c>
      <c r="K22"/>
      <c r="L22"/>
      <c r="M22" t="s">
        <v>38</v>
      </c>
      <c r="N22">
        <v>1</v>
      </c>
      <c r="O22">
        <v>1</v>
      </c>
      <c r="P22" t="str">
        <f t="shared" si="0"/>
        <v>Em.1</v>
      </c>
      <c r="Q22" t="str">
        <f t="shared" si="2"/>
        <v>Em.1.1</v>
      </c>
      <c r="R22" s="23" t="s">
        <v>788</v>
      </c>
      <c r="S22">
        <v>75361246</v>
      </c>
      <c r="T22"/>
      <c r="U22" t="s">
        <v>785</v>
      </c>
      <c r="V22" s="40">
        <f t="shared" si="3"/>
        <v>75361246</v>
      </c>
      <c r="W22" s="9" t="s">
        <v>39</v>
      </c>
      <c r="X22" t="s">
        <v>318</v>
      </c>
      <c r="Y22"/>
      <c r="Z22"/>
      <c r="AA22" t="s">
        <v>276</v>
      </c>
      <c r="AB22" t="s">
        <v>322</v>
      </c>
      <c r="AC22" s="5" t="s">
        <v>310</v>
      </c>
      <c r="AD22" s="9" t="s">
        <v>787</v>
      </c>
      <c r="AE22" t="s">
        <v>323</v>
      </c>
      <c r="AF22" t="s">
        <v>324</v>
      </c>
    </row>
    <row r="23" spans="1:32" s="10" customFormat="1" ht="13.25" customHeight="1" x14ac:dyDescent="0.15">
      <c r="A23" t="s">
        <v>317</v>
      </c>
      <c r="B23" t="s">
        <v>316</v>
      </c>
      <c r="C23" t="s">
        <v>305</v>
      </c>
      <c r="D23" t="s">
        <v>306</v>
      </c>
      <c r="E23" t="s">
        <v>306</v>
      </c>
      <c r="F23" t="s">
        <v>307</v>
      </c>
      <c r="G23" t="s">
        <v>307</v>
      </c>
      <c r="H23" t="s">
        <v>82</v>
      </c>
      <c r="I23"/>
      <c r="J23" t="s">
        <v>36</v>
      </c>
      <c r="K23"/>
      <c r="L23"/>
      <c r="M23" t="s">
        <v>38</v>
      </c>
      <c r="N23">
        <v>13</v>
      </c>
      <c r="O23">
        <v>1</v>
      </c>
      <c r="P23" t="str">
        <f t="shared" si="0"/>
        <v>Em.13</v>
      </c>
      <c r="Q23" t="str">
        <f t="shared" si="2"/>
        <v>Em.13.1</v>
      </c>
      <c r="R23" s="23" t="s">
        <v>794</v>
      </c>
      <c r="S23">
        <v>5.6230000000000004E-3</v>
      </c>
      <c r="T23"/>
      <c r="U23" t="s">
        <v>511</v>
      </c>
      <c r="V23">
        <f t="shared" si="3"/>
        <v>5.6230000000000004E-3</v>
      </c>
      <c r="W23" t="str">
        <f>U23</f>
        <v>mtCO2e/$</v>
      </c>
      <c r="X23" t="s">
        <v>318</v>
      </c>
      <c r="Y23"/>
      <c r="Z23"/>
      <c r="AA23" t="s">
        <v>276</v>
      </c>
      <c r="AB23" t="s">
        <v>322</v>
      </c>
      <c r="AC23" t="s">
        <v>343</v>
      </c>
      <c r="AD23" s="9" t="s">
        <v>790</v>
      </c>
      <c r="AE23" t="s">
        <v>562</v>
      </c>
      <c r="AF23" t="s">
        <v>563</v>
      </c>
    </row>
    <row r="24" spans="1:32" s="10" customFormat="1" ht="13.25" customHeight="1" x14ac:dyDescent="0.15">
      <c r="A24" t="s">
        <v>317</v>
      </c>
      <c r="B24" t="s">
        <v>316</v>
      </c>
      <c r="C24" t="s">
        <v>305</v>
      </c>
      <c r="D24" t="s">
        <v>306</v>
      </c>
      <c r="E24" t="s">
        <v>306</v>
      </c>
      <c r="F24" t="s">
        <v>307</v>
      </c>
      <c r="G24" t="s">
        <v>307</v>
      </c>
      <c r="H24" t="s">
        <v>82</v>
      </c>
      <c r="I24"/>
      <c r="J24" t="s">
        <v>36</v>
      </c>
      <c r="K24"/>
      <c r="L24"/>
      <c r="M24" t="s">
        <v>38</v>
      </c>
      <c r="N24">
        <v>13</v>
      </c>
      <c r="O24">
        <v>8</v>
      </c>
      <c r="P24" t="str">
        <f t="shared" si="0"/>
        <v>Em.13</v>
      </c>
      <c r="Q24" t="str">
        <f t="shared" si="2"/>
        <v>Em.13.8</v>
      </c>
      <c r="R24" s="23" t="s">
        <v>795</v>
      </c>
      <c r="S24">
        <v>0.82930000000000004</v>
      </c>
      <c r="T24"/>
      <c r="U24" t="s">
        <v>513</v>
      </c>
      <c r="V24">
        <f t="shared" si="3"/>
        <v>0.82930000000000004</v>
      </c>
      <c r="W24" t="str">
        <f>U24</f>
        <v>mtCO2e/MWh generated</v>
      </c>
      <c r="X24" t="s">
        <v>318</v>
      </c>
      <c r="Y24"/>
      <c r="Z24"/>
      <c r="AA24" t="s">
        <v>276</v>
      </c>
      <c r="AB24" t="s">
        <v>322</v>
      </c>
      <c r="AC24" t="s">
        <v>343</v>
      </c>
      <c r="AD24" s="9" t="s">
        <v>790</v>
      </c>
      <c r="AE24" t="s">
        <v>562</v>
      </c>
      <c r="AF24" t="s">
        <v>565</v>
      </c>
    </row>
    <row r="25" spans="1:32" s="10" customFormat="1" ht="13.25" customHeight="1" x14ac:dyDescent="0.15">
      <c r="A25" t="s">
        <v>317</v>
      </c>
      <c r="B25" t="s">
        <v>316</v>
      </c>
      <c r="C25" t="s">
        <v>305</v>
      </c>
      <c r="D25" t="s">
        <v>306</v>
      </c>
      <c r="E25" t="s">
        <v>306</v>
      </c>
      <c r="F25" t="s">
        <v>307</v>
      </c>
      <c r="G25" t="s">
        <v>307</v>
      </c>
      <c r="H25" t="s">
        <v>82</v>
      </c>
      <c r="I25"/>
      <c r="J25" t="s">
        <v>36</v>
      </c>
      <c r="K25"/>
      <c r="L25"/>
      <c r="M25" t="s">
        <v>38</v>
      </c>
      <c r="N25">
        <v>17</v>
      </c>
      <c r="O25">
        <v>10</v>
      </c>
      <c r="P25" t="str">
        <f t="shared" si="0"/>
        <v>Em.17</v>
      </c>
      <c r="Q25" t="str">
        <f t="shared" si="2"/>
        <v>Em.17.10</v>
      </c>
      <c r="R25" s="23" t="s">
        <v>344</v>
      </c>
      <c r="S25">
        <v>45282</v>
      </c>
      <c r="T25"/>
      <c r="U25" t="s">
        <v>790</v>
      </c>
      <c r="V25" s="45">
        <f t="shared" si="3"/>
        <v>45282</v>
      </c>
      <c r="W25" s="9" t="s">
        <v>785</v>
      </c>
      <c r="X25" t="s">
        <v>318</v>
      </c>
      <c r="Y25"/>
      <c r="Z25"/>
      <c r="AA25" t="s">
        <v>276</v>
      </c>
      <c r="AB25" t="s">
        <v>322</v>
      </c>
      <c r="AC25" t="s">
        <v>343</v>
      </c>
      <c r="AD25" s="9" t="s">
        <v>790</v>
      </c>
      <c r="AE25" t="s">
        <v>321</v>
      </c>
      <c r="AF25" t="s">
        <v>321</v>
      </c>
    </row>
    <row r="26" spans="1:32" s="10" customFormat="1" ht="13.25" customHeight="1" x14ac:dyDescent="0.15">
      <c r="A26" t="s">
        <v>317</v>
      </c>
      <c r="B26" t="s">
        <v>316</v>
      </c>
      <c r="C26" t="s">
        <v>305</v>
      </c>
      <c r="D26" t="s">
        <v>306</v>
      </c>
      <c r="E26" t="s">
        <v>306</v>
      </c>
      <c r="F26" t="s">
        <v>307</v>
      </c>
      <c r="G26" t="s">
        <v>307</v>
      </c>
      <c r="H26" t="s">
        <v>82</v>
      </c>
      <c r="I26"/>
      <c r="J26" t="s">
        <v>36</v>
      </c>
      <c r="K26"/>
      <c r="L26"/>
      <c r="M26" t="s">
        <v>38</v>
      </c>
      <c r="N26">
        <v>17</v>
      </c>
      <c r="O26">
        <v>13</v>
      </c>
      <c r="P26" t="str">
        <f t="shared" si="0"/>
        <v>Em.17</v>
      </c>
      <c r="Q26" t="str">
        <f t="shared" si="2"/>
        <v>Em.17.13</v>
      </c>
      <c r="R26" s="23" t="s">
        <v>363</v>
      </c>
      <c r="S26">
        <v>62274</v>
      </c>
      <c r="T26"/>
      <c r="U26" t="s">
        <v>790</v>
      </c>
      <c r="V26" s="45">
        <f t="shared" si="3"/>
        <v>62274</v>
      </c>
      <c r="W26" s="9" t="s">
        <v>785</v>
      </c>
      <c r="X26" t="s">
        <v>318</v>
      </c>
      <c r="Y26"/>
      <c r="Z26"/>
      <c r="AA26" t="s">
        <v>276</v>
      </c>
      <c r="AB26" t="s">
        <v>322</v>
      </c>
      <c r="AC26" t="s">
        <v>362</v>
      </c>
      <c r="AD26" s="9" t="s">
        <v>790</v>
      </c>
      <c r="AE26" t="s">
        <v>321</v>
      </c>
      <c r="AF26" t="s">
        <v>321</v>
      </c>
    </row>
    <row r="27" spans="1:32" s="10" customFormat="1" ht="13.25" customHeight="1" x14ac:dyDescent="0.15">
      <c r="A27" t="s">
        <v>317</v>
      </c>
      <c r="B27" t="s">
        <v>316</v>
      </c>
      <c r="C27" t="s">
        <v>305</v>
      </c>
      <c r="D27" t="s">
        <v>306</v>
      </c>
      <c r="E27" t="s">
        <v>306</v>
      </c>
      <c r="F27" t="s">
        <v>307</v>
      </c>
      <c r="G27" t="s">
        <v>307</v>
      </c>
      <c r="H27" t="s">
        <v>82</v>
      </c>
      <c r="I27"/>
      <c r="J27" t="s">
        <v>36</v>
      </c>
      <c r="K27"/>
      <c r="L27"/>
      <c r="M27" t="s">
        <v>38</v>
      </c>
      <c r="N27">
        <v>17</v>
      </c>
      <c r="O27">
        <v>6</v>
      </c>
      <c r="P27" t="str">
        <f t="shared" si="0"/>
        <v>Em.17</v>
      </c>
      <c r="Q27" t="str">
        <f t="shared" si="2"/>
        <v>Em.17.6</v>
      </c>
      <c r="R27" t="s">
        <v>756</v>
      </c>
      <c r="S27" s="24">
        <v>314229</v>
      </c>
      <c r="T27"/>
      <c r="U27" s="23" t="s">
        <v>515</v>
      </c>
      <c r="V27" s="23"/>
      <c r="W27" s="23"/>
      <c r="X27" t="s">
        <v>516</v>
      </c>
      <c r="Y27">
        <v>4</v>
      </c>
      <c r="Z27"/>
      <c r="AA27" t="s">
        <v>276</v>
      </c>
      <c r="AB27" t="s">
        <v>322</v>
      </c>
      <c r="AC27" t="s">
        <v>453</v>
      </c>
      <c r="AD27" s="9" t="s">
        <v>790</v>
      </c>
      <c r="AE27" t="s">
        <v>321</v>
      </c>
      <c r="AF27" t="s">
        <v>321</v>
      </c>
    </row>
    <row r="28" spans="1:32" s="10" customFormat="1" ht="13.25" customHeight="1" x14ac:dyDescent="0.15">
      <c r="A28" t="s">
        <v>317</v>
      </c>
      <c r="B28" t="s">
        <v>316</v>
      </c>
      <c r="C28" t="s">
        <v>305</v>
      </c>
      <c r="D28" t="s">
        <v>306</v>
      </c>
      <c r="E28" t="s">
        <v>306</v>
      </c>
      <c r="F28" t="s">
        <v>307</v>
      </c>
      <c r="G28" t="s">
        <v>307</v>
      </c>
      <c r="H28" t="s">
        <v>82</v>
      </c>
      <c r="I28"/>
      <c r="J28" t="s">
        <v>36</v>
      </c>
      <c r="K28"/>
      <c r="L28"/>
      <c r="M28" t="s">
        <v>38</v>
      </c>
      <c r="N28">
        <v>17</v>
      </c>
      <c r="O28">
        <v>8</v>
      </c>
      <c r="P28" t="str">
        <f t="shared" si="0"/>
        <v>Em.17</v>
      </c>
      <c r="Q28" t="str">
        <f t="shared" si="2"/>
        <v>Em.17.8</v>
      </c>
      <c r="R28" s="23" t="s">
        <v>514</v>
      </c>
      <c r="S28">
        <v>179.2</v>
      </c>
      <c r="T28"/>
      <c r="U28" t="s">
        <v>456</v>
      </c>
      <c r="V28">
        <f t="shared" ref="V28:V34" si="4">S28</f>
        <v>179.2</v>
      </c>
      <c r="W28" t="str">
        <f>U28</f>
        <v>kg</v>
      </c>
      <c r="X28" t="s">
        <v>318</v>
      </c>
      <c r="Y28"/>
      <c r="Z28"/>
      <c r="AA28" t="s">
        <v>276</v>
      </c>
      <c r="AB28" t="s">
        <v>322</v>
      </c>
      <c r="AC28" t="s">
        <v>457</v>
      </c>
      <c r="AD28" s="9" t="s">
        <v>790</v>
      </c>
      <c r="AE28" t="s">
        <v>321</v>
      </c>
      <c r="AF28" t="s">
        <v>321</v>
      </c>
    </row>
    <row r="29" spans="1:32" s="10" customFormat="1" ht="13.25" customHeight="1" x14ac:dyDescent="0.15">
      <c r="A29" t="s">
        <v>317</v>
      </c>
      <c r="B29" t="s">
        <v>316</v>
      </c>
      <c r="C29" t="s">
        <v>305</v>
      </c>
      <c r="D29" t="s">
        <v>306</v>
      </c>
      <c r="E29" t="s">
        <v>306</v>
      </c>
      <c r="F29" t="s">
        <v>307</v>
      </c>
      <c r="G29" t="s">
        <v>307</v>
      </c>
      <c r="H29" t="s">
        <v>82</v>
      </c>
      <c r="I29"/>
      <c r="J29" t="s">
        <v>36</v>
      </c>
      <c r="K29"/>
      <c r="L29"/>
      <c r="M29" t="s">
        <v>38</v>
      </c>
      <c r="N29">
        <v>4</v>
      </c>
      <c r="O29">
        <v>12</v>
      </c>
      <c r="P29" t="str">
        <f t="shared" si="0"/>
        <v>Em.4</v>
      </c>
      <c r="Q29" t="str">
        <f t="shared" si="2"/>
        <v>Em.4.12</v>
      </c>
      <c r="R29" s="23" t="s">
        <v>372</v>
      </c>
      <c r="S29">
        <v>163408</v>
      </c>
      <c r="T29"/>
      <c r="U29" t="s">
        <v>39</v>
      </c>
      <c r="V29" s="40">
        <f t="shared" si="4"/>
        <v>163408</v>
      </c>
      <c r="W29" s="9" t="s">
        <v>39</v>
      </c>
      <c r="X29" t="s">
        <v>318</v>
      </c>
      <c r="Y29"/>
      <c r="Z29"/>
      <c r="AA29" t="s">
        <v>276</v>
      </c>
      <c r="AB29" t="s">
        <v>322</v>
      </c>
      <c r="AC29"/>
      <c r="AD29"/>
      <c r="AE29" t="s">
        <v>321</v>
      </c>
      <c r="AF29" t="s">
        <v>321</v>
      </c>
    </row>
    <row r="30" spans="1:32" s="14" customFormat="1" ht="13.25" customHeight="1" x14ac:dyDescent="0.15">
      <c r="A30" t="s">
        <v>317</v>
      </c>
      <c r="B30" t="s">
        <v>316</v>
      </c>
      <c r="C30" t="s">
        <v>305</v>
      </c>
      <c r="D30" t="s">
        <v>306</v>
      </c>
      <c r="E30" t="s">
        <v>306</v>
      </c>
      <c r="F30" t="s">
        <v>307</v>
      </c>
      <c r="G30" t="s">
        <v>307</v>
      </c>
      <c r="H30" t="s">
        <v>82</v>
      </c>
      <c r="I30"/>
      <c r="J30" t="s">
        <v>36</v>
      </c>
      <c r="K30"/>
      <c r="L30"/>
      <c r="M30" t="s">
        <v>38</v>
      </c>
      <c r="N30">
        <v>4</v>
      </c>
      <c r="O30">
        <v>7</v>
      </c>
      <c r="P30" t="str">
        <f t="shared" si="0"/>
        <v>Em.4</v>
      </c>
      <c r="Q30" t="str">
        <f t="shared" si="2"/>
        <v>Em.4.7</v>
      </c>
      <c r="R30" s="23" t="s">
        <v>377</v>
      </c>
      <c r="S30">
        <v>74661649</v>
      </c>
      <c r="T30"/>
      <c r="U30" t="s">
        <v>785</v>
      </c>
      <c r="V30" s="40">
        <f t="shared" si="4"/>
        <v>74661649</v>
      </c>
      <c r="W30" s="9" t="s">
        <v>39</v>
      </c>
      <c r="X30" t="s">
        <v>318</v>
      </c>
      <c r="Y30"/>
      <c r="Z30"/>
      <c r="AA30" t="s">
        <v>276</v>
      </c>
      <c r="AB30" t="s">
        <v>322</v>
      </c>
      <c r="AC30"/>
      <c r="AD30"/>
      <c r="AE30" t="s">
        <v>321</v>
      </c>
      <c r="AF30" t="s">
        <v>321</v>
      </c>
    </row>
    <row r="31" spans="1:32" s="14" customFormat="1" ht="13.25" customHeight="1" x14ac:dyDescent="0.15">
      <c r="A31" t="s">
        <v>317</v>
      </c>
      <c r="B31" t="s">
        <v>316</v>
      </c>
      <c r="C31" t="s">
        <v>305</v>
      </c>
      <c r="D31" t="s">
        <v>306</v>
      </c>
      <c r="E31" t="s">
        <v>306</v>
      </c>
      <c r="F31" t="s">
        <v>307</v>
      </c>
      <c r="G31" t="s">
        <v>307</v>
      </c>
      <c r="H31" t="s">
        <v>82</v>
      </c>
      <c r="I31"/>
      <c r="J31" t="s">
        <v>36</v>
      </c>
      <c r="K31"/>
      <c r="L31"/>
      <c r="M31" t="s">
        <v>38</v>
      </c>
      <c r="N31">
        <v>4</v>
      </c>
      <c r="O31">
        <v>8</v>
      </c>
      <c r="P31" t="str">
        <f t="shared" si="0"/>
        <v>Em.4</v>
      </c>
      <c r="Q31" t="str">
        <f t="shared" si="2"/>
        <v>Em.4.8</v>
      </c>
      <c r="R31" s="23" t="s">
        <v>378</v>
      </c>
      <c r="S31">
        <v>225741</v>
      </c>
      <c r="T31"/>
      <c r="U31" t="s">
        <v>39</v>
      </c>
      <c r="V31" s="40">
        <f t="shared" si="4"/>
        <v>225741</v>
      </c>
      <c r="W31" s="9" t="s">
        <v>39</v>
      </c>
      <c r="X31" t="s">
        <v>318</v>
      </c>
      <c r="Y31"/>
      <c r="Z31"/>
      <c r="AA31" t="s">
        <v>276</v>
      </c>
      <c r="AB31" t="s">
        <v>322</v>
      </c>
      <c r="AC31"/>
      <c r="AD31"/>
      <c r="AE31" t="s">
        <v>321</v>
      </c>
      <c r="AF31" t="s">
        <v>321</v>
      </c>
    </row>
    <row r="32" spans="1:32" s="14" customFormat="1" ht="13.25" customHeight="1" x14ac:dyDescent="0.15">
      <c r="A32" t="s">
        <v>317</v>
      </c>
      <c r="B32" t="s">
        <v>316</v>
      </c>
      <c r="C32" t="s">
        <v>305</v>
      </c>
      <c r="D32" t="s">
        <v>306</v>
      </c>
      <c r="E32" t="s">
        <v>306</v>
      </c>
      <c r="F32" t="s">
        <v>307</v>
      </c>
      <c r="G32" t="s">
        <v>307</v>
      </c>
      <c r="H32" t="s">
        <v>82</v>
      </c>
      <c r="I32"/>
      <c r="J32" t="s">
        <v>36</v>
      </c>
      <c r="K32"/>
      <c r="L32"/>
      <c r="M32" t="s">
        <v>38</v>
      </c>
      <c r="N32">
        <v>4</v>
      </c>
      <c r="O32">
        <v>9</v>
      </c>
      <c r="P32" t="str">
        <f t="shared" si="0"/>
        <v>Em.4</v>
      </c>
      <c r="Q32" t="str">
        <f t="shared" si="2"/>
        <v>Em.4.9</v>
      </c>
      <c r="R32" s="23" t="s">
        <v>379</v>
      </c>
      <c r="S32">
        <v>310447</v>
      </c>
      <c r="T32"/>
      <c r="U32" t="s">
        <v>39</v>
      </c>
      <c r="V32" s="40">
        <f t="shared" si="4"/>
        <v>310447</v>
      </c>
      <c r="W32" s="9" t="s">
        <v>39</v>
      </c>
      <c r="X32" t="s">
        <v>318</v>
      </c>
      <c r="Y32"/>
      <c r="Z32"/>
      <c r="AA32" t="s">
        <v>276</v>
      </c>
      <c r="AB32" t="s">
        <v>322</v>
      </c>
      <c r="AC32"/>
      <c r="AD32"/>
      <c r="AE32" t="s">
        <v>321</v>
      </c>
      <c r="AF32" t="s">
        <v>321</v>
      </c>
    </row>
    <row r="33" spans="1:32" s="14" customFormat="1" ht="13.25" customHeight="1" x14ac:dyDescent="0.15">
      <c r="A33" t="s">
        <v>317</v>
      </c>
      <c r="B33" t="s">
        <v>316</v>
      </c>
      <c r="C33" t="s">
        <v>305</v>
      </c>
      <c r="D33" t="s">
        <v>306</v>
      </c>
      <c r="E33" t="s">
        <v>306</v>
      </c>
      <c r="F33" t="s">
        <v>307</v>
      </c>
      <c r="G33" t="s">
        <v>307</v>
      </c>
      <c r="H33" t="s">
        <v>82</v>
      </c>
      <c r="I33"/>
      <c r="J33" t="s">
        <v>36</v>
      </c>
      <c r="K33"/>
      <c r="L33"/>
      <c r="M33" t="s">
        <v>38</v>
      </c>
      <c r="N33">
        <v>7</v>
      </c>
      <c r="O33">
        <v>1</v>
      </c>
      <c r="P33" t="str">
        <f t="shared" si="0"/>
        <v>Em.7</v>
      </c>
      <c r="Q33" t="str">
        <f t="shared" si="2"/>
        <v>Em.7.1</v>
      </c>
      <c r="R33" s="23" t="s">
        <v>380</v>
      </c>
      <c r="S33">
        <v>15739423</v>
      </c>
      <c r="T33"/>
      <c r="U33" t="s">
        <v>785</v>
      </c>
      <c r="V33" s="40">
        <f t="shared" si="4"/>
        <v>15739423</v>
      </c>
      <c r="W33" s="9" t="s">
        <v>39</v>
      </c>
      <c r="X33" t="s">
        <v>318</v>
      </c>
      <c r="Y33"/>
      <c r="Z33"/>
      <c r="AA33" t="s">
        <v>276</v>
      </c>
      <c r="AB33" t="s">
        <v>322</v>
      </c>
      <c r="AC33"/>
      <c r="AD33"/>
      <c r="AE33" t="s">
        <v>382</v>
      </c>
      <c r="AF33" t="s">
        <v>383</v>
      </c>
    </row>
    <row r="34" spans="1:32" s="14" customFormat="1" ht="13.25" customHeight="1" x14ac:dyDescent="0.15">
      <c r="A34" t="s">
        <v>317</v>
      </c>
      <c r="B34" t="s">
        <v>316</v>
      </c>
      <c r="C34" t="s">
        <v>305</v>
      </c>
      <c r="D34" t="s">
        <v>306</v>
      </c>
      <c r="E34" t="s">
        <v>306</v>
      </c>
      <c r="F34" t="s">
        <v>307</v>
      </c>
      <c r="G34" t="s">
        <v>307</v>
      </c>
      <c r="H34" t="s">
        <v>82</v>
      </c>
      <c r="I34"/>
      <c r="J34" t="s">
        <v>36</v>
      </c>
      <c r="K34"/>
      <c r="L34"/>
      <c r="M34" t="s">
        <v>38</v>
      </c>
      <c r="N34">
        <v>7</v>
      </c>
      <c r="O34">
        <v>2</v>
      </c>
      <c r="P34" t="str">
        <f t="shared" si="0"/>
        <v>Em.7</v>
      </c>
      <c r="Q34" t="str">
        <f t="shared" si="2"/>
        <v>Em.7.2</v>
      </c>
      <c r="R34" s="23" t="s">
        <v>385</v>
      </c>
      <c r="S34">
        <v>14479514</v>
      </c>
      <c r="T34"/>
      <c r="U34" t="s">
        <v>785</v>
      </c>
      <c r="V34" s="40">
        <f t="shared" si="4"/>
        <v>14479514</v>
      </c>
      <c r="W34" s="9" t="s">
        <v>39</v>
      </c>
      <c r="X34" t="s">
        <v>318</v>
      </c>
      <c r="Y34"/>
      <c r="Z34"/>
      <c r="AA34" t="s">
        <v>276</v>
      </c>
      <c r="AB34" t="s">
        <v>322</v>
      </c>
      <c r="AC34"/>
      <c r="AD34"/>
      <c r="AE34" t="s">
        <v>382</v>
      </c>
      <c r="AF34" t="s">
        <v>386</v>
      </c>
    </row>
    <row r="35" spans="1:32" s="14" customFormat="1" ht="13.25" customHeight="1" x14ac:dyDescent="0.15">
      <c r="A35" t="s">
        <v>317</v>
      </c>
      <c r="B35" t="s">
        <v>316</v>
      </c>
      <c r="C35" t="s">
        <v>305</v>
      </c>
      <c r="D35" t="s">
        <v>306</v>
      </c>
      <c r="E35" t="s">
        <v>306</v>
      </c>
      <c r="F35" t="s">
        <v>307</v>
      </c>
      <c r="G35" t="s">
        <v>307</v>
      </c>
      <c r="H35" t="s">
        <v>82</v>
      </c>
      <c r="I35"/>
      <c r="J35" t="s">
        <v>36</v>
      </c>
      <c r="K35"/>
      <c r="L35"/>
      <c r="M35" t="s">
        <v>222</v>
      </c>
      <c r="N35">
        <v>1</v>
      </c>
      <c r="O35">
        <v>1</v>
      </c>
      <c r="P35" t="str">
        <f t="shared" si="0"/>
        <v>WR.1</v>
      </c>
      <c r="Q35" t="str">
        <f t="shared" si="2"/>
        <v>WR.1.1</v>
      </c>
      <c r="R35" s="23" t="s">
        <v>393</v>
      </c>
      <c r="S35" s="23">
        <v>182463954.27900004</v>
      </c>
      <c r="T35"/>
      <c r="U35" s="23" t="s">
        <v>394</v>
      </c>
      <c r="V35" s="48">
        <f>S35/1000</f>
        <v>182463.95427900006</v>
      </c>
      <c r="W35" s="23" t="s">
        <v>783</v>
      </c>
      <c r="X35" t="s">
        <v>318</v>
      </c>
      <c r="Y35"/>
      <c r="Z35"/>
      <c r="AA35" t="s">
        <v>276</v>
      </c>
      <c r="AB35" t="s">
        <v>322</v>
      </c>
      <c r="AC35" t="s">
        <v>392</v>
      </c>
      <c r="AD35" s="9" t="s">
        <v>734</v>
      </c>
      <c r="AE35" t="s">
        <v>321</v>
      </c>
      <c r="AF35" t="s">
        <v>321</v>
      </c>
    </row>
    <row r="36" spans="1:32" s="14" customFormat="1" ht="13.25" customHeight="1" x14ac:dyDescent="0.15">
      <c r="A36" t="s">
        <v>317</v>
      </c>
      <c r="B36" t="s">
        <v>316</v>
      </c>
      <c r="C36" t="s">
        <v>305</v>
      </c>
      <c r="D36" t="s">
        <v>306</v>
      </c>
      <c r="E36" t="s">
        <v>306</v>
      </c>
      <c r="F36" t="s">
        <v>307</v>
      </c>
      <c r="G36" t="s">
        <v>307</v>
      </c>
      <c r="H36" t="s">
        <v>82</v>
      </c>
      <c r="I36"/>
      <c r="J36" t="s">
        <v>36</v>
      </c>
      <c r="K36"/>
      <c r="L36"/>
      <c r="M36" t="s">
        <v>222</v>
      </c>
      <c r="N36">
        <v>2</v>
      </c>
      <c r="O36">
        <v>1</v>
      </c>
      <c r="P36" t="str">
        <f t="shared" si="0"/>
        <v>WR.2</v>
      </c>
      <c r="Q36" t="str">
        <f t="shared" si="2"/>
        <v>WR.2.1</v>
      </c>
      <c r="R36" s="23" t="s">
        <v>401</v>
      </c>
      <c r="S36" s="23">
        <v>5765507246.5060005</v>
      </c>
      <c r="T36"/>
      <c r="U36" s="23" t="s">
        <v>394</v>
      </c>
      <c r="V36" s="48">
        <f>S36/1000</f>
        <v>5765507.2465060009</v>
      </c>
      <c r="W36" s="23" t="s">
        <v>783</v>
      </c>
      <c r="X36" t="s">
        <v>318</v>
      </c>
      <c r="Y36"/>
      <c r="Z36"/>
      <c r="AA36" t="s">
        <v>276</v>
      </c>
      <c r="AB36" t="s">
        <v>322</v>
      </c>
      <c r="AC36" t="s">
        <v>400</v>
      </c>
      <c r="AD36" s="9" t="s">
        <v>734</v>
      </c>
      <c r="AE36" t="s">
        <v>321</v>
      </c>
      <c r="AF36" t="s">
        <v>321</v>
      </c>
    </row>
    <row r="37" spans="1:32" s="14" customFormat="1" ht="13.25" customHeight="1" x14ac:dyDescent="0.15">
      <c r="A37" t="s">
        <v>317</v>
      </c>
      <c r="B37" t="s">
        <v>316</v>
      </c>
      <c r="C37" t="s">
        <v>305</v>
      </c>
      <c r="D37" t="s">
        <v>306</v>
      </c>
      <c r="E37" t="s">
        <v>306</v>
      </c>
      <c r="F37" t="s">
        <v>307</v>
      </c>
      <c r="G37" t="s">
        <v>307</v>
      </c>
      <c r="H37" t="s">
        <v>82</v>
      </c>
      <c r="I37"/>
      <c r="J37" t="s">
        <v>279</v>
      </c>
      <c r="K37"/>
      <c r="L37"/>
      <c r="M37" t="s">
        <v>107</v>
      </c>
      <c r="N37">
        <v>6</v>
      </c>
      <c r="O37">
        <v>1</v>
      </c>
      <c r="P37" t="str">
        <f t="shared" si="0"/>
        <v>EF.6</v>
      </c>
      <c r="Q37" t="str">
        <f t="shared" si="2"/>
        <v>EF.6.1</v>
      </c>
      <c r="R37" t="s">
        <v>689</v>
      </c>
      <c r="S37">
        <v>3386683</v>
      </c>
      <c r="T37"/>
      <c r="U37" t="s">
        <v>537</v>
      </c>
      <c r="V37">
        <f>S37</f>
        <v>3386683</v>
      </c>
      <c r="W37" t="s">
        <v>446</v>
      </c>
      <c r="X37" t="s">
        <v>519</v>
      </c>
      <c r="Y37"/>
      <c r="Z37"/>
      <c r="AA37" t="s">
        <v>276</v>
      </c>
      <c r="AB37" t="s">
        <v>322</v>
      </c>
      <c r="AC37" t="s">
        <v>447</v>
      </c>
      <c r="AD37" s="9" t="s">
        <v>744</v>
      </c>
      <c r="AE37" t="s">
        <v>321</v>
      </c>
      <c r="AF37" t="s">
        <v>321</v>
      </c>
    </row>
    <row r="38" spans="1:32" s="14" customFormat="1" ht="13.25" customHeight="1" x14ac:dyDescent="0.15">
      <c r="A38" t="s">
        <v>317</v>
      </c>
      <c r="B38" t="s">
        <v>316</v>
      </c>
      <c r="C38" t="s">
        <v>305</v>
      </c>
      <c r="D38" t="s">
        <v>306</v>
      </c>
      <c r="E38" t="s">
        <v>306</v>
      </c>
      <c r="F38" t="s">
        <v>307</v>
      </c>
      <c r="G38" t="s">
        <v>307</v>
      </c>
      <c r="H38" t="s">
        <v>82</v>
      </c>
      <c r="I38"/>
      <c r="J38" t="s">
        <v>279</v>
      </c>
      <c r="K38"/>
      <c r="L38"/>
      <c r="M38" t="s">
        <v>107</v>
      </c>
      <c r="N38">
        <v>6</v>
      </c>
      <c r="O38">
        <v>2</v>
      </c>
      <c r="P38" t="str">
        <f t="shared" si="0"/>
        <v>EF.6</v>
      </c>
      <c r="Q38" t="str">
        <f t="shared" si="2"/>
        <v>EF.6.2</v>
      </c>
      <c r="R38" t="s">
        <v>690</v>
      </c>
      <c r="S38" s="50">
        <f>3386683/5452366</f>
        <v>0.62114007020071649</v>
      </c>
      <c r="T38"/>
      <c r="U38" t="s">
        <v>538</v>
      </c>
      <c r="V38" s="49">
        <f>S38</f>
        <v>0.62114007020071649</v>
      </c>
      <c r="W38" t="s">
        <v>449</v>
      </c>
      <c r="X38" t="s">
        <v>519</v>
      </c>
      <c r="Y38"/>
      <c r="Z38"/>
      <c r="AA38" t="s">
        <v>276</v>
      </c>
      <c r="AB38" t="s">
        <v>322</v>
      </c>
      <c r="AC38" t="s">
        <v>450</v>
      </c>
      <c r="AD38" s="9" t="s">
        <v>744</v>
      </c>
      <c r="AE38" t="s">
        <v>321</v>
      </c>
      <c r="AF38" t="s">
        <v>321</v>
      </c>
    </row>
    <row r="39" spans="1:32" s="14" customFormat="1" ht="13.25" customHeight="1" x14ac:dyDescent="0.15">
      <c r="A39" t="s">
        <v>317</v>
      </c>
      <c r="B39" t="s">
        <v>316</v>
      </c>
      <c r="C39" t="s">
        <v>305</v>
      </c>
      <c r="D39" t="s">
        <v>306</v>
      </c>
      <c r="E39" t="s">
        <v>306</v>
      </c>
      <c r="F39" t="s">
        <v>307</v>
      </c>
      <c r="G39" t="s">
        <v>307</v>
      </c>
      <c r="H39" t="s">
        <v>82</v>
      </c>
      <c r="I39"/>
      <c r="J39" t="s">
        <v>279</v>
      </c>
      <c r="K39"/>
      <c r="L39"/>
      <c r="M39" t="s">
        <v>107</v>
      </c>
      <c r="N39">
        <v>6</v>
      </c>
      <c r="O39">
        <v>3</v>
      </c>
      <c r="P39" t="str">
        <f t="shared" si="0"/>
        <v>EF.6</v>
      </c>
      <c r="Q39" t="str">
        <f t="shared" si="2"/>
        <v>EF.6.3</v>
      </c>
      <c r="R39" t="s">
        <v>757</v>
      </c>
      <c r="S39" t="s">
        <v>355</v>
      </c>
      <c r="T39"/>
      <c r="U39" t="s">
        <v>540</v>
      </c>
      <c r="V39"/>
      <c r="W39"/>
      <c r="X39"/>
      <c r="Y39"/>
      <c r="Z39"/>
      <c r="AA39" t="s">
        <v>276</v>
      </c>
      <c r="AB39" t="s">
        <v>322</v>
      </c>
      <c r="AC39" t="s">
        <v>541</v>
      </c>
      <c r="AD39" s="9" t="s">
        <v>744</v>
      </c>
      <c r="AE39" t="s">
        <v>321</v>
      </c>
      <c r="AF39" t="s">
        <v>321</v>
      </c>
    </row>
    <row r="40" spans="1:32" s="14" customFormat="1" ht="13.25" customHeight="1" x14ac:dyDescent="0.15">
      <c r="A40" t="s">
        <v>317</v>
      </c>
      <c r="B40" t="s">
        <v>316</v>
      </c>
      <c r="C40" t="s">
        <v>305</v>
      </c>
      <c r="D40" t="s">
        <v>306</v>
      </c>
      <c r="E40" t="s">
        <v>306</v>
      </c>
      <c r="F40" t="s">
        <v>307</v>
      </c>
      <c r="G40" t="s">
        <v>307</v>
      </c>
      <c r="H40" t="s">
        <v>82</v>
      </c>
      <c r="I40"/>
      <c r="J40" t="s">
        <v>279</v>
      </c>
      <c r="K40"/>
      <c r="L40"/>
      <c r="M40" t="s">
        <v>107</v>
      </c>
      <c r="N40">
        <v>7</v>
      </c>
      <c r="O40">
        <v>1</v>
      </c>
      <c r="P40" t="str">
        <f t="shared" si="0"/>
        <v>EF.7</v>
      </c>
      <c r="Q40" t="str">
        <f t="shared" si="2"/>
        <v>EF.7.1</v>
      </c>
      <c r="R40" t="s">
        <v>715</v>
      </c>
      <c r="S40" t="s">
        <v>355</v>
      </c>
      <c r="T40"/>
      <c r="U40" t="s">
        <v>749</v>
      </c>
      <c r="V40"/>
      <c r="W40"/>
      <c r="X40" t="s">
        <v>543</v>
      </c>
      <c r="Y40">
        <v>42</v>
      </c>
      <c r="Z40" t="s">
        <v>544</v>
      </c>
      <c r="AA40" t="s">
        <v>276</v>
      </c>
      <c r="AB40" t="s">
        <v>322</v>
      </c>
      <c r="AC40" t="s">
        <v>545</v>
      </c>
      <c r="AD40" s="9" t="s">
        <v>749</v>
      </c>
      <c r="AE40" t="s">
        <v>321</v>
      </c>
      <c r="AF40" t="s">
        <v>321</v>
      </c>
    </row>
    <row r="41" spans="1:32" s="14" customFormat="1" ht="13.25" customHeight="1" x14ac:dyDescent="0.15">
      <c r="A41" t="s">
        <v>317</v>
      </c>
      <c r="B41" t="s">
        <v>316</v>
      </c>
      <c r="C41" t="s">
        <v>305</v>
      </c>
      <c r="D41" t="s">
        <v>306</v>
      </c>
      <c r="E41" t="s">
        <v>306</v>
      </c>
      <c r="F41" t="s">
        <v>307</v>
      </c>
      <c r="G41" t="s">
        <v>307</v>
      </c>
      <c r="H41" t="s">
        <v>82</v>
      </c>
      <c r="I41"/>
      <c r="J41" t="s">
        <v>279</v>
      </c>
      <c r="K41"/>
      <c r="L41"/>
      <c r="M41" t="s">
        <v>107</v>
      </c>
      <c r="N41">
        <v>7</v>
      </c>
      <c r="O41">
        <v>2</v>
      </c>
      <c r="P41" t="str">
        <f t="shared" si="0"/>
        <v>EF.7</v>
      </c>
      <c r="Q41" t="str">
        <f t="shared" si="2"/>
        <v>EF.7.2</v>
      </c>
      <c r="R41" s="23" t="s">
        <v>546</v>
      </c>
      <c r="S41" s="23">
        <v>228.8</v>
      </c>
      <c r="T41"/>
      <c r="U41" s="23" t="s">
        <v>547</v>
      </c>
      <c r="V41" s="31">
        <f>S41</f>
        <v>228.8</v>
      </c>
      <c r="W41" t="str">
        <f>U41</f>
        <v>Minutes</v>
      </c>
      <c r="X41" t="s">
        <v>318</v>
      </c>
      <c r="Y41"/>
      <c r="Z41"/>
      <c r="AA41" t="s">
        <v>276</v>
      </c>
      <c r="AB41" t="s">
        <v>322</v>
      </c>
      <c r="AC41" t="s">
        <v>548</v>
      </c>
      <c r="AD41" s="9" t="s">
        <v>750</v>
      </c>
      <c r="AE41" t="s">
        <v>321</v>
      </c>
      <c r="AF41" t="s">
        <v>321</v>
      </c>
    </row>
    <row r="42" spans="1:32" s="14" customFormat="1" ht="13.25" customHeight="1" x14ac:dyDescent="0.15">
      <c r="A42" t="s">
        <v>317</v>
      </c>
      <c r="B42" t="s">
        <v>316</v>
      </c>
      <c r="C42" t="s">
        <v>305</v>
      </c>
      <c r="D42" t="s">
        <v>306</v>
      </c>
      <c r="E42" t="s">
        <v>306</v>
      </c>
      <c r="F42" t="s">
        <v>307</v>
      </c>
      <c r="G42" t="s">
        <v>307</v>
      </c>
      <c r="H42" t="s">
        <v>82</v>
      </c>
      <c r="I42"/>
      <c r="J42" t="s">
        <v>279</v>
      </c>
      <c r="K42"/>
      <c r="L42"/>
      <c r="M42" t="s">
        <v>107</v>
      </c>
      <c r="N42">
        <v>7</v>
      </c>
      <c r="O42">
        <v>3</v>
      </c>
      <c r="P42" t="str">
        <f t="shared" si="0"/>
        <v>EF.7</v>
      </c>
      <c r="Q42" t="str">
        <f t="shared" si="2"/>
        <v>EF.7.3</v>
      </c>
      <c r="R42" s="23" t="s">
        <v>549</v>
      </c>
      <c r="S42" s="23">
        <v>1.4059999999999999</v>
      </c>
      <c r="T42"/>
      <c r="U42" s="23" t="s">
        <v>547</v>
      </c>
      <c r="V42" s="31">
        <f>S42</f>
        <v>1.4059999999999999</v>
      </c>
      <c r="W42" t="str">
        <f>U42</f>
        <v>Minutes</v>
      </c>
      <c r="X42" t="s">
        <v>318</v>
      </c>
      <c r="Y42"/>
      <c r="Z42"/>
      <c r="AA42" t="s">
        <v>276</v>
      </c>
      <c r="AB42" t="s">
        <v>322</v>
      </c>
      <c r="AC42" t="s">
        <v>550</v>
      </c>
      <c r="AD42" s="9" t="s">
        <v>750</v>
      </c>
      <c r="AE42" t="s">
        <v>321</v>
      </c>
      <c r="AF42" t="s">
        <v>321</v>
      </c>
    </row>
    <row r="43" spans="1:32" s="14" customFormat="1" ht="13.25" customHeight="1" x14ac:dyDescent="0.15">
      <c r="A43" t="s">
        <v>317</v>
      </c>
      <c r="B43" t="s">
        <v>316</v>
      </c>
      <c r="C43" t="s">
        <v>305</v>
      </c>
      <c r="D43" t="s">
        <v>306</v>
      </c>
      <c r="E43" t="s">
        <v>306</v>
      </c>
      <c r="F43" t="s">
        <v>307</v>
      </c>
      <c r="G43" t="s">
        <v>307</v>
      </c>
      <c r="H43" t="s">
        <v>82</v>
      </c>
      <c r="I43"/>
      <c r="J43" t="s">
        <v>279</v>
      </c>
      <c r="K43"/>
      <c r="L43"/>
      <c r="M43" t="s">
        <v>107</v>
      </c>
      <c r="N43">
        <v>7</v>
      </c>
      <c r="O43">
        <v>4</v>
      </c>
      <c r="P43" t="str">
        <f t="shared" si="0"/>
        <v>EF.7</v>
      </c>
      <c r="Q43" t="str">
        <f t="shared" si="2"/>
        <v>EF.7.4</v>
      </c>
      <c r="R43" s="23" t="s">
        <v>551</v>
      </c>
      <c r="S43" s="23">
        <v>162.80000000000001</v>
      </c>
      <c r="T43"/>
      <c r="U43" s="23" t="s">
        <v>547</v>
      </c>
      <c r="V43" s="31">
        <f>S43</f>
        <v>162.80000000000001</v>
      </c>
      <c r="W43" t="str">
        <f>U43</f>
        <v>Minutes</v>
      </c>
      <c r="X43" t="s">
        <v>318</v>
      </c>
      <c r="Y43"/>
      <c r="Z43"/>
      <c r="AA43" t="s">
        <v>276</v>
      </c>
      <c r="AB43" t="s">
        <v>322</v>
      </c>
      <c r="AC43" t="s">
        <v>552</v>
      </c>
      <c r="AD43" s="9" t="s">
        <v>750</v>
      </c>
      <c r="AE43" t="s">
        <v>321</v>
      </c>
      <c r="AF43" t="s">
        <v>321</v>
      </c>
    </row>
    <row r="44" spans="1:32" s="5" customFormat="1" ht="13.25" customHeight="1" x14ac:dyDescent="0.15">
      <c r="A44" t="s">
        <v>317</v>
      </c>
      <c r="B44" t="s">
        <v>316</v>
      </c>
      <c r="C44" t="s">
        <v>305</v>
      </c>
      <c r="D44" t="s">
        <v>306</v>
      </c>
      <c r="E44" t="s">
        <v>306</v>
      </c>
      <c r="F44" t="s">
        <v>307</v>
      </c>
      <c r="G44" t="s">
        <v>307</v>
      </c>
      <c r="H44" t="s">
        <v>82</v>
      </c>
      <c r="I44"/>
      <c r="J44" t="s">
        <v>279</v>
      </c>
      <c r="K44"/>
      <c r="L44"/>
      <c r="M44" t="s">
        <v>107</v>
      </c>
      <c r="N44">
        <v>7</v>
      </c>
      <c r="O44">
        <v>5</v>
      </c>
      <c r="P44" t="str">
        <f t="shared" si="0"/>
        <v>EF.7</v>
      </c>
      <c r="Q44" t="str">
        <f t="shared" si="2"/>
        <v>EF.7.5</v>
      </c>
      <c r="R44" s="23" t="s">
        <v>716</v>
      </c>
      <c r="S44" s="23" t="s">
        <v>355</v>
      </c>
      <c r="T44"/>
      <c r="U44" s="23" t="s">
        <v>554</v>
      </c>
      <c r="V44" s="23"/>
      <c r="W44" s="23"/>
      <c r="X44" t="s">
        <v>318</v>
      </c>
      <c r="Y44"/>
      <c r="Z44"/>
      <c r="AA44" t="s">
        <v>276</v>
      </c>
      <c r="AB44" t="s">
        <v>322</v>
      </c>
      <c r="AC44" t="s">
        <v>555</v>
      </c>
      <c r="AD44" s="9" t="s">
        <v>750</v>
      </c>
      <c r="AE44" t="s">
        <v>321</v>
      </c>
      <c r="AF44" t="s">
        <v>321</v>
      </c>
    </row>
    <row r="45" spans="1:32" s="5" customFormat="1" ht="13.25" customHeight="1" x14ac:dyDescent="0.15">
      <c r="A45" t="s">
        <v>317</v>
      </c>
      <c r="B45" t="s">
        <v>316</v>
      </c>
      <c r="C45" t="s">
        <v>305</v>
      </c>
      <c r="D45" t="s">
        <v>306</v>
      </c>
      <c r="E45" t="s">
        <v>306</v>
      </c>
      <c r="F45" t="s">
        <v>307</v>
      </c>
      <c r="G45" t="s">
        <v>307</v>
      </c>
      <c r="H45" t="s">
        <v>82</v>
      </c>
      <c r="I45"/>
      <c r="J45" t="s">
        <v>279</v>
      </c>
      <c r="K45"/>
      <c r="L45"/>
      <c r="M45" t="s">
        <v>107</v>
      </c>
      <c r="N45">
        <v>8</v>
      </c>
      <c r="O45">
        <v>1</v>
      </c>
      <c r="P45" t="str">
        <f t="shared" si="0"/>
        <v>EF.8</v>
      </c>
      <c r="Q45" t="str">
        <f t="shared" si="2"/>
        <v>EF.8.1</v>
      </c>
      <c r="R45" t="s">
        <v>707</v>
      </c>
      <c r="S45" s="50">
        <v>4.0000000000000002E-4</v>
      </c>
      <c r="T45"/>
      <c r="U45" t="s">
        <v>538</v>
      </c>
      <c r="V45" s="49">
        <f>S45</f>
        <v>4.0000000000000002E-4</v>
      </c>
      <c r="W45" t="s">
        <v>449</v>
      </c>
      <c r="X45"/>
      <c r="Y45"/>
      <c r="Z45"/>
      <c r="AA45" t="s">
        <v>276</v>
      </c>
      <c r="AB45" t="s">
        <v>322</v>
      </c>
      <c r="AC45" t="s">
        <v>495</v>
      </c>
      <c r="AD45" s="9" t="s">
        <v>538</v>
      </c>
      <c r="AE45" t="s">
        <v>321</v>
      </c>
      <c r="AF45" t="s">
        <v>321</v>
      </c>
    </row>
    <row r="46" spans="1:32" s="5" customFormat="1" ht="13.25" customHeight="1" x14ac:dyDescent="0.15">
      <c r="A46" t="s">
        <v>317</v>
      </c>
      <c r="B46" t="s">
        <v>316</v>
      </c>
      <c r="C46" t="s">
        <v>305</v>
      </c>
      <c r="D46" t="s">
        <v>306</v>
      </c>
      <c r="E46" t="s">
        <v>306</v>
      </c>
      <c r="F46" t="s">
        <v>307</v>
      </c>
      <c r="G46" t="s">
        <v>307</v>
      </c>
      <c r="H46" t="s">
        <v>82</v>
      </c>
      <c r="I46"/>
      <c r="J46" t="s">
        <v>279</v>
      </c>
      <c r="K46"/>
      <c r="L46"/>
      <c r="M46" t="s">
        <v>107</v>
      </c>
      <c r="N46">
        <v>8</v>
      </c>
      <c r="O46">
        <v>2</v>
      </c>
      <c r="P46" t="str">
        <f t="shared" si="0"/>
        <v>EF.8</v>
      </c>
      <c r="Q46" t="str">
        <f t="shared" si="2"/>
        <v>EF.8.2</v>
      </c>
      <c r="R46" t="s">
        <v>708</v>
      </c>
      <c r="S46" s="50">
        <v>2.8999999999999998E-3</v>
      </c>
      <c r="T46"/>
      <c r="U46" t="s">
        <v>538</v>
      </c>
      <c r="V46" s="49">
        <f>S46</f>
        <v>2.8999999999999998E-3</v>
      </c>
      <c r="W46" t="s">
        <v>449</v>
      </c>
      <c r="X46"/>
      <c r="Y46"/>
      <c r="Z46"/>
      <c r="AA46" t="s">
        <v>276</v>
      </c>
      <c r="AB46" t="s">
        <v>322</v>
      </c>
      <c r="AC46" t="s">
        <v>497</v>
      </c>
      <c r="AD46" s="9" t="s">
        <v>538</v>
      </c>
      <c r="AE46" t="s">
        <v>321</v>
      </c>
      <c r="AF46" t="s">
        <v>321</v>
      </c>
    </row>
    <row r="47" spans="1:32" s="5" customFormat="1" ht="13.25" customHeight="1" x14ac:dyDescent="0.15">
      <c r="A47" t="s">
        <v>317</v>
      </c>
      <c r="B47" t="s">
        <v>316</v>
      </c>
      <c r="C47" t="s">
        <v>305</v>
      </c>
      <c r="D47" t="s">
        <v>306</v>
      </c>
      <c r="E47" t="s">
        <v>306</v>
      </c>
      <c r="F47" t="s">
        <v>307</v>
      </c>
      <c r="G47" t="s">
        <v>307</v>
      </c>
      <c r="H47" t="s">
        <v>82</v>
      </c>
      <c r="I47"/>
      <c r="J47" t="s">
        <v>279</v>
      </c>
      <c r="K47"/>
      <c r="L47"/>
      <c r="M47" t="s">
        <v>107</v>
      </c>
      <c r="N47">
        <v>8</v>
      </c>
      <c r="O47">
        <v>3</v>
      </c>
      <c r="P47" t="str">
        <f t="shared" si="0"/>
        <v>EF.8</v>
      </c>
      <c r="Q47" t="str">
        <f t="shared" si="2"/>
        <v>EF.8.3</v>
      </c>
      <c r="R47" t="s">
        <v>709</v>
      </c>
      <c r="S47" s="50" t="s">
        <v>518</v>
      </c>
      <c r="T47"/>
      <c r="U47" t="s">
        <v>747</v>
      </c>
      <c r="V47"/>
      <c r="W47"/>
      <c r="X47" t="s">
        <v>519</v>
      </c>
      <c r="Y47">
        <v>8</v>
      </c>
      <c r="Z47" t="s">
        <v>520</v>
      </c>
      <c r="AA47" t="s">
        <v>276</v>
      </c>
      <c r="AB47" t="s">
        <v>322</v>
      </c>
      <c r="AC47" t="s">
        <v>521</v>
      </c>
      <c r="AD47" s="9" t="s">
        <v>747</v>
      </c>
      <c r="AE47" t="s">
        <v>321</v>
      </c>
      <c r="AF47" t="s">
        <v>321</v>
      </c>
    </row>
    <row r="48" spans="1:32" s="5" customFormat="1" ht="13.25" customHeight="1" x14ac:dyDescent="0.15">
      <c r="A48" t="s">
        <v>317</v>
      </c>
      <c r="B48" t="s">
        <v>316</v>
      </c>
      <c r="C48" t="s">
        <v>305</v>
      </c>
      <c r="D48" t="s">
        <v>306</v>
      </c>
      <c r="E48" t="s">
        <v>306</v>
      </c>
      <c r="F48" t="s">
        <v>307</v>
      </c>
      <c r="G48" t="s">
        <v>307</v>
      </c>
      <c r="H48" t="s">
        <v>82</v>
      </c>
      <c r="I48"/>
      <c r="J48" t="s">
        <v>279</v>
      </c>
      <c r="K48"/>
      <c r="L48"/>
      <c r="M48" t="s">
        <v>107</v>
      </c>
      <c r="N48">
        <v>8</v>
      </c>
      <c r="O48">
        <v>4</v>
      </c>
      <c r="P48" t="str">
        <f t="shared" si="0"/>
        <v>EF.8</v>
      </c>
      <c r="Q48" t="str">
        <f t="shared" si="2"/>
        <v>EF.8.4</v>
      </c>
      <c r="R48" t="s">
        <v>710</v>
      </c>
      <c r="S48" t="s">
        <v>518</v>
      </c>
      <c r="T48"/>
      <c r="U48" t="s">
        <v>747</v>
      </c>
      <c r="V48"/>
      <c r="W48"/>
      <c r="X48" t="s">
        <v>519</v>
      </c>
      <c r="Y48">
        <v>8</v>
      </c>
      <c r="Z48" t="s">
        <v>520</v>
      </c>
      <c r="AA48" t="s">
        <v>276</v>
      </c>
      <c r="AB48" t="s">
        <v>322</v>
      </c>
      <c r="AC48" t="s">
        <v>523</v>
      </c>
      <c r="AD48" s="9" t="s">
        <v>747</v>
      </c>
      <c r="AE48" t="s">
        <v>321</v>
      </c>
      <c r="AF48" t="s">
        <v>321</v>
      </c>
    </row>
    <row r="49" spans="1:32" s="5" customFormat="1" ht="13.25" customHeight="1" x14ac:dyDescent="0.15">
      <c r="A49" t="s">
        <v>317</v>
      </c>
      <c r="B49" t="s">
        <v>316</v>
      </c>
      <c r="C49" t="s">
        <v>305</v>
      </c>
      <c r="D49" t="s">
        <v>306</v>
      </c>
      <c r="E49" t="s">
        <v>306</v>
      </c>
      <c r="F49" t="s">
        <v>307</v>
      </c>
      <c r="G49" t="s">
        <v>307</v>
      </c>
      <c r="H49" t="s">
        <v>82</v>
      </c>
      <c r="I49"/>
      <c r="J49" t="s">
        <v>279</v>
      </c>
      <c r="K49"/>
      <c r="L49"/>
      <c r="M49" t="s">
        <v>107</v>
      </c>
      <c r="N49">
        <v>8</v>
      </c>
      <c r="O49">
        <v>5</v>
      </c>
      <c r="P49" t="str">
        <f t="shared" si="0"/>
        <v>EF.8</v>
      </c>
      <c r="Q49" t="str">
        <f t="shared" si="2"/>
        <v>EF.8.5</v>
      </c>
      <c r="R49" t="s">
        <v>711</v>
      </c>
      <c r="S49" t="s">
        <v>518</v>
      </c>
      <c r="T49"/>
      <c r="U49" t="s">
        <v>748</v>
      </c>
      <c r="V49"/>
      <c r="W49"/>
      <c r="X49" t="s">
        <v>519</v>
      </c>
      <c r="Y49">
        <v>8</v>
      </c>
      <c r="Z49" t="s">
        <v>525</v>
      </c>
      <c r="AA49" t="s">
        <v>276</v>
      </c>
      <c r="AB49" t="s">
        <v>322</v>
      </c>
      <c r="AC49" t="s">
        <v>526</v>
      </c>
      <c r="AD49" s="9" t="s">
        <v>748</v>
      </c>
      <c r="AE49" t="s">
        <v>321</v>
      </c>
      <c r="AF49" t="s">
        <v>321</v>
      </c>
    </row>
    <row r="50" spans="1:32" s="5" customFormat="1" ht="13.25" customHeight="1" x14ac:dyDescent="0.15">
      <c r="A50" t="s">
        <v>317</v>
      </c>
      <c r="B50" t="s">
        <v>316</v>
      </c>
      <c r="C50" t="s">
        <v>305</v>
      </c>
      <c r="D50" t="s">
        <v>306</v>
      </c>
      <c r="E50" t="s">
        <v>306</v>
      </c>
      <c r="F50" t="s">
        <v>307</v>
      </c>
      <c r="G50" t="s">
        <v>307</v>
      </c>
      <c r="H50" t="s">
        <v>82</v>
      </c>
      <c r="I50"/>
      <c r="J50" t="s">
        <v>279</v>
      </c>
      <c r="K50"/>
      <c r="L50"/>
      <c r="M50" t="s">
        <v>107</v>
      </c>
      <c r="N50">
        <v>8</v>
      </c>
      <c r="O50">
        <v>6</v>
      </c>
      <c r="P50" t="str">
        <f t="shared" si="0"/>
        <v>EF.8</v>
      </c>
      <c r="Q50" t="str">
        <f t="shared" si="2"/>
        <v>EF.8.6</v>
      </c>
      <c r="R50" t="s">
        <v>712</v>
      </c>
      <c r="S50" t="s">
        <v>518</v>
      </c>
      <c r="T50"/>
      <c r="U50" t="s">
        <v>748</v>
      </c>
      <c r="V50"/>
      <c r="W50"/>
      <c r="X50" t="s">
        <v>519</v>
      </c>
      <c r="Y50">
        <v>8</v>
      </c>
      <c r="Z50" t="s">
        <v>525</v>
      </c>
      <c r="AA50" t="s">
        <v>276</v>
      </c>
      <c r="AB50" t="s">
        <v>322</v>
      </c>
      <c r="AC50" t="s">
        <v>528</v>
      </c>
      <c r="AD50" s="9" t="s">
        <v>748</v>
      </c>
      <c r="AE50" t="s">
        <v>321</v>
      </c>
      <c r="AF50" t="s">
        <v>321</v>
      </c>
    </row>
    <row r="51" spans="1:32" s="5" customFormat="1" ht="13.25" customHeight="1" x14ac:dyDescent="0.15">
      <c r="A51" t="s">
        <v>317</v>
      </c>
      <c r="B51" t="s">
        <v>316</v>
      </c>
      <c r="C51" t="s">
        <v>305</v>
      </c>
      <c r="D51" t="s">
        <v>306</v>
      </c>
      <c r="E51" t="s">
        <v>306</v>
      </c>
      <c r="F51" t="s">
        <v>307</v>
      </c>
      <c r="G51" t="s">
        <v>307</v>
      </c>
      <c r="H51" t="s">
        <v>82</v>
      </c>
      <c r="I51"/>
      <c r="J51" t="s">
        <v>279</v>
      </c>
      <c r="K51"/>
      <c r="L51"/>
      <c r="M51" t="s">
        <v>107</v>
      </c>
      <c r="N51">
        <v>9</v>
      </c>
      <c r="O51">
        <v>1</v>
      </c>
      <c r="P51" t="str">
        <f t="shared" si="0"/>
        <v>EF.9</v>
      </c>
      <c r="Q51" t="str">
        <f t="shared" si="2"/>
        <v>EF.9.1</v>
      </c>
      <c r="R51" t="s">
        <v>699</v>
      </c>
      <c r="S51" t="s">
        <v>529</v>
      </c>
      <c r="T51"/>
      <c r="U51" t="s">
        <v>745</v>
      </c>
      <c r="V51"/>
      <c r="W51"/>
      <c r="X51" t="s">
        <v>519</v>
      </c>
      <c r="Y51">
        <v>6</v>
      </c>
      <c r="Z51"/>
      <c r="AA51" t="s">
        <v>276</v>
      </c>
      <c r="AB51" t="s">
        <v>322</v>
      </c>
      <c r="AC51" t="s">
        <v>478</v>
      </c>
      <c r="AD51" s="9" t="s">
        <v>745</v>
      </c>
      <c r="AE51" t="s">
        <v>321</v>
      </c>
      <c r="AF51" t="s">
        <v>321</v>
      </c>
    </row>
    <row r="52" spans="1:32" s="5" customFormat="1" ht="13.25" customHeight="1" x14ac:dyDescent="0.15">
      <c r="A52" t="s">
        <v>317</v>
      </c>
      <c r="B52" t="s">
        <v>316</v>
      </c>
      <c r="C52" t="s">
        <v>305</v>
      </c>
      <c r="D52" t="s">
        <v>306</v>
      </c>
      <c r="E52" t="s">
        <v>306</v>
      </c>
      <c r="F52" t="s">
        <v>307</v>
      </c>
      <c r="G52" t="s">
        <v>307</v>
      </c>
      <c r="H52" t="s">
        <v>82</v>
      </c>
      <c r="I52"/>
      <c r="J52" t="s">
        <v>279</v>
      </c>
      <c r="K52"/>
      <c r="L52"/>
      <c r="M52" t="s">
        <v>107</v>
      </c>
      <c r="N52">
        <v>9</v>
      </c>
      <c r="O52">
        <v>2</v>
      </c>
      <c r="P52" t="str">
        <f t="shared" si="0"/>
        <v>EF.9</v>
      </c>
      <c r="Q52" t="str">
        <f t="shared" si="2"/>
        <v>EF.9.2</v>
      </c>
      <c r="R52" t="s">
        <v>700</v>
      </c>
      <c r="S52" t="s">
        <v>529</v>
      </c>
      <c r="T52"/>
      <c r="U52" t="s">
        <v>745</v>
      </c>
      <c r="V52"/>
      <c r="W52"/>
      <c r="X52" t="s">
        <v>519</v>
      </c>
      <c r="Y52">
        <v>6</v>
      </c>
      <c r="Z52"/>
      <c r="AA52" t="s">
        <v>276</v>
      </c>
      <c r="AB52" t="s">
        <v>322</v>
      </c>
      <c r="AC52" t="s">
        <v>480</v>
      </c>
      <c r="AD52" s="9" t="s">
        <v>745</v>
      </c>
      <c r="AE52" t="s">
        <v>321</v>
      </c>
      <c r="AF52" t="s">
        <v>321</v>
      </c>
    </row>
    <row r="53" spans="1:32" s="5" customFormat="1" ht="13.25" customHeight="1" x14ac:dyDescent="0.15">
      <c r="A53" t="s">
        <v>317</v>
      </c>
      <c r="B53" t="s">
        <v>316</v>
      </c>
      <c r="C53" t="s">
        <v>305</v>
      </c>
      <c r="D53" t="s">
        <v>306</v>
      </c>
      <c r="E53" t="s">
        <v>306</v>
      </c>
      <c r="F53" t="s">
        <v>307</v>
      </c>
      <c r="G53" t="s">
        <v>307</v>
      </c>
      <c r="H53" t="s">
        <v>82</v>
      </c>
      <c r="I53"/>
      <c r="J53" t="s">
        <v>279</v>
      </c>
      <c r="K53"/>
      <c r="L53"/>
      <c r="M53" t="s">
        <v>107</v>
      </c>
      <c r="N53">
        <v>9</v>
      </c>
      <c r="O53">
        <v>3</v>
      </c>
      <c r="P53" t="str">
        <f t="shared" si="0"/>
        <v>EF.9</v>
      </c>
      <c r="Q53" t="str">
        <f t="shared" si="2"/>
        <v>EF.9.3</v>
      </c>
      <c r="R53" t="s">
        <v>701</v>
      </c>
      <c r="S53" t="s">
        <v>529</v>
      </c>
      <c r="T53"/>
      <c r="U53" t="s">
        <v>745</v>
      </c>
      <c r="V53"/>
      <c r="W53"/>
      <c r="X53" t="s">
        <v>519</v>
      </c>
      <c r="Y53">
        <v>6</v>
      </c>
      <c r="Z53"/>
      <c r="AA53" t="s">
        <v>276</v>
      </c>
      <c r="AB53" t="s">
        <v>322</v>
      </c>
      <c r="AC53" t="s">
        <v>482</v>
      </c>
      <c r="AD53" s="9" t="s">
        <v>745</v>
      </c>
      <c r="AE53" t="s">
        <v>321</v>
      </c>
      <c r="AF53" t="s">
        <v>321</v>
      </c>
    </row>
    <row r="54" spans="1:32" s="5" customFormat="1" ht="13.25" customHeight="1" x14ac:dyDescent="0.15">
      <c r="A54" t="s">
        <v>317</v>
      </c>
      <c r="B54" t="s">
        <v>316</v>
      </c>
      <c r="C54" t="s">
        <v>305</v>
      </c>
      <c r="D54" t="s">
        <v>306</v>
      </c>
      <c r="E54" t="s">
        <v>306</v>
      </c>
      <c r="F54" t="s">
        <v>307</v>
      </c>
      <c r="G54" t="s">
        <v>307</v>
      </c>
      <c r="H54" t="s">
        <v>82</v>
      </c>
      <c r="I54"/>
      <c r="J54" t="s">
        <v>279</v>
      </c>
      <c r="K54"/>
      <c r="L54"/>
      <c r="M54" t="s">
        <v>107</v>
      </c>
      <c r="N54">
        <v>9</v>
      </c>
      <c r="O54">
        <v>4</v>
      </c>
      <c r="P54" t="str">
        <f t="shared" si="0"/>
        <v>EF.9</v>
      </c>
      <c r="Q54" t="str">
        <f t="shared" si="2"/>
        <v>EF.9.4</v>
      </c>
      <c r="R54" t="s">
        <v>702</v>
      </c>
      <c r="S54" t="s">
        <v>529</v>
      </c>
      <c r="T54"/>
      <c r="U54" t="s">
        <v>746</v>
      </c>
      <c r="V54"/>
      <c r="W54"/>
      <c r="X54" t="s">
        <v>519</v>
      </c>
      <c r="Y54">
        <v>6</v>
      </c>
      <c r="Z54"/>
      <c r="AA54" t="s">
        <v>276</v>
      </c>
      <c r="AB54" t="s">
        <v>322</v>
      </c>
      <c r="AC54" t="s">
        <v>485</v>
      </c>
      <c r="AD54" s="9" t="s">
        <v>746</v>
      </c>
      <c r="AE54" t="s">
        <v>321</v>
      </c>
      <c r="AF54" t="s">
        <v>321</v>
      </c>
    </row>
    <row r="55" spans="1:32" s="5" customFormat="1" ht="13.25" customHeight="1" x14ac:dyDescent="0.15">
      <c r="A55" t="s">
        <v>317</v>
      </c>
      <c r="B55" t="s">
        <v>316</v>
      </c>
      <c r="C55" t="s">
        <v>305</v>
      </c>
      <c r="D55" t="s">
        <v>306</v>
      </c>
      <c r="E55" t="s">
        <v>306</v>
      </c>
      <c r="F55" t="s">
        <v>307</v>
      </c>
      <c r="G55" t="s">
        <v>307</v>
      </c>
      <c r="H55" t="s">
        <v>82</v>
      </c>
      <c r="I55"/>
      <c r="J55" t="s">
        <v>279</v>
      </c>
      <c r="K55"/>
      <c r="L55"/>
      <c r="M55" t="s">
        <v>107</v>
      </c>
      <c r="N55">
        <v>9</v>
      </c>
      <c r="O55">
        <v>5</v>
      </c>
      <c r="P55" t="str">
        <f t="shared" si="0"/>
        <v>EF.9</v>
      </c>
      <c r="Q55" t="str">
        <f t="shared" si="2"/>
        <v>EF.9.5</v>
      </c>
      <c r="R55" t="s">
        <v>703</v>
      </c>
      <c r="S55" t="s">
        <v>529</v>
      </c>
      <c r="T55"/>
      <c r="U55" t="s">
        <v>746</v>
      </c>
      <c r="V55"/>
      <c r="W55"/>
      <c r="X55" t="s">
        <v>519</v>
      </c>
      <c r="Y55">
        <v>6</v>
      </c>
      <c r="Z55"/>
      <c r="AA55" t="s">
        <v>276</v>
      </c>
      <c r="AB55" t="s">
        <v>322</v>
      </c>
      <c r="AC55" t="s">
        <v>488</v>
      </c>
      <c r="AD55" s="9" t="s">
        <v>746</v>
      </c>
      <c r="AE55" t="s">
        <v>321</v>
      </c>
      <c r="AF55" t="s">
        <v>321</v>
      </c>
    </row>
    <row r="56" spans="1:32" s="5" customFormat="1" ht="13.25" customHeight="1" x14ac:dyDescent="0.15">
      <c r="A56" t="s">
        <v>317</v>
      </c>
      <c r="B56" t="s">
        <v>316</v>
      </c>
      <c r="C56" t="s">
        <v>305</v>
      </c>
      <c r="D56" t="s">
        <v>306</v>
      </c>
      <c r="E56" t="s">
        <v>306</v>
      </c>
      <c r="F56" t="s">
        <v>307</v>
      </c>
      <c r="G56" t="s">
        <v>307</v>
      </c>
      <c r="H56" t="s">
        <v>82</v>
      </c>
      <c r="I56"/>
      <c r="J56" t="s">
        <v>279</v>
      </c>
      <c r="K56"/>
      <c r="L56"/>
      <c r="M56" t="s">
        <v>107</v>
      </c>
      <c r="N56">
        <v>9</v>
      </c>
      <c r="O56">
        <v>6</v>
      </c>
      <c r="P56" t="str">
        <f t="shared" si="0"/>
        <v>EF.9</v>
      </c>
      <c r="Q56" t="str">
        <f t="shared" si="2"/>
        <v>EF.9.6</v>
      </c>
      <c r="R56" t="s">
        <v>704</v>
      </c>
      <c r="S56">
        <v>487943</v>
      </c>
      <c r="T56"/>
      <c r="U56" t="s">
        <v>744</v>
      </c>
      <c r="V56">
        <f>S56</f>
        <v>487943</v>
      </c>
      <c r="W56" t="s">
        <v>446</v>
      </c>
      <c r="X56" t="s">
        <v>519</v>
      </c>
      <c r="Y56">
        <v>6</v>
      </c>
      <c r="Z56"/>
      <c r="AA56" t="s">
        <v>276</v>
      </c>
      <c r="AB56" t="s">
        <v>322</v>
      </c>
      <c r="AC56" t="s">
        <v>491</v>
      </c>
      <c r="AD56" s="9" t="s">
        <v>744</v>
      </c>
      <c r="AE56" t="s">
        <v>321</v>
      </c>
      <c r="AF56" t="s">
        <v>321</v>
      </c>
    </row>
    <row r="57" spans="1:32" s="5" customFormat="1" ht="13.25" customHeight="1" x14ac:dyDescent="0.15">
      <c r="A57" t="s">
        <v>317</v>
      </c>
      <c r="B57" t="s">
        <v>316</v>
      </c>
      <c r="C57" t="s">
        <v>305</v>
      </c>
      <c r="D57" t="s">
        <v>306</v>
      </c>
      <c r="E57" t="s">
        <v>306</v>
      </c>
      <c r="F57" t="s">
        <v>307</v>
      </c>
      <c r="G57" t="s">
        <v>307</v>
      </c>
      <c r="H57" t="s">
        <v>82</v>
      </c>
      <c r="I57"/>
      <c r="J57" t="s">
        <v>279</v>
      </c>
      <c r="K57"/>
      <c r="L57"/>
      <c r="M57" t="s">
        <v>107</v>
      </c>
      <c r="N57">
        <v>9</v>
      </c>
      <c r="O57">
        <v>7</v>
      </c>
      <c r="P57" t="str">
        <f t="shared" si="0"/>
        <v>EF.9</v>
      </c>
      <c r="Q57" t="str">
        <f t="shared" si="2"/>
        <v>EF.9.7</v>
      </c>
      <c r="R57" t="s">
        <v>705</v>
      </c>
      <c r="S57" s="50">
        <f>(354923+27036)/487943</f>
        <v>0.78279430179344722</v>
      </c>
      <c r="T57"/>
      <c r="U57" t="s">
        <v>744</v>
      </c>
      <c r="V57" s="49">
        <f>S57</f>
        <v>0.78279430179344722</v>
      </c>
      <c r="W57" t="s">
        <v>449</v>
      </c>
      <c r="X57" t="s">
        <v>519</v>
      </c>
      <c r="Y57">
        <v>6</v>
      </c>
      <c r="Z57" t="s">
        <v>530</v>
      </c>
      <c r="AA57" t="s">
        <v>276</v>
      </c>
      <c r="AB57" t="s">
        <v>322</v>
      </c>
      <c r="AC57" t="s">
        <v>493</v>
      </c>
      <c r="AD57" s="9" t="s">
        <v>744</v>
      </c>
      <c r="AE57" t="s">
        <v>321</v>
      </c>
      <c r="AF57" t="s">
        <v>321</v>
      </c>
    </row>
    <row r="58" spans="1:32" s="5" customFormat="1" ht="13.25" customHeight="1" x14ac:dyDescent="0.15">
      <c r="A58" t="s">
        <v>317</v>
      </c>
      <c r="B58" t="s">
        <v>316</v>
      </c>
      <c r="C58" t="s">
        <v>305</v>
      </c>
      <c r="D58" t="s">
        <v>306</v>
      </c>
      <c r="E58" t="s">
        <v>306</v>
      </c>
      <c r="F58" t="s">
        <v>307</v>
      </c>
      <c r="G58" t="s">
        <v>307</v>
      </c>
      <c r="H58" t="s">
        <v>82</v>
      </c>
      <c r="I58"/>
      <c r="J58" t="s">
        <v>279</v>
      </c>
      <c r="K58"/>
      <c r="L58"/>
      <c r="M58" t="s">
        <v>107</v>
      </c>
      <c r="N58">
        <v>9</v>
      </c>
      <c r="O58">
        <v>8</v>
      </c>
      <c r="P58" t="str">
        <f t="shared" si="0"/>
        <v>EF.9</v>
      </c>
      <c r="Q58" t="str">
        <f t="shared" si="2"/>
        <v>EF.9.8</v>
      </c>
      <c r="R58" t="s">
        <v>713</v>
      </c>
      <c r="S58" t="s">
        <v>518</v>
      </c>
      <c r="T58"/>
      <c r="U58" t="s">
        <v>743</v>
      </c>
      <c r="V58"/>
      <c r="W58"/>
      <c r="X58" t="s">
        <v>519</v>
      </c>
      <c r="Y58">
        <v>6</v>
      </c>
      <c r="Z58" s="51" t="s">
        <v>532</v>
      </c>
      <c r="AA58" t="s">
        <v>276</v>
      </c>
      <c r="AB58" t="s">
        <v>322</v>
      </c>
      <c r="AC58" t="s">
        <v>533</v>
      </c>
      <c r="AD58" s="9" t="s">
        <v>743</v>
      </c>
      <c r="AE58" t="s">
        <v>321</v>
      </c>
      <c r="AF58" t="s">
        <v>321</v>
      </c>
    </row>
    <row r="59" spans="1:32" s="5" customFormat="1" ht="13.25" customHeight="1" x14ac:dyDescent="0.15">
      <c r="A59" t="s">
        <v>317</v>
      </c>
      <c r="B59" t="s">
        <v>316</v>
      </c>
      <c r="C59" t="s">
        <v>305</v>
      </c>
      <c r="D59" t="s">
        <v>306</v>
      </c>
      <c r="E59" t="s">
        <v>306</v>
      </c>
      <c r="F59" t="s">
        <v>307</v>
      </c>
      <c r="G59" t="s">
        <v>307</v>
      </c>
      <c r="H59" t="s">
        <v>82</v>
      </c>
      <c r="I59"/>
      <c r="J59" t="s">
        <v>279</v>
      </c>
      <c r="K59"/>
      <c r="L59"/>
      <c r="M59" t="s">
        <v>38</v>
      </c>
      <c r="N59">
        <v>1</v>
      </c>
      <c r="O59">
        <v>1</v>
      </c>
      <c r="P59" t="str">
        <f t="shared" si="0"/>
        <v>Em.1</v>
      </c>
      <c r="Q59" t="str">
        <f t="shared" si="2"/>
        <v>Em.1.1</v>
      </c>
      <c r="R59" s="23" t="s">
        <v>788</v>
      </c>
      <c r="S59">
        <v>64776307</v>
      </c>
      <c r="T59"/>
      <c r="U59" t="s">
        <v>785</v>
      </c>
      <c r="V59" s="40">
        <f>S59</f>
        <v>64776307</v>
      </c>
      <c r="W59" s="9" t="s">
        <v>39</v>
      </c>
      <c r="X59" t="s">
        <v>318</v>
      </c>
      <c r="Y59"/>
      <c r="Z59"/>
      <c r="AA59" t="s">
        <v>276</v>
      </c>
      <c r="AB59" t="s">
        <v>322</v>
      </c>
      <c r="AC59" s="5" t="s">
        <v>310</v>
      </c>
      <c r="AD59" s="9" t="s">
        <v>787</v>
      </c>
      <c r="AE59" t="s">
        <v>323</v>
      </c>
      <c r="AF59" t="s">
        <v>324</v>
      </c>
    </row>
    <row r="60" spans="1:32" s="5" customFormat="1" ht="13.25" customHeight="1" x14ac:dyDescent="0.15">
      <c r="A60" t="s">
        <v>317</v>
      </c>
      <c r="B60" t="s">
        <v>316</v>
      </c>
      <c r="C60" t="s">
        <v>305</v>
      </c>
      <c r="D60" t="s">
        <v>306</v>
      </c>
      <c r="E60" t="s">
        <v>306</v>
      </c>
      <c r="F60" t="s">
        <v>307</v>
      </c>
      <c r="G60" t="s">
        <v>307</v>
      </c>
      <c r="H60" t="s">
        <v>82</v>
      </c>
      <c r="I60"/>
      <c r="J60" t="s">
        <v>279</v>
      </c>
      <c r="K60"/>
      <c r="L60"/>
      <c r="M60" t="s">
        <v>38</v>
      </c>
      <c r="N60">
        <v>13</v>
      </c>
      <c r="O60">
        <v>1</v>
      </c>
      <c r="P60" t="str">
        <f t="shared" si="0"/>
        <v>Em.13</v>
      </c>
      <c r="Q60" t="str">
        <f t="shared" si="2"/>
        <v>Em.13.1</v>
      </c>
      <c r="R60" s="23" t="s">
        <v>794</v>
      </c>
      <c r="S60">
        <v>5.0957857326478151E-3</v>
      </c>
      <c r="T60"/>
      <c r="U60" t="s">
        <v>511</v>
      </c>
      <c r="V60">
        <f>S60</f>
        <v>5.0957857326478151E-3</v>
      </c>
      <c r="W60" t="str">
        <f>U60</f>
        <v>mtCO2e/$</v>
      </c>
      <c r="X60" t="s">
        <v>318</v>
      </c>
      <c r="Y60"/>
      <c r="Z60"/>
      <c r="AA60" t="s">
        <v>276</v>
      </c>
      <c r="AB60" t="s">
        <v>322</v>
      </c>
      <c r="AC60" t="s">
        <v>343</v>
      </c>
      <c r="AD60" s="9" t="s">
        <v>790</v>
      </c>
      <c r="AE60" t="s">
        <v>562</v>
      </c>
      <c r="AF60" t="s">
        <v>563</v>
      </c>
    </row>
    <row r="61" spans="1:32" s="5" customFormat="1" ht="13.25" customHeight="1" x14ac:dyDescent="0.15">
      <c r="A61" t="s">
        <v>317</v>
      </c>
      <c r="B61" t="s">
        <v>316</v>
      </c>
      <c r="C61" t="s">
        <v>305</v>
      </c>
      <c r="D61" t="s">
        <v>306</v>
      </c>
      <c r="E61" t="s">
        <v>306</v>
      </c>
      <c r="F61" t="s">
        <v>307</v>
      </c>
      <c r="G61" t="s">
        <v>307</v>
      </c>
      <c r="H61" t="s">
        <v>82</v>
      </c>
      <c r="I61"/>
      <c r="J61" t="s">
        <v>279</v>
      </c>
      <c r="K61"/>
      <c r="L61"/>
      <c r="M61" t="s">
        <v>38</v>
      </c>
      <c r="N61">
        <v>13</v>
      </c>
      <c r="O61">
        <v>8</v>
      </c>
      <c r="P61" t="str">
        <f t="shared" si="0"/>
        <v>Em.13</v>
      </c>
      <c r="Q61" t="str">
        <f t="shared" si="2"/>
        <v>Em.13.8</v>
      </c>
      <c r="R61" s="23" t="s">
        <v>795</v>
      </c>
      <c r="S61">
        <v>0.85699999999999998</v>
      </c>
      <c r="T61"/>
      <c r="U61" t="s">
        <v>513</v>
      </c>
      <c r="V61">
        <f>S61</f>
        <v>0.85699999999999998</v>
      </c>
      <c r="W61" t="str">
        <f>U61</f>
        <v>mtCO2e/MWh generated</v>
      </c>
      <c r="X61" t="s">
        <v>318</v>
      </c>
      <c r="Y61"/>
      <c r="Z61"/>
      <c r="AA61" t="s">
        <v>276</v>
      </c>
      <c r="AB61" t="s">
        <v>322</v>
      </c>
      <c r="AC61" t="s">
        <v>343</v>
      </c>
      <c r="AD61" s="9" t="s">
        <v>790</v>
      </c>
      <c r="AE61" t="s">
        <v>562</v>
      </c>
      <c r="AF61" t="s">
        <v>565</v>
      </c>
    </row>
    <row r="62" spans="1:32" s="5" customFormat="1" ht="13.25" customHeight="1" x14ac:dyDescent="0.15">
      <c r="A62" t="s">
        <v>317</v>
      </c>
      <c r="B62" t="s">
        <v>316</v>
      </c>
      <c r="C62" t="s">
        <v>305</v>
      </c>
      <c r="D62" t="s">
        <v>306</v>
      </c>
      <c r="E62" t="s">
        <v>306</v>
      </c>
      <c r="F62" t="s">
        <v>307</v>
      </c>
      <c r="G62" t="s">
        <v>307</v>
      </c>
      <c r="H62" t="s">
        <v>82</v>
      </c>
      <c r="I62"/>
      <c r="J62" t="s">
        <v>279</v>
      </c>
      <c r="K62"/>
      <c r="L62"/>
      <c r="M62" t="s">
        <v>38</v>
      </c>
      <c r="N62">
        <v>14</v>
      </c>
      <c r="O62">
        <v>7</v>
      </c>
      <c r="P62" t="str">
        <f t="shared" si="0"/>
        <v>Em.14</v>
      </c>
      <c r="Q62" t="str">
        <f t="shared" si="2"/>
        <v>Em.14.7</v>
      </c>
      <c r="R62" s="36" t="s">
        <v>753</v>
      </c>
      <c r="S62" t="s">
        <v>535</v>
      </c>
      <c r="T62"/>
      <c r="U62" t="s">
        <v>743</v>
      </c>
      <c r="V62"/>
      <c r="W62"/>
      <c r="X62" s="51" t="s">
        <v>536</v>
      </c>
      <c r="Y62"/>
      <c r="Z62"/>
      <c r="AA62" t="s">
        <v>276</v>
      </c>
      <c r="AB62" t="s">
        <v>322</v>
      </c>
      <c r="AC62" t="s">
        <v>444</v>
      </c>
      <c r="AD62" s="9" t="s">
        <v>743</v>
      </c>
      <c r="AE62" t="s">
        <v>321</v>
      </c>
      <c r="AF62" t="s">
        <v>321</v>
      </c>
    </row>
    <row r="63" spans="1:32" s="5" customFormat="1" ht="13.25" customHeight="1" x14ac:dyDescent="0.15">
      <c r="A63" t="s">
        <v>317</v>
      </c>
      <c r="B63" t="s">
        <v>316</v>
      </c>
      <c r="C63" t="s">
        <v>305</v>
      </c>
      <c r="D63" t="s">
        <v>306</v>
      </c>
      <c r="E63" t="s">
        <v>306</v>
      </c>
      <c r="F63" t="s">
        <v>307</v>
      </c>
      <c r="G63" t="s">
        <v>307</v>
      </c>
      <c r="H63" t="s">
        <v>82</v>
      </c>
      <c r="I63"/>
      <c r="J63" t="s">
        <v>279</v>
      </c>
      <c r="K63"/>
      <c r="L63"/>
      <c r="M63" t="s">
        <v>38</v>
      </c>
      <c r="N63">
        <v>17</v>
      </c>
      <c r="O63">
        <v>10</v>
      </c>
      <c r="P63" t="str">
        <f t="shared" si="0"/>
        <v>Em.17</v>
      </c>
      <c r="Q63" t="str">
        <f t="shared" si="2"/>
        <v>Em.17.10</v>
      </c>
      <c r="R63" s="23" t="s">
        <v>344</v>
      </c>
      <c r="S63">
        <v>35747</v>
      </c>
      <c r="T63"/>
      <c r="U63" t="s">
        <v>790</v>
      </c>
      <c r="V63" s="45">
        <f>S63</f>
        <v>35747</v>
      </c>
      <c r="W63" s="9" t="s">
        <v>785</v>
      </c>
      <c r="X63" t="s">
        <v>318</v>
      </c>
      <c r="Y63"/>
      <c r="Z63"/>
      <c r="AA63" t="s">
        <v>276</v>
      </c>
      <c r="AB63" t="s">
        <v>322</v>
      </c>
      <c r="AC63" t="s">
        <v>343</v>
      </c>
      <c r="AD63" s="9" t="s">
        <v>790</v>
      </c>
      <c r="AE63" t="s">
        <v>321</v>
      </c>
      <c r="AF63" t="s">
        <v>321</v>
      </c>
    </row>
    <row r="64" spans="1:32" s="5" customFormat="1" ht="13.25" customHeight="1" x14ac:dyDescent="0.15">
      <c r="A64" t="s">
        <v>317</v>
      </c>
      <c r="B64" t="s">
        <v>316</v>
      </c>
      <c r="C64" t="s">
        <v>305</v>
      </c>
      <c r="D64" t="s">
        <v>306</v>
      </c>
      <c r="E64" t="s">
        <v>306</v>
      </c>
      <c r="F64" t="s">
        <v>307</v>
      </c>
      <c r="G64" t="s">
        <v>307</v>
      </c>
      <c r="H64" t="s">
        <v>82</v>
      </c>
      <c r="I64"/>
      <c r="J64" t="s">
        <v>279</v>
      </c>
      <c r="K64"/>
      <c r="L64"/>
      <c r="M64" t="s">
        <v>38</v>
      </c>
      <c r="N64">
        <v>17</v>
      </c>
      <c r="O64">
        <v>11</v>
      </c>
      <c r="P64" t="str">
        <f t="shared" si="0"/>
        <v>Em.17</v>
      </c>
      <c r="Q64" t="str">
        <f t="shared" si="2"/>
        <v>Em.17.11</v>
      </c>
      <c r="R64" t="s">
        <v>738</v>
      </c>
      <c r="S64" t="s">
        <v>355</v>
      </c>
      <c r="T64"/>
      <c r="U64" t="s">
        <v>790</v>
      </c>
      <c r="V64"/>
      <c r="W64"/>
      <c r="X64"/>
      <c r="Y64"/>
      <c r="Z64"/>
      <c r="AA64" t="s">
        <v>276</v>
      </c>
      <c r="AB64" t="s">
        <v>322</v>
      </c>
      <c r="AC64" t="s">
        <v>354</v>
      </c>
      <c r="AD64" s="9" t="s">
        <v>790</v>
      </c>
      <c r="AE64" t="s">
        <v>321</v>
      </c>
      <c r="AF64" t="s">
        <v>321</v>
      </c>
    </row>
    <row r="65" spans="1:32" s="5" customFormat="1" ht="13.25" customHeight="1" x14ac:dyDescent="0.15">
      <c r="A65" t="s">
        <v>317</v>
      </c>
      <c r="B65" t="s">
        <v>316</v>
      </c>
      <c r="C65" t="s">
        <v>305</v>
      </c>
      <c r="D65" t="s">
        <v>306</v>
      </c>
      <c r="E65" t="s">
        <v>306</v>
      </c>
      <c r="F65" t="s">
        <v>307</v>
      </c>
      <c r="G65" t="s">
        <v>307</v>
      </c>
      <c r="H65" t="s">
        <v>82</v>
      </c>
      <c r="I65"/>
      <c r="J65" t="s">
        <v>279</v>
      </c>
      <c r="K65"/>
      <c r="L65"/>
      <c r="M65" t="s">
        <v>38</v>
      </c>
      <c r="N65">
        <v>17</v>
      </c>
      <c r="O65">
        <v>13</v>
      </c>
      <c r="P65" t="str">
        <f t="shared" si="0"/>
        <v>Em.17</v>
      </c>
      <c r="Q65" t="str">
        <f t="shared" si="2"/>
        <v>Em.17.13</v>
      </c>
      <c r="R65" s="23" t="s">
        <v>363</v>
      </c>
      <c r="S65">
        <v>47385</v>
      </c>
      <c r="T65"/>
      <c r="U65" t="s">
        <v>790</v>
      </c>
      <c r="V65" s="45">
        <f>S65</f>
        <v>47385</v>
      </c>
      <c r="W65" s="9" t="s">
        <v>785</v>
      </c>
      <c r="X65" t="s">
        <v>318</v>
      </c>
      <c r="Y65"/>
      <c r="Z65"/>
      <c r="AA65" t="s">
        <v>276</v>
      </c>
      <c r="AB65" t="s">
        <v>322</v>
      </c>
      <c r="AC65" t="s">
        <v>362</v>
      </c>
      <c r="AD65" s="9" t="s">
        <v>790</v>
      </c>
      <c r="AE65" t="s">
        <v>321</v>
      </c>
      <c r="AF65" t="s">
        <v>321</v>
      </c>
    </row>
    <row r="66" spans="1:32" s="10" customFormat="1" ht="13.25" customHeight="1" x14ac:dyDescent="0.15">
      <c r="A66" t="s">
        <v>317</v>
      </c>
      <c r="B66" t="s">
        <v>316</v>
      </c>
      <c r="C66" t="s">
        <v>305</v>
      </c>
      <c r="D66" t="s">
        <v>306</v>
      </c>
      <c r="E66" t="s">
        <v>306</v>
      </c>
      <c r="F66" t="s">
        <v>307</v>
      </c>
      <c r="G66" t="s">
        <v>307</v>
      </c>
      <c r="H66" t="s">
        <v>82</v>
      </c>
      <c r="I66"/>
      <c r="J66" t="s">
        <v>279</v>
      </c>
      <c r="K66"/>
      <c r="L66"/>
      <c r="M66" t="s">
        <v>38</v>
      </c>
      <c r="N66">
        <v>17</v>
      </c>
      <c r="O66">
        <v>14</v>
      </c>
      <c r="P66" t="str">
        <f t="shared" ref="P66:P129" si="5">_xlfn.CONCAT(M66,".",N66)</f>
        <v>Em.17</v>
      </c>
      <c r="Q66" t="str">
        <f t="shared" si="2"/>
        <v>Em.17.14</v>
      </c>
      <c r="R66" t="s">
        <v>694</v>
      </c>
      <c r="S66" s="50" t="s">
        <v>355</v>
      </c>
      <c r="T66"/>
      <c r="U66" t="s">
        <v>790</v>
      </c>
      <c r="V66"/>
      <c r="W66"/>
      <c r="X66"/>
      <c r="Y66"/>
      <c r="Z66"/>
      <c r="AA66" t="s">
        <v>276</v>
      </c>
      <c r="AB66" t="s">
        <v>322</v>
      </c>
      <c r="AC66" t="s">
        <v>468</v>
      </c>
      <c r="AD66" s="9" t="s">
        <v>790</v>
      </c>
      <c r="AE66" t="s">
        <v>321</v>
      </c>
      <c r="AF66" t="s">
        <v>321</v>
      </c>
    </row>
    <row r="67" spans="1:32" s="10" customFormat="1" ht="13.25" customHeight="1" x14ac:dyDescent="0.15">
      <c r="A67" t="s">
        <v>317</v>
      </c>
      <c r="B67" t="s">
        <v>316</v>
      </c>
      <c r="C67" t="s">
        <v>305</v>
      </c>
      <c r="D67" t="s">
        <v>306</v>
      </c>
      <c r="E67" t="s">
        <v>306</v>
      </c>
      <c r="F67" t="s">
        <v>307</v>
      </c>
      <c r="G67" t="s">
        <v>307</v>
      </c>
      <c r="H67" t="s">
        <v>82</v>
      </c>
      <c r="I67"/>
      <c r="J67" t="s">
        <v>279</v>
      </c>
      <c r="K67"/>
      <c r="L67"/>
      <c r="M67" t="s">
        <v>38</v>
      </c>
      <c r="N67">
        <v>17</v>
      </c>
      <c r="O67">
        <v>15</v>
      </c>
      <c r="P67" t="str">
        <f t="shared" si="5"/>
        <v>Em.17</v>
      </c>
      <c r="Q67" t="str">
        <f t="shared" ref="Q67:Q130" si="6">_xlfn.CONCAT(M67,".",N67,".",O67)</f>
        <v>Em.17.15</v>
      </c>
      <c r="R67" t="s">
        <v>695</v>
      </c>
      <c r="S67" s="50" t="s">
        <v>355</v>
      </c>
      <c r="T67"/>
      <c r="U67" t="s">
        <v>790</v>
      </c>
      <c r="V67"/>
      <c r="W67"/>
      <c r="X67"/>
      <c r="Y67"/>
      <c r="Z67"/>
      <c r="AA67" t="s">
        <v>276</v>
      </c>
      <c r="AB67" t="s">
        <v>322</v>
      </c>
      <c r="AC67" t="s">
        <v>471</v>
      </c>
      <c r="AD67" s="9" t="s">
        <v>790</v>
      </c>
      <c r="AE67" t="s">
        <v>321</v>
      </c>
      <c r="AF67" t="s">
        <v>321</v>
      </c>
    </row>
    <row r="68" spans="1:32" s="10" customFormat="1" ht="13.25" customHeight="1" x14ac:dyDescent="0.15">
      <c r="A68" t="s">
        <v>317</v>
      </c>
      <c r="B68" t="s">
        <v>316</v>
      </c>
      <c r="C68" t="s">
        <v>305</v>
      </c>
      <c r="D68" t="s">
        <v>306</v>
      </c>
      <c r="E68" t="s">
        <v>306</v>
      </c>
      <c r="F68" t="s">
        <v>307</v>
      </c>
      <c r="G68" t="s">
        <v>307</v>
      </c>
      <c r="H68" t="s">
        <v>82</v>
      </c>
      <c r="I68"/>
      <c r="J68" t="s">
        <v>279</v>
      </c>
      <c r="K68"/>
      <c r="L68"/>
      <c r="M68" t="s">
        <v>38</v>
      </c>
      <c r="N68">
        <v>17</v>
      </c>
      <c r="O68">
        <v>16</v>
      </c>
      <c r="P68" t="str">
        <f t="shared" si="5"/>
        <v>Em.17</v>
      </c>
      <c r="Q68" t="str">
        <f t="shared" si="6"/>
        <v>Em.17.16</v>
      </c>
      <c r="R68" t="s">
        <v>691</v>
      </c>
      <c r="S68" s="50" t="s">
        <v>355</v>
      </c>
      <c r="T68"/>
      <c r="U68" t="s">
        <v>790</v>
      </c>
      <c r="V68"/>
      <c r="W68"/>
      <c r="X68"/>
      <c r="Y68"/>
      <c r="Z68"/>
      <c r="AA68" t="s">
        <v>276</v>
      </c>
      <c r="AB68" t="s">
        <v>322</v>
      </c>
      <c r="AC68" t="s">
        <v>460</v>
      </c>
      <c r="AD68" s="9" t="s">
        <v>790</v>
      </c>
      <c r="AE68" t="s">
        <v>321</v>
      </c>
      <c r="AF68" t="s">
        <v>321</v>
      </c>
    </row>
    <row r="69" spans="1:32" s="10" customFormat="1" ht="13.25" customHeight="1" x14ac:dyDescent="0.15">
      <c r="A69" t="s">
        <v>317</v>
      </c>
      <c r="B69" t="s">
        <v>316</v>
      </c>
      <c r="C69" t="s">
        <v>305</v>
      </c>
      <c r="D69" t="s">
        <v>306</v>
      </c>
      <c r="E69" t="s">
        <v>306</v>
      </c>
      <c r="F69" t="s">
        <v>307</v>
      </c>
      <c r="G69" t="s">
        <v>307</v>
      </c>
      <c r="H69" t="s">
        <v>82</v>
      </c>
      <c r="I69"/>
      <c r="J69" t="s">
        <v>279</v>
      </c>
      <c r="K69"/>
      <c r="L69"/>
      <c r="M69" t="s">
        <v>38</v>
      </c>
      <c r="N69">
        <v>17</v>
      </c>
      <c r="O69">
        <v>17</v>
      </c>
      <c r="P69" t="str">
        <f t="shared" si="5"/>
        <v>Em.17</v>
      </c>
      <c r="Q69" t="str">
        <f t="shared" si="6"/>
        <v>Em.17.17</v>
      </c>
      <c r="R69" t="s">
        <v>693</v>
      </c>
      <c r="S69" s="50" t="s">
        <v>355</v>
      </c>
      <c r="T69"/>
      <c r="U69" t="s">
        <v>790</v>
      </c>
      <c r="V69"/>
      <c r="W69"/>
      <c r="X69"/>
      <c r="Y69"/>
      <c r="Z69"/>
      <c r="AA69" t="s">
        <v>276</v>
      </c>
      <c r="AB69" t="s">
        <v>322</v>
      </c>
      <c r="AC69" t="s">
        <v>466</v>
      </c>
      <c r="AD69" s="9" t="s">
        <v>790</v>
      </c>
      <c r="AE69" t="s">
        <v>321</v>
      </c>
      <c r="AF69" t="s">
        <v>321</v>
      </c>
    </row>
    <row r="70" spans="1:32" s="10" customFormat="1" ht="13.25" customHeight="1" x14ac:dyDescent="0.15">
      <c r="A70" t="s">
        <v>317</v>
      </c>
      <c r="B70" t="s">
        <v>316</v>
      </c>
      <c r="C70" t="s">
        <v>305</v>
      </c>
      <c r="D70" t="s">
        <v>306</v>
      </c>
      <c r="E70" t="s">
        <v>306</v>
      </c>
      <c r="F70" t="s">
        <v>307</v>
      </c>
      <c r="G70" t="s">
        <v>307</v>
      </c>
      <c r="H70" t="s">
        <v>82</v>
      </c>
      <c r="I70"/>
      <c r="J70" t="s">
        <v>279</v>
      </c>
      <c r="K70"/>
      <c r="L70"/>
      <c r="M70" t="s">
        <v>38</v>
      </c>
      <c r="N70">
        <v>17</v>
      </c>
      <c r="O70">
        <v>18</v>
      </c>
      <c r="P70" t="str">
        <f t="shared" si="5"/>
        <v>Em.17</v>
      </c>
      <c r="Q70" t="str">
        <f t="shared" si="6"/>
        <v>Em.17.18</v>
      </c>
      <c r="R70" t="s">
        <v>692</v>
      </c>
      <c r="S70" s="50" t="s">
        <v>355</v>
      </c>
      <c r="T70"/>
      <c r="U70" t="s">
        <v>790</v>
      </c>
      <c r="V70"/>
      <c r="W70"/>
      <c r="X70"/>
      <c r="Y70"/>
      <c r="Z70"/>
      <c r="AA70" t="s">
        <v>276</v>
      </c>
      <c r="AB70" t="s">
        <v>322</v>
      </c>
      <c r="AC70" t="s">
        <v>463</v>
      </c>
      <c r="AD70" s="9" t="s">
        <v>790</v>
      </c>
      <c r="AE70" t="s">
        <v>321</v>
      </c>
      <c r="AF70" t="s">
        <v>321</v>
      </c>
    </row>
    <row r="71" spans="1:32" s="10" customFormat="1" ht="13.25" customHeight="1" x14ac:dyDescent="0.15">
      <c r="A71" t="s">
        <v>317</v>
      </c>
      <c r="B71" t="s">
        <v>316</v>
      </c>
      <c r="C71" t="s">
        <v>305</v>
      </c>
      <c r="D71" t="s">
        <v>306</v>
      </c>
      <c r="E71" t="s">
        <v>306</v>
      </c>
      <c r="F71" t="s">
        <v>307</v>
      </c>
      <c r="G71" t="s">
        <v>307</v>
      </c>
      <c r="H71" t="s">
        <v>82</v>
      </c>
      <c r="I71"/>
      <c r="J71" t="s">
        <v>279</v>
      </c>
      <c r="K71"/>
      <c r="L71"/>
      <c r="M71" t="s">
        <v>38</v>
      </c>
      <c r="N71">
        <v>17</v>
      </c>
      <c r="O71">
        <v>6</v>
      </c>
      <c r="P71" t="str">
        <f t="shared" si="5"/>
        <v>Em.17</v>
      </c>
      <c r="Q71" t="str">
        <f t="shared" si="6"/>
        <v>Em.17.6</v>
      </c>
      <c r="R71" t="s">
        <v>756</v>
      </c>
      <c r="S71" t="s">
        <v>355</v>
      </c>
      <c r="T71"/>
      <c r="U71" s="23" t="s">
        <v>515</v>
      </c>
      <c r="V71" s="23"/>
      <c r="W71" s="23"/>
      <c r="X71" t="s">
        <v>516</v>
      </c>
      <c r="Y71">
        <v>4</v>
      </c>
      <c r="Z71"/>
      <c r="AA71" t="s">
        <v>276</v>
      </c>
      <c r="AB71" t="s">
        <v>322</v>
      </c>
      <c r="AC71" t="s">
        <v>453</v>
      </c>
      <c r="AD71" s="9" t="s">
        <v>790</v>
      </c>
      <c r="AE71" t="s">
        <v>321</v>
      </c>
      <c r="AF71" t="s">
        <v>321</v>
      </c>
    </row>
    <row r="72" spans="1:32" s="10" customFormat="1" ht="13.25" customHeight="1" x14ac:dyDescent="0.15">
      <c r="A72" t="s">
        <v>317</v>
      </c>
      <c r="B72" t="s">
        <v>316</v>
      </c>
      <c r="C72" t="s">
        <v>305</v>
      </c>
      <c r="D72" t="s">
        <v>306</v>
      </c>
      <c r="E72" t="s">
        <v>306</v>
      </c>
      <c r="F72" t="s">
        <v>307</v>
      </c>
      <c r="G72" t="s">
        <v>307</v>
      </c>
      <c r="H72" t="s">
        <v>82</v>
      </c>
      <c r="I72"/>
      <c r="J72" t="s">
        <v>279</v>
      </c>
      <c r="K72"/>
      <c r="L72"/>
      <c r="M72" t="s">
        <v>38</v>
      </c>
      <c r="N72">
        <v>17</v>
      </c>
      <c r="O72">
        <v>8</v>
      </c>
      <c r="P72" t="str">
        <f t="shared" si="5"/>
        <v>Em.17</v>
      </c>
      <c r="Q72" t="str">
        <f t="shared" si="6"/>
        <v>Em.17.8</v>
      </c>
      <c r="R72" s="23" t="s">
        <v>514</v>
      </c>
      <c r="S72">
        <v>140.9</v>
      </c>
      <c r="T72"/>
      <c r="U72" t="s">
        <v>456</v>
      </c>
      <c r="V72">
        <f>S72</f>
        <v>140.9</v>
      </c>
      <c r="W72" t="str">
        <f>U72</f>
        <v>kg</v>
      </c>
      <c r="X72" t="s">
        <v>318</v>
      </c>
      <c r="Y72"/>
      <c r="Z72"/>
      <c r="AA72" t="s">
        <v>276</v>
      </c>
      <c r="AB72" t="s">
        <v>322</v>
      </c>
      <c r="AC72" t="s">
        <v>457</v>
      </c>
      <c r="AD72" s="9" t="s">
        <v>790</v>
      </c>
      <c r="AE72" t="s">
        <v>321</v>
      </c>
      <c r="AF72" t="s">
        <v>321</v>
      </c>
    </row>
    <row r="73" spans="1:32" s="10" customFormat="1" ht="13.25" customHeight="1" x14ac:dyDescent="0.15">
      <c r="A73" t="s">
        <v>317</v>
      </c>
      <c r="B73" t="s">
        <v>316</v>
      </c>
      <c r="C73" t="s">
        <v>305</v>
      </c>
      <c r="D73" t="s">
        <v>306</v>
      </c>
      <c r="E73" t="s">
        <v>306</v>
      </c>
      <c r="F73" t="s">
        <v>307</v>
      </c>
      <c r="G73" t="s">
        <v>307</v>
      </c>
      <c r="H73" t="s">
        <v>82</v>
      </c>
      <c r="I73"/>
      <c r="J73" t="s">
        <v>279</v>
      </c>
      <c r="K73"/>
      <c r="L73"/>
      <c r="M73" t="s">
        <v>38</v>
      </c>
      <c r="N73">
        <v>2</v>
      </c>
      <c r="O73">
        <v>1</v>
      </c>
      <c r="P73" t="str">
        <f t="shared" si="5"/>
        <v>Em.2</v>
      </c>
      <c r="Q73" t="str">
        <f t="shared" si="6"/>
        <v>Em.2.1</v>
      </c>
      <c r="R73" t="s">
        <v>435</v>
      </c>
      <c r="S73" s="50" t="s">
        <v>355</v>
      </c>
      <c r="T73"/>
      <c r="U73" t="s">
        <v>787</v>
      </c>
      <c r="V73" s="40"/>
      <c r="W73"/>
      <c r="X73" t="s">
        <v>519</v>
      </c>
      <c r="Y73">
        <v>3</v>
      </c>
      <c r="Z73"/>
      <c r="AA73" t="s">
        <v>276</v>
      </c>
      <c r="AB73" t="s">
        <v>322</v>
      </c>
      <c r="AC73" t="s">
        <v>436</v>
      </c>
      <c r="AD73" s="9" t="s">
        <v>787</v>
      </c>
      <c r="AE73" t="s">
        <v>321</v>
      </c>
      <c r="AF73" t="s">
        <v>321</v>
      </c>
    </row>
    <row r="74" spans="1:32" s="10" customFormat="1" ht="13.25" customHeight="1" x14ac:dyDescent="0.15">
      <c r="A74" t="s">
        <v>317</v>
      </c>
      <c r="B74" t="s">
        <v>316</v>
      </c>
      <c r="C74" t="s">
        <v>305</v>
      </c>
      <c r="D74" t="s">
        <v>306</v>
      </c>
      <c r="E74" t="s">
        <v>306</v>
      </c>
      <c r="F74" t="s">
        <v>307</v>
      </c>
      <c r="G74" t="s">
        <v>307</v>
      </c>
      <c r="H74" t="s">
        <v>82</v>
      </c>
      <c r="I74"/>
      <c r="J74" t="s">
        <v>279</v>
      </c>
      <c r="K74"/>
      <c r="L74"/>
      <c r="M74" t="s">
        <v>38</v>
      </c>
      <c r="N74">
        <v>2</v>
      </c>
      <c r="O74">
        <v>2</v>
      </c>
      <c r="P74" t="str">
        <f t="shared" si="5"/>
        <v>Em.2</v>
      </c>
      <c r="Q74" t="str">
        <f t="shared" si="6"/>
        <v>Em.2.2</v>
      </c>
      <c r="R74" t="s">
        <v>438</v>
      </c>
      <c r="S74" s="50" t="s">
        <v>355</v>
      </c>
      <c r="T74"/>
      <c r="U74" t="s">
        <v>787</v>
      </c>
      <c r="V74" s="40"/>
      <c r="W74"/>
      <c r="X74" t="s">
        <v>519</v>
      </c>
      <c r="Y74">
        <v>3</v>
      </c>
      <c r="Z74"/>
      <c r="AA74" t="s">
        <v>276</v>
      </c>
      <c r="AB74" t="s">
        <v>322</v>
      </c>
      <c r="AC74" t="s">
        <v>439</v>
      </c>
      <c r="AD74" s="9" t="s">
        <v>787</v>
      </c>
      <c r="AE74" t="s">
        <v>321</v>
      </c>
      <c r="AF74" t="s">
        <v>321</v>
      </c>
    </row>
    <row r="75" spans="1:32" s="10" customFormat="1" ht="13.25" customHeight="1" x14ac:dyDescent="0.15">
      <c r="A75" t="s">
        <v>317</v>
      </c>
      <c r="B75" t="s">
        <v>316</v>
      </c>
      <c r="C75" t="s">
        <v>305</v>
      </c>
      <c r="D75" t="s">
        <v>306</v>
      </c>
      <c r="E75" t="s">
        <v>306</v>
      </c>
      <c r="F75" t="s">
        <v>307</v>
      </c>
      <c r="G75" t="s">
        <v>307</v>
      </c>
      <c r="H75" t="s">
        <v>82</v>
      </c>
      <c r="I75"/>
      <c r="J75" t="s">
        <v>279</v>
      </c>
      <c r="K75"/>
      <c r="L75"/>
      <c r="M75" t="s">
        <v>38</v>
      </c>
      <c r="N75">
        <v>4</v>
      </c>
      <c r="O75">
        <v>12</v>
      </c>
      <c r="P75" t="str">
        <f t="shared" si="5"/>
        <v>Em.4</v>
      </c>
      <c r="Q75" t="str">
        <f t="shared" si="6"/>
        <v>Em.4.12</v>
      </c>
      <c r="R75" s="23" t="s">
        <v>372</v>
      </c>
      <c r="S75">
        <v>166149</v>
      </c>
      <c r="T75"/>
      <c r="U75" t="s">
        <v>39</v>
      </c>
      <c r="V75" s="43">
        <f>S75</f>
        <v>166149</v>
      </c>
      <c r="W75" s="30" t="s">
        <v>39</v>
      </c>
      <c r="X75" t="s">
        <v>318</v>
      </c>
      <c r="Y75"/>
      <c r="Z75"/>
      <c r="AA75" t="s">
        <v>276</v>
      </c>
      <c r="AB75" t="s">
        <v>322</v>
      </c>
      <c r="AC75"/>
      <c r="AD75"/>
      <c r="AE75" t="s">
        <v>321</v>
      </c>
      <c r="AF75" t="s">
        <v>321</v>
      </c>
    </row>
    <row r="76" spans="1:32" s="10" customFormat="1" ht="13.25" customHeight="1" x14ac:dyDescent="0.15">
      <c r="A76" t="s">
        <v>317</v>
      </c>
      <c r="B76" t="s">
        <v>316</v>
      </c>
      <c r="C76" t="s">
        <v>305</v>
      </c>
      <c r="D76" t="s">
        <v>306</v>
      </c>
      <c r="E76" t="s">
        <v>306</v>
      </c>
      <c r="F76" t="s">
        <v>307</v>
      </c>
      <c r="G76" t="s">
        <v>307</v>
      </c>
      <c r="H76" t="s">
        <v>82</v>
      </c>
      <c r="I76"/>
      <c r="J76" t="s">
        <v>279</v>
      </c>
      <c r="K76"/>
      <c r="L76"/>
      <c r="M76" t="s">
        <v>38</v>
      </c>
      <c r="N76">
        <v>4</v>
      </c>
      <c r="O76">
        <v>7</v>
      </c>
      <c r="P76" t="str">
        <f t="shared" si="5"/>
        <v>Em.4</v>
      </c>
      <c r="Q76" t="str">
        <f t="shared" si="6"/>
        <v>Em.4.7</v>
      </c>
      <c r="R76" s="23" t="s">
        <v>377</v>
      </c>
      <c r="S76">
        <v>64157262</v>
      </c>
      <c r="T76"/>
      <c r="U76" t="s">
        <v>785</v>
      </c>
      <c r="V76" s="43">
        <f>S76</f>
        <v>64157262</v>
      </c>
      <c r="W76" s="30" t="s">
        <v>39</v>
      </c>
      <c r="X76" t="s">
        <v>318</v>
      </c>
      <c r="Y76"/>
      <c r="Z76"/>
      <c r="AA76" t="s">
        <v>276</v>
      </c>
      <c r="AB76" t="s">
        <v>322</v>
      </c>
      <c r="AC76"/>
      <c r="AD76"/>
      <c r="AE76" t="s">
        <v>321</v>
      </c>
      <c r="AF76" t="s">
        <v>321</v>
      </c>
    </row>
    <row r="77" spans="1:32" s="10" customFormat="1" ht="13.25" customHeight="1" x14ac:dyDescent="0.15">
      <c r="A77" t="s">
        <v>317</v>
      </c>
      <c r="B77" t="s">
        <v>316</v>
      </c>
      <c r="C77" t="s">
        <v>305</v>
      </c>
      <c r="D77" t="s">
        <v>306</v>
      </c>
      <c r="E77" t="s">
        <v>306</v>
      </c>
      <c r="F77" t="s">
        <v>307</v>
      </c>
      <c r="G77" t="s">
        <v>307</v>
      </c>
      <c r="H77" t="s">
        <v>82</v>
      </c>
      <c r="I77"/>
      <c r="J77" t="s">
        <v>279</v>
      </c>
      <c r="K77"/>
      <c r="L77"/>
      <c r="M77" t="s">
        <v>38</v>
      </c>
      <c r="N77">
        <v>4</v>
      </c>
      <c r="O77">
        <v>8</v>
      </c>
      <c r="P77" t="str">
        <f t="shared" si="5"/>
        <v>Em.4</v>
      </c>
      <c r="Q77" t="str">
        <f t="shared" si="6"/>
        <v>Em.4.8</v>
      </c>
      <c r="R77" s="23" t="s">
        <v>378</v>
      </c>
      <c r="S77">
        <v>190755</v>
      </c>
      <c r="T77"/>
      <c r="U77" t="s">
        <v>39</v>
      </c>
      <c r="V77" s="43">
        <f>S77</f>
        <v>190755</v>
      </c>
      <c r="W77" s="30" t="s">
        <v>39</v>
      </c>
      <c r="X77" t="s">
        <v>318</v>
      </c>
      <c r="Y77"/>
      <c r="Z77"/>
      <c r="AA77" t="s">
        <v>276</v>
      </c>
      <c r="AB77" t="s">
        <v>322</v>
      </c>
      <c r="AC77"/>
      <c r="AD77"/>
      <c r="AE77" t="s">
        <v>321</v>
      </c>
      <c r="AF77" t="s">
        <v>321</v>
      </c>
    </row>
    <row r="78" spans="1:32" s="10" customFormat="1" ht="13.25" customHeight="1" x14ac:dyDescent="0.15">
      <c r="A78" t="s">
        <v>317</v>
      </c>
      <c r="B78" t="s">
        <v>316</v>
      </c>
      <c r="C78" t="s">
        <v>305</v>
      </c>
      <c r="D78" t="s">
        <v>306</v>
      </c>
      <c r="E78" t="s">
        <v>306</v>
      </c>
      <c r="F78" t="s">
        <v>307</v>
      </c>
      <c r="G78" t="s">
        <v>307</v>
      </c>
      <c r="H78" t="s">
        <v>82</v>
      </c>
      <c r="I78"/>
      <c r="J78" t="s">
        <v>279</v>
      </c>
      <c r="K78"/>
      <c r="L78"/>
      <c r="M78" t="s">
        <v>38</v>
      </c>
      <c r="N78">
        <v>4</v>
      </c>
      <c r="O78">
        <v>9</v>
      </c>
      <c r="P78" t="str">
        <f t="shared" si="5"/>
        <v>Em.4</v>
      </c>
      <c r="Q78" t="str">
        <f t="shared" si="6"/>
        <v>Em.4.9</v>
      </c>
      <c r="R78" s="23" t="s">
        <v>379</v>
      </c>
      <c r="S78">
        <v>262141</v>
      </c>
      <c r="T78"/>
      <c r="U78" t="s">
        <v>39</v>
      </c>
      <c r="V78" s="43">
        <f>S78</f>
        <v>262141</v>
      </c>
      <c r="W78" s="30" t="s">
        <v>39</v>
      </c>
      <c r="X78" t="s">
        <v>318</v>
      </c>
      <c r="Y78"/>
      <c r="Z78"/>
      <c r="AA78" t="s">
        <v>276</v>
      </c>
      <c r="AB78" t="s">
        <v>322</v>
      </c>
      <c r="AC78"/>
      <c r="AD78"/>
      <c r="AE78" t="s">
        <v>321</v>
      </c>
      <c r="AF78" t="s">
        <v>321</v>
      </c>
    </row>
    <row r="79" spans="1:32" s="10" customFormat="1" ht="13.25" customHeight="1" x14ac:dyDescent="0.15">
      <c r="A79" t="s">
        <v>317</v>
      </c>
      <c r="B79" t="s">
        <v>316</v>
      </c>
      <c r="C79" t="s">
        <v>305</v>
      </c>
      <c r="D79" t="s">
        <v>306</v>
      </c>
      <c r="E79" t="s">
        <v>306</v>
      </c>
      <c r="F79" t="s">
        <v>307</v>
      </c>
      <c r="G79" t="s">
        <v>307</v>
      </c>
      <c r="H79" t="s">
        <v>82</v>
      </c>
      <c r="I79"/>
      <c r="J79" t="s">
        <v>279</v>
      </c>
      <c r="K79"/>
      <c r="L79"/>
      <c r="M79" t="s">
        <v>38</v>
      </c>
      <c r="N79">
        <v>5</v>
      </c>
      <c r="O79">
        <v>5</v>
      </c>
      <c r="P79" t="str">
        <f t="shared" si="5"/>
        <v>Em.5</v>
      </c>
      <c r="Q79" t="str">
        <f t="shared" si="6"/>
        <v>Em.5.5</v>
      </c>
      <c r="R79" s="36" t="s">
        <v>441</v>
      </c>
      <c r="S79">
        <f>1279+1166+1548+727+1032+1683+1204+1549+1568</f>
        <v>11756</v>
      </c>
      <c r="T79"/>
      <c r="U79" s="23" t="s">
        <v>534</v>
      </c>
      <c r="V79" s="48"/>
      <c r="W79" s="23"/>
      <c r="X79" t="s">
        <v>519</v>
      </c>
      <c r="Y79">
        <v>3</v>
      </c>
      <c r="Z79"/>
      <c r="AA79" t="s">
        <v>276</v>
      </c>
      <c r="AB79" t="s">
        <v>322</v>
      </c>
      <c r="AC79" t="s">
        <v>442</v>
      </c>
      <c r="AD79" s="9" t="s">
        <v>793</v>
      </c>
      <c r="AE79" t="s">
        <v>321</v>
      </c>
      <c r="AF79" t="s">
        <v>321</v>
      </c>
    </row>
    <row r="80" spans="1:32" s="10" customFormat="1" ht="13.25" customHeight="1" x14ac:dyDescent="0.15">
      <c r="A80" t="s">
        <v>317</v>
      </c>
      <c r="B80" t="s">
        <v>316</v>
      </c>
      <c r="C80" t="s">
        <v>305</v>
      </c>
      <c r="D80" t="s">
        <v>306</v>
      </c>
      <c r="E80" t="s">
        <v>306</v>
      </c>
      <c r="F80" t="s">
        <v>307</v>
      </c>
      <c r="G80" t="s">
        <v>307</v>
      </c>
      <c r="H80" t="s">
        <v>82</v>
      </c>
      <c r="I80"/>
      <c r="J80" t="s">
        <v>279</v>
      </c>
      <c r="K80"/>
      <c r="L80"/>
      <c r="M80" t="s">
        <v>38</v>
      </c>
      <c r="N80">
        <v>7</v>
      </c>
      <c r="O80">
        <v>1</v>
      </c>
      <c r="P80" t="str">
        <f t="shared" si="5"/>
        <v>Em.7</v>
      </c>
      <c r="Q80" t="str">
        <f t="shared" si="6"/>
        <v>Em.7.1</v>
      </c>
      <c r="R80" s="23" t="s">
        <v>380</v>
      </c>
      <c r="S80">
        <v>14514119</v>
      </c>
      <c r="T80"/>
      <c r="U80" t="s">
        <v>785</v>
      </c>
      <c r="V80" s="40">
        <f>S80</f>
        <v>14514119</v>
      </c>
      <c r="W80" s="9" t="s">
        <v>39</v>
      </c>
      <c r="X80" t="s">
        <v>318</v>
      </c>
      <c r="Y80"/>
      <c r="Z80"/>
      <c r="AA80" t="s">
        <v>276</v>
      </c>
      <c r="AB80" t="s">
        <v>322</v>
      </c>
      <c r="AC80"/>
      <c r="AD80"/>
      <c r="AE80" t="s">
        <v>382</v>
      </c>
      <c r="AF80" t="s">
        <v>383</v>
      </c>
    </row>
    <row r="81" spans="1:32" s="10" customFormat="1" ht="13.25" customHeight="1" x14ac:dyDescent="0.15">
      <c r="A81" t="s">
        <v>317</v>
      </c>
      <c r="B81" t="s">
        <v>316</v>
      </c>
      <c r="C81" t="s">
        <v>305</v>
      </c>
      <c r="D81" t="s">
        <v>306</v>
      </c>
      <c r="E81" t="s">
        <v>306</v>
      </c>
      <c r="F81" t="s">
        <v>307</v>
      </c>
      <c r="G81" t="s">
        <v>307</v>
      </c>
      <c r="H81" t="s">
        <v>82</v>
      </c>
      <c r="I81"/>
      <c r="J81" t="s">
        <v>279</v>
      </c>
      <c r="K81"/>
      <c r="L81"/>
      <c r="M81" t="s">
        <v>38</v>
      </c>
      <c r="N81">
        <v>7</v>
      </c>
      <c r="O81">
        <v>2</v>
      </c>
      <c r="P81" t="str">
        <f t="shared" si="5"/>
        <v>Em.7</v>
      </c>
      <c r="Q81" t="str">
        <f t="shared" si="6"/>
        <v>Em.7.2</v>
      </c>
      <c r="R81" s="23" t="s">
        <v>385</v>
      </c>
      <c r="S81">
        <v>12724618</v>
      </c>
      <c r="T81"/>
      <c r="U81" t="s">
        <v>785</v>
      </c>
      <c r="V81" s="40">
        <f>S81</f>
        <v>12724618</v>
      </c>
      <c r="W81" s="9" t="s">
        <v>39</v>
      </c>
      <c r="X81" t="s">
        <v>318</v>
      </c>
      <c r="Y81"/>
      <c r="Z81"/>
      <c r="AA81" t="s">
        <v>276</v>
      </c>
      <c r="AB81" t="s">
        <v>322</v>
      </c>
      <c r="AC81"/>
      <c r="AD81"/>
      <c r="AE81" t="s">
        <v>382</v>
      </c>
      <c r="AF81" t="s">
        <v>386</v>
      </c>
    </row>
    <row r="82" spans="1:32" s="10" customFormat="1" ht="13.25" customHeight="1" x14ac:dyDescent="0.15">
      <c r="A82" t="s">
        <v>317</v>
      </c>
      <c r="B82" t="s">
        <v>316</v>
      </c>
      <c r="C82" t="s">
        <v>305</v>
      </c>
      <c r="D82" t="s">
        <v>306</v>
      </c>
      <c r="E82" t="s">
        <v>306</v>
      </c>
      <c r="F82" t="s">
        <v>307</v>
      </c>
      <c r="G82" t="s">
        <v>307</v>
      </c>
      <c r="H82" t="s">
        <v>82</v>
      </c>
      <c r="I82"/>
      <c r="J82" t="s">
        <v>279</v>
      </c>
      <c r="K82"/>
      <c r="L82"/>
      <c r="M82" t="s">
        <v>222</v>
      </c>
      <c r="N82">
        <v>1</v>
      </c>
      <c r="O82">
        <v>1</v>
      </c>
      <c r="P82" t="str">
        <f t="shared" si="5"/>
        <v>WR.1</v>
      </c>
      <c r="Q82" t="str">
        <f t="shared" si="6"/>
        <v>WR.1.1</v>
      </c>
      <c r="R82" s="23" t="s">
        <v>393</v>
      </c>
      <c r="S82" s="23">
        <v>167428676.36759087</v>
      </c>
      <c r="T82"/>
      <c r="U82" s="23" t="s">
        <v>394</v>
      </c>
      <c r="V82" s="48">
        <f>S82/1000</f>
        <v>167428.67636759087</v>
      </c>
      <c r="W82" s="23" t="s">
        <v>783</v>
      </c>
      <c r="X82" t="s">
        <v>318</v>
      </c>
      <c r="Y82"/>
      <c r="Z82"/>
      <c r="AA82" t="s">
        <v>276</v>
      </c>
      <c r="AB82" t="s">
        <v>322</v>
      </c>
      <c r="AC82" t="s">
        <v>392</v>
      </c>
      <c r="AD82" s="9" t="s">
        <v>734</v>
      </c>
      <c r="AE82" t="s">
        <v>321</v>
      </c>
      <c r="AF82" t="s">
        <v>321</v>
      </c>
    </row>
    <row r="83" spans="1:32" s="10" customFormat="1" ht="13.25" customHeight="1" x14ac:dyDescent="0.15">
      <c r="A83" t="s">
        <v>317</v>
      </c>
      <c r="B83" t="s">
        <v>316</v>
      </c>
      <c r="C83" t="s">
        <v>305</v>
      </c>
      <c r="D83" t="s">
        <v>306</v>
      </c>
      <c r="E83" t="s">
        <v>306</v>
      </c>
      <c r="F83" t="s">
        <v>307</v>
      </c>
      <c r="G83" t="s">
        <v>307</v>
      </c>
      <c r="H83" t="s">
        <v>82</v>
      </c>
      <c r="I83"/>
      <c r="J83" t="s">
        <v>279</v>
      </c>
      <c r="K83"/>
      <c r="L83"/>
      <c r="M83" t="s">
        <v>222</v>
      </c>
      <c r="N83">
        <v>1</v>
      </c>
      <c r="O83">
        <v>3</v>
      </c>
      <c r="P83" t="str">
        <f t="shared" si="5"/>
        <v>WR.1</v>
      </c>
      <c r="Q83" t="str">
        <f t="shared" si="6"/>
        <v>WR.1.3</v>
      </c>
      <c r="R83" t="s">
        <v>755</v>
      </c>
      <c r="S83" s="50" t="s">
        <v>355</v>
      </c>
      <c r="T83"/>
      <c r="U83" t="s">
        <v>734</v>
      </c>
      <c r="V83"/>
      <c r="W83"/>
      <c r="X83"/>
      <c r="Y83"/>
      <c r="Z83"/>
      <c r="AA83" t="s">
        <v>276</v>
      </c>
      <c r="AB83" t="s">
        <v>322</v>
      </c>
      <c r="AC83" t="s">
        <v>475</v>
      </c>
      <c r="AD83" s="9" t="s">
        <v>734</v>
      </c>
      <c r="AE83" t="s">
        <v>321</v>
      </c>
      <c r="AF83" t="s">
        <v>321</v>
      </c>
    </row>
    <row r="84" spans="1:32" s="10" customFormat="1" ht="13.25" customHeight="1" x14ac:dyDescent="0.15">
      <c r="A84" t="s">
        <v>317</v>
      </c>
      <c r="B84" t="s">
        <v>316</v>
      </c>
      <c r="C84" t="s">
        <v>305</v>
      </c>
      <c r="D84" t="s">
        <v>306</v>
      </c>
      <c r="E84" t="s">
        <v>306</v>
      </c>
      <c r="F84" t="s">
        <v>307</v>
      </c>
      <c r="G84" t="s">
        <v>307</v>
      </c>
      <c r="H84" t="s">
        <v>82</v>
      </c>
      <c r="I84"/>
      <c r="J84" t="s">
        <v>279</v>
      </c>
      <c r="K84"/>
      <c r="L84"/>
      <c r="M84" t="s">
        <v>222</v>
      </c>
      <c r="N84">
        <v>2</v>
      </c>
      <c r="O84">
        <v>1</v>
      </c>
      <c r="P84" t="str">
        <f t="shared" si="5"/>
        <v>WR.2</v>
      </c>
      <c r="Q84" t="str">
        <f t="shared" si="6"/>
        <v>WR.2.1</v>
      </c>
      <c r="R84" s="23" t="s">
        <v>401</v>
      </c>
      <c r="S84" s="23">
        <v>5499327625.1834993</v>
      </c>
      <c r="T84"/>
      <c r="U84" s="23" t="s">
        <v>394</v>
      </c>
      <c r="V84" s="48">
        <f>S84/1000</f>
        <v>5499327.6251834994</v>
      </c>
      <c r="W84" s="23" t="s">
        <v>783</v>
      </c>
      <c r="X84" t="s">
        <v>318</v>
      </c>
      <c r="Y84"/>
      <c r="Z84"/>
      <c r="AA84" t="s">
        <v>276</v>
      </c>
      <c r="AB84" t="s">
        <v>322</v>
      </c>
      <c r="AC84" t="s">
        <v>400</v>
      </c>
      <c r="AD84" s="9" t="s">
        <v>734</v>
      </c>
      <c r="AE84" t="s">
        <v>321</v>
      </c>
      <c r="AF84" t="s">
        <v>321</v>
      </c>
    </row>
    <row r="85" spans="1:32" s="10" customFormat="1" ht="13.25" customHeight="1" x14ac:dyDescent="0.15">
      <c r="A85" t="s">
        <v>317</v>
      </c>
      <c r="B85" t="s">
        <v>316</v>
      </c>
      <c r="C85" t="s">
        <v>305</v>
      </c>
      <c r="D85" t="s">
        <v>306</v>
      </c>
      <c r="E85" t="s">
        <v>306</v>
      </c>
      <c r="F85" t="s">
        <v>307</v>
      </c>
      <c r="G85" t="s">
        <v>307</v>
      </c>
      <c r="H85" t="s">
        <v>82</v>
      </c>
      <c r="I85"/>
      <c r="J85" t="s">
        <v>279</v>
      </c>
      <c r="K85"/>
      <c r="L85"/>
      <c r="M85" t="s">
        <v>222</v>
      </c>
      <c r="N85">
        <v>2</v>
      </c>
      <c r="O85">
        <v>3</v>
      </c>
      <c r="P85" t="str">
        <f t="shared" si="5"/>
        <v>WR.2</v>
      </c>
      <c r="Q85" t="str">
        <f t="shared" si="6"/>
        <v>WR.2.3</v>
      </c>
      <c r="R85" t="s">
        <v>754</v>
      </c>
      <c r="S85" s="50" t="s">
        <v>355</v>
      </c>
      <c r="T85"/>
      <c r="U85" t="s">
        <v>734</v>
      </c>
      <c r="V85"/>
      <c r="W85"/>
      <c r="X85"/>
      <c r="Y85"/>
      <c r="Z85"/>
      <c r="AA85" t="s">
        <v>276</v>
      </c>
      <c r="AB85" t="s">
        <v>322</v>
      </c>
      <c r="AC85" t="s">
        <v>473</v>
      </c>
      <c r="AD85" s="9" t="s">
        <v>734</v>
      </c>
      <c r="AE85" t="s">
        <v>321</v>
      </c>
      <c r="AF85" t="s">
        <v>321</v>
      </c>
    </row>
    <row r="86" spans="1:32" s="10" customFormat="1" ht="13.25" customHeight="1" x14ac:dyDescent="0.15">
      <c r="A86" t="s">
        <v>317</v>
      </c>
      <c r="B86" t="s">
        <v>316</v>
      </c>
      <c r="C86" t="s">
        <v>305</v>
      </c>
      <c r="D86" t="s">
        <v>306</v>
      </c>
      <c r="E86" t="s">
        <v>306</v>
      </c>
      <c r="F86" t="s">
        <v>307</v>
      </c>
      <c r="G86" t="s">
        <v>307</v>
      </c>
      <c r="H86" t="s">
        <v>82</v>
      </c>
      <c r="I86"/>
      <c r="J86" t="s">
        <v>279</v>
      </c>
      <c r="K86"/>
      <c r="L86"/>
      <c r="M86" t="s">
        <v>222</v>
      </c>
      <c r="N86">
        <v>3</v>
      </c>
      <c r="O86">
        <v>1</v>
      </c>
      <c r="P86" t="str">
        <f t="shared" si="5"/>
        <v>WR.3</v>
      </c>
      <c r="Q86" t="str">
        <f t="shared" si="6"/>
        <v>WR.3.1</v>
      </c>
      <c r="R86" t="s">
        <v>758</v>
      </c>
      <c r="S86"/>
      <c r="T86"/>
      <c r="U86" t="s">
        <v>749</v>
      </c>
      <c r="V86"/>
      <c r="W86"/>
      <c r="X86"/>
      <c r="Y86"/>
      <c r="Z86"/>
      <c r="AA86" t="s">
        <v>276</v>
      </c>
      <c r="AB86" t="s">
        <v>322</v>
      </c>
      <c r="AC86" t="s">
        <v>557</v>
      </c>
      <c r="AD86" s="9" t="s">
        <v>749</v>
      </c>
      <c r="AE86" t="s">
        <v>321</v>
      </c>
      <c r="AF86" t="s">
        <v>321</v>
      </c>
    </row>
    <row r="87" spans="1:32" s="10" customFormat="1" ht="13.25" customHeight="1" x14ac:dyDescent="0.15">
      <c r="A87" t="s">
        <v>317</v>
      </c>
      <c r="B87" t="s">
        <v>316</v>
      </c>
      <c r="C87" t="s">
        <v>305</v>
      </c>
      <c r="D87" t="s">
        <v>306</v>
      </c>
      <c r="E87" t="s">
        <v>306</v>
      </c>
      <c r="F87" t="s">
        <v>307</v>
      </c>
      <c r="G87" t="s">
        <v>307</v>
      </c>
      <c r="H87" t="s">
        <v>82</v>
      </c>
      <c r="I87"/>
      <c r="J87" t="s">
        <v>279</v>
      </c>
      <c r="K87"/>
      <c r="L87"/>
      <c r="M87" t="s">
        <v>222</v>
      </c>
      <c r="N87">
        <v>3</v>
      </c>
      <c r="O87">
        <v>2</v>
      </c>
      <c r="P87" t="str">
        <f t="shared" si="5"/>
        <v>WR.3</v>
      </c>
      <c r="Q87" t="str">
        <f t="shared" si="6"/>
        <v>WR.3.2</v>
      </c>
      <c r="R87" t="s">
        <v>759</v>
      </c>
      <c r="S87"/>
      <c r="T87"/>
      <c r="U87" t="s">
        <v>743</v>
      </c>
      <c r="V87"/>
      <c r="W87"/>
      <c r="X87"/>
      <c r="Y87"/>
      <c r="Z87"/>
      <c r="AA87" t="s">
        <v>276</v>
      </c>
      <c r="AB87" t="s">
        <v>322</v>
      </c>
      <c r="AC87" s="36" t="s">
        <v>559</v>
      </c>
      <c r="AD87" s="9" t="s">
        <v>743</v>
      </c>
      <c r="AE87" t="s">
        <v>321</v>
      </c>
      <c r="AF87" t="s">
        <v>321</v>
      </c>
    </row>
    <row r="88" spans="1:32" s="14" customFormat="1" ht="13.25" customHeight="1" x14ac:dyDescent="0.2">
      <c r="A88" s="22" t="s">
        <v>266</v>
      </c>
      <c r="B88" s="22" t="s">
        <v>265</v>
      </c>
      <c r="C88" s="22" t="s">
        <v>267</v>
      </c>
      <c r="D88" s="22" t="s">
        <v>268</v>
      </c>
      <c r="E88" s="22" t="s">
        <v>269</v>
      </c>
      <c r="F88" s="22" t="s">
        <v>270</v>
      </c>
      <c r="G88" s="22" t="s">
        <v>270</v>
      </c>
      <c r="H88" s="22" t="s">
        <v>824</v>
      </c>
      <c r="I88"/>
      <c r="J88" s="27" t="s">
        <v>36</v>
      </c>
      <c r="K88"/>
      <c r="L88"/>
      <c r="M88" t="s">
        <v>107</v>
      </c>
      <c r="N88">
        <v>1</v>
      </c>
      <c r="O88">
        <v>1</v>
      </c>
      <c r="P88" t="str">
        <f t="shared" si="5"/>
        <v>EF.1</v>
      </c>
      <c r="Q88" t="str">
        <f t="shared" si="6"/>
        <v>EF.1.1</v>
      </c>
      <c r="R88" s="23" t="s">
        <v>272</v>
      </c>
      <c r="S88" s="24">
        <v>150</v>
      </c>
      <c r="T88"/>
      <c r="U88" s="25" t="s">
        <v>273</v>
      </c>
      <c r="V88" s="25">
        <f>S88*1000000</f>
        <v>150000000</v>
      </c>
      <c r="W88" s="25" t="s">
        <v>274</v>
      </c>
      <c r="X88" t="s">
        <v>275</v>
      </c>
      <c r="Y88">
        <v>3</v>
      </c>
      <c r="Z88"/>
      <c r="AA88" t="s">
        <v>276</v>
      </c>
      <c r="AB88" t="s">
        <v>277</v>
      </c>
      <c r="AC88" t="s">
        <v>278</v>
      </c>
      <c r="AD88" s="9" t="s">
        <v>733</v>
      </c>
      <c r="AE88" t="s">
        <v>321</v>
      </c>
      <c r="AF88" t="s">
        <v>321</v>
      </c>
    </row>
    <row r="89" spans="1:32" s="14" customFormat="1" ht="13.25" customHeight="1" x14ac:dyDescent="0.2">
      <c r="A89" s="22" t="s">
        <v>266</v>
      </c>
      <c r="B89" s="22" t="s">
        <v>265</v>
      </c>
      <c r="C89" s="22" t="s">
        <v>267</v>
      </c>
      <c r="D89" s="22" t="s">
        <v>268</v>
      </c>
      <c r="E89" s="22" t="s">
        <v>269</v>
      </c>
      <c r="F89" s="22" t="s">
        <v>270</v>
      </c>
      <c r="G89" s="22" t="s">
        <v>270</v>
      </c>
      <c r="H89" s="22" t="s">
        <v>824</v>
      </c>
      <c r="I89"/>
      <c r="J89" s="27" t="s">
        <v>36</v>
      </c>
      <c r="K89"/>
      <c r="L89"/>
      <c r="M89" t="s">
        <v>107</v>
      </c>
      <c r="N89">
        <v>2</v>
      </c>
      <c r="O89">
        <v>4</v>
      </c>
      <c r="P89" t="str">
        <f t="shared" si="5"/>
        <v>EF.2</v>
      </c>
      <c r="Q89" t="str">
        <f t="shared" si="6"/>
        <v>EF.2.4</v>
      </c>
      <c r="R89" s="23" t="s">
        <v>593</v>
      </c>
      <c r="S89" s="47" t="e">
        <v>#DIV/0!</v>
      </c>
      <c r="T89"/>
      <c r="U89" s="25" t="s">
        <v>449</v>
      </c>
      <c r="V89" s="55" t="e">
        <f t="shared" ref="V89:V95" si="7">S89</f>
        <v>#DIV/0!</v>
      </c>
      <c r="W89" s="25" t="str">
        <f>U89</f>
        <v>percentage</v>
      </c>
      <c r="X89" t="s">
        <v>275</v>
      </c>
      <c r="Y89">
        <v>3</v>
      </c>
      <c r="Z89"/>
      <c r="AA89" t="s">
        <v>276</v>
      </c>
      <c r="AB89" t="s">
        <v>277</v>
      </c>
      <c r="AC89" t="s">
        <v>594</v>
      </c>
      <c r="AD89" s="9" t="s">
        <v>733</v>
      </c>
      <c r="AE89" t="s">
        <v>321</v>
      </c>
      <c r="AF89" t="s">
        <v>321</v>
      </c>
    </row>
    <row r="90" spans="1:32" s="14" customFormat="1" ht="13.25" customHeight="1" x14ac:dyDescent="0.2">
      <c r="A90" s="22" t="s">
        <v>266</v>
      </c>
      <c r="B90" s="22" t="s">
        <v>265</v>
      </c>
      <c r="C90" s="22" t="s">
        <v>267</v>
      </c>
      <c r="D90" s="22" t="s">
        <v>268</v>
      </c>
      <c r="E90" s="22" t="s">
        <v>269</v>
      </c>
      <c r="F90" s="22" t="s">
        <v>270</v>
      </c>
      <c r="G90" s="22" t="s">
        <v>270</v>
      </c>
      <c r="H90" s="22" t="s">
        <v>824</v>
      </c>
      <c r="I90"/>
      <c r="J90" s="27" t="s">
        <v>36</v>
      </c>
      <c r="K90"/>
      <c r="L90"/>
      <c r="M90" t="s">
        <v>107</v>
      </c>
      <c r="N90">
        <v>2</v>
      </c>
      <c r="O90">
        <v>7</v>
      </c>
      <c r="P90" t="str">
        <f t="shared" si="5"/>
        <v>EF.2</v>
      </c>
      <c r="Q90" t="str">
        <f t="shared" si="6"/>
        <v>EF.2.7</v>
      </c>
      <c r="R90" s="23" t="s">
        <v>596</v>
      </c>
      <c r="S90" s="47" t="e">
        <v>#DIV/0!</v>
      </c>
      <c r="T90"/>
      <c r="U90" s="25" t="s">
        <v>449</v>
      </c>
      <c r="V90" s="55" t="e">
        <f t="shared" si="7"/>
        <v>#DIV/0!</v>
      </c>
      <c r="W90" s="25" t="str">
        <f>U90</f>
        <v>percentage</v>
      </c>
      <c r="X90" t="s">
        <v>275</v>
      </c>
      <c r="Y90">
        <v>3</v>
      </c>
      <c r="Z90"/>
      <c r="AA90" t="s">
        <v>276</v>
      </c>
      <c r="AB90" t="s">
        <v>277</v>
      </c>
      <c r="AC90" t="s">
        <v>597</v>
      </c>
      <c r="AD90" s="9" t="s">
        <v>733</v>
      </c>
      <c r="AE90" t="s">
        <v>321</v>
      </c>
      <c r="AF90" t="s">
        <v>321</v>
      </c>
    </row>
    <row r="91" spans="1:32" s="14" customFormat="1" ht="13.25" customHeight="1" x14ac:dyDescent="0.2">
      <c r="A91" s="22" t="s">
        <v>266</v>
      </c>
      <c r="B91" s="22" t="s">
        <v>265</v>
      </c>
      <c r="C91" s="22" t="s">
        <v>267</v>
      </c>
      <c r="D91" s="22" t="s">
        <v>268</v>
      </c>
      <c r="E91" s="22" t="s">
        <v>269</v>
      </c>
      <c r="F91" s="22" t="s">
        <v>270</v>
      </c>
      <c r="G91" s="22" t="s">
        <v>270</v>
      </c>
      <c r="H91" s="22" t="s">
        <v>824</v>
      </c>
      <c r="I91"/>
      <c r="J91" s="27" t="s">
        <v>36</v>
      </c>
      <c r="K91"/>
      <c r="L91"/>
      <c r="M91" t="s">
        <v>38</v>
      </c>
      <c r="N91">
        <v>1</v>
      </c>
      <c r="O91">
        <v>1</v>
      </c>
      <c r="P91" t="str">
        <f t="shared" si="5"/>
        <v>Em.1</v>
      </c>
      <c r="Q91" t="str">
        <f t="shared" si="6"/>
        <v>Em.1.1</v>
      </c>
      <c r="R91" s="23" t="s">
        <v>331</v>
      </c>
      <c r="S91" s="41">
        <v>10.6</v>
      </c>
      <c r="T91"/>
      <c r="U91" s="25" t="s">
        <v>39</v>
      </c>
      <c r="V91" s="42">
        <f t="shared" si="7"/>
        <v>10.6</v>
      </c>
      <c r="W91" s="9" t="s">
        <v>39</v>
      </c>
      <c r="X91" t="s">
        <v>275</v>
      </c>
      <c r="Y91">
        <v>3</v>
      </c>
      <c r="Z91"/>
      <c r="AA91" t="s">
        <v>276</v>
      </c>
      <c r="AB91" t="s">
        <v>277</v>
      </c>
      <c r="AC91" t="s">
        <v>332</v>
      </c>
      <c r="AD91" s="9" t="s">
        <v>787</v>
      </c>
      <c r="AE91" t="s">
        <v>323</v>
      </c>
      <c r="AF91" t="s">
        <v>324</v>
      </c>
    </row>
    <row r="92" spans="1:32" s="14" customFormat="1" ht="13.25" customHeight="1" x14ac:dyDescent="0.2">
      <c r="A92" s="22" t="s">
        <v>266</v>
      </c>
      <c r="B92" s="22" t="s">
        <v>265</v>
      </c>
      <c r="C92" s="22" t="s">
        <v>267</v>
      </c>
      <c r="D92" s="22" t="s">
        <v>268</v>
      </c>
      <c r="E92" s="22" t="s">
        <v>269</v>
      </c>
      <c r="F92" s="22" t="s">
        <v>270</v>
      </c>
      <c r="G92" s="22" t="s">
        <v>270</v>
      </c>
      <c r="H92" s="22" t="s">
        <v>824</v>
      </c>
      <c r="I92"/>
      <c r="J92" s="27" t="s">
        <v>36</v>
      </c>
      <c r="K92"/>
      <c r="L92"/>
      <c r="M92" t="s">
        <v>222</v>
      </c>
      <c r="N92">
        <v>1</v>
      </c>
      <c r="O92">
        <v>2</v>
      </c>
      <c r="P92" t="str">
        <f t="shared" si="5"/>
        <v>WR.1</v>
      </c>
      <c r="Q92" t="str">
        <f t="shared" si="6"/>
        <v>WR.1.2</v>
      </c>
      <c r="R92" s="23" t="s">
        <v>607</v>
      </c>
      <c r="S92" s="24">
        <v>159960</v>
      </c>
      <c r="T92"/>
      <c r="U92" s="25" t="s">
        <v>604</v>
      </c>
      <c r="V92" s="32">
        <f t="shared" si="7"/>
        <v>159960</v>
      </c>
      <c r="W92" t="s">
        <v>783</v>
      </c>
      <c r="X92" t="s">
        <v>275</v>
      </c>
      <c r="Y92">
        <v>3</v>
      </c>
      <c r="Z92"/>
      <c r="AA92" t="s">
        <v>276</v>
      </c>
      <c r="AB92" t="s">
        <v>277</v>
      </c>
      <c r="AC92" t="s">
        <v>608</v>
      </c>
      <c r="AD92" s="9" t="s">
        <v>734</v>
      </c>
      <c r="AE92" t="s">
        <v>321</v>
      </c>
      <c r="AF92" t="s">
        <v>321</v>
      </c>
    </row>
    <row r="93" spans="1:32" s="14" customFormat="1" ht="13.25" customHeight="1" x14ac:dyDescent="0.2">
      <c r="A93" s="22" t="s">
        <v>266</v>
      </c>
      <c r="B93" s="22" t="s">
        <v>265</v>
      </c>
      <c r="C93" s="22" t="s">
        <v>267</v>
      </c>
      <c r="D93" s="22" t="s">
        <v>268</v>
      </c>
      <c r="E93" s="22" t="s">
        <v>269</v>
      </c>
      <c r="F93" s="22" t="s">
        <v>270</v>
      </c>
      <c r="G93" s="22" t="s">
        <v>270</v>
      </c>
      <c r="H93" s="22" t="s">
        <v>824</v>
      </c>
      <c r="I93"/>
      <c r="J93" s="27" t="s">
        <v>36</v>
      </c>
      <c r="K93"/>
      <c r="L93"/>
      <c r="M93" t="s">
        <v>222</v>
      </c>
      <c r="N93">
        <v>2</v>
      </c>
      <c r="O93">
        <v>2</v>
      </c>
      <c r="P93" t="str">
        <f t="shared" si="5"/>
        <v>WR.2</v>
      </c>
      <c r="Q93" t="str">
        <f t="shared" si="6"/>
        <v>WR.2.2</v>
      </c>
      <c r="R93" s="23" t="s">
        <v>603</v>
      </c>
      <c r="S93" s="24">
        <v>339870</v>
      </c>
      <c r="T93"/>
      <c r="U93" s="25" t="s">
        <v>604</v>
      </c>
      <c r="V93" s="32">
        <f t="shared" si="7"/>
        <v>339870</v>
      </c>
      <c r="W93" t="s">
        <v>783</v>
      </c>
      <c r="X93" t="s">
        <v>275</v>
      </c>
      <c r="Y93">
        <v>3</v>
      </c>
      <c r="Z93"/>
      <c r="AA93" t="s">
        <v>276</v>
      </c>
      <c r="AB93" t="s">
        <v>277</v>
      </c>
      <c r="AC93" t="s">
        <v>605</v>
      </c>
      <c r="AD93" s="9" t="s">
        <v>734</v>
      </c>
      <c r="AE93" t="s">
        <v>321</v>
      </c>
      <c r="AF93" t="s">
        <v>321</v>
      </c>
    </row>
    <row r="94" spans="1:32" s="14" customFormat="1" ht="13.25" customHeight="1" x14ac:dyDescent="0.2">
      <c r="A94" s="22" t="s">
        <v>266</v>
      </c>
      <c r="B94" s="22" t="s">
        <v>265</v>
      </c>
      <c r="C94" s="22" t="s">
        <v>267</v>
      </c>
      <c r="D94" s="22" t="s">
        <v>268</v>
      </c>
      <c r="E94" s="22" t="s">
        <v>269</v>
      </c>
      <c r="F94" s="22" t="s">
        <v>270</v>
      </c>
      <c r="G94" s="22" t="s">
        <v>270</v>
      </c>
      <c r="H94" s="22" t="s">
        <v>824</v>
      </c>
      <c r="I94"/>
      <c r="J94" s="27" t="s">
        <v>36</v>
      </c>
      <c r="K94"/>
      <c r="L94"/>
      <c r="M94" t="s">
        <v>222</v>
      </c>
      <c r="N94">
        <v>2</v>
      </c>
      <c r="O94">
        <v>4</v>
      </c>
      <c r="P94" t="str">
        <f t="shared" si="5"/>
        <v>WR.2</v>
      </c>
      <c r="Q94" t="str">
        <f t="shared" si="6"/>
        <v>WR.2.4</v>
      </c>
      <c r="R94" t="s">
        <v>727</v>
      </c>
      <c r="S94" s="47">
        <v>0</v>
      </c>
      <c r="T94"/>
      <c r="U94" s="25" t="s">
        <v>449</v>
      </c>
      <c r="V94" s="49">
        <f t="shared" si="7"/>
        <v>0</v>
      </c>
      <c r="W94" t="s">
        <v>449</v>
      </c>
      <c r="X94" t="s">
        <v>275</v>
      </c>
      <c r="Y94">
        <v>3</v>
      </c>
      <c r="Z94"/>
      <c r="AA94" t="s">
        <v>276</v>
      </c>
      <c r="AB94" t="s">
        <v>277</v>
      </c>
      <c r="AC94" t="s">
        <v>610</v>
      </c>
      <c r="AD94" s="9" t="s">
        <v>734</v>
      </c>
      <c r="AE94" t="s">
        <v>321</v>
      </c>
      <c r="AF94" t="s">
        <v>321</v>
      </c>
    </row>
    <row r="95" spans="1:32" s="14" customFormat="1" ht="13.25" customHeight="1" x14ac:dyDescent="0.2">
      <c r="A95" s="22" t="s">
        <v>266</v>
      </c>
      <c r="B95" s="22" t="s">
        <v>265</v>
      </c>
      <c r="C95" s="22" t="s">
        <v>267</v>
      </c>
      <c r="D95" s="22" t="s">
        <v>268</v>
      </c>
      <c r="E95" s="22" t="s">
        <v>269</v>
      </c>
      <c r="F95" s="22" t="s">
        <v>270</v>
      </c>
      <c r="G95" s="22" t="s">
        <v>270</v>
      </c>
      <c r="H95" s="22" t="s">
        <v>824</v>
      </c>
      <c r="I95"/>
      <c r="J95" s="27" t="s">
        <v>36</v>
      </c>
      <c r="K95"/>
      <c r="L95"/>
      <c r="M95" t="s">
        <v>222</v>
      </c>
      <c r="N95">
        <v>2</v>
      </c>
      <c r="O95">
        <v>5</v>
      </c>
      <c r="P95" t="str">
        <f t="shared" si="5"/>
        <v>WR.2</v>
      </c>
      <c r="Q95" t="str">
        <f t="shared" si="6"/>
        <v>WR.2.5</v>
      </c>
      <c r="R95" t="s">
        <v>763</v>
      </c>
      <c r="S95" s="47">
        <v>0</v>
      </c>
      <c r="T95"/>
      <c r="U95" s="25" t="s">
        <v>449</v>
      </c>
      <c r="V95" s="49">
        <f t="shared" si="7"/>
        <v>0</v>
      </c>
      <c r="W95" t="s">
        <v>449</v>
      </c>
      <c r="X95" t="s">
        <v>275</v>
      </c>
      <c r="Y95">
        <v>3</v>
      </c>
      <c r="Z95"/>
      <c r="AA95" t="s">
        <v>276</v>
      </c>
      <c r="AB95" t="s">
        <v>277</v>
      </c>
      <c r="AC95" t="s">
        <v>612</v>
      </c>
      <c r="AD95" s="9" t="s">
        <v>734</v>
      </c>
      <c r="AE95" t="s">
        <v>321</v>
      </c>
      <c r="AF95" t="s">
        <v>321</v>
      </c>
    </row>
    <row r="96" spans="1:32" s="14" customFormat="1" ht="13.25" customHeight="1" x14ac:dyDescent="0.2">
      <c r="A96" s="22" t="s">
        <v>266</v>
      </c>
      <c r="B96" s="22" t="s">
        <v>265</v>
      </c>
      <c r="C96" s="22" t="s">
        <v>267</v>
      </c>
      <c r="D96" s="22" t="s">
        <v>268</v>
      </c>
      <c r="E96" s="22" t="s">
        <v>269</v>
      </c>
      <c r="F96" s="22" t="s">
        <v>270</v>
      </c>
      <c r="G96" s="22" t="s">
        <v>270</v>
      </c>
      <c r="H96" s="22" t="s">
        <v>824</v>
      </c>
      <c r="I96"/>
      <c r="J96" s="26" t="s">
        <v>279</v>
      </c>
      <c r="K96"/>
      <c r="L96"/>
      <c r="M96" t="s">
        <v>107</v>
      </c>
      <c r="N96">
        <v>1</v>
      </c>
      <c r="O96">
        <v>1</v>
      </c>
      <c r="P96" t="str">
        <f t="shared" si="5"/>
        <v>EF.1</v>
      </c>
      <c r="Q96" t="str">
        <f t="shared" si="6"/>
        <v>EF.1.1</v>
      </c>
      <c r="R96" s="23" t="s">
        <v>272</v>
      </c>
      <c r="S96" s="24">
        <v>149</v>
      </c>
      <c r="T96"/>
      <c r="U96" s="25" t="s">
        <v>273</v>
      </c>
      <c r="V96" s="25">
        <f>S96*1000000</f>
        <v>149000000</v>
      </c>
      <c r="W96" s="25" t="s">
        <v>274</v>
      </c>
      <c r="X96" t="s">
        <v>275</v>
      </c>
      <c r="Y96">
        <v>3</v>
      </c>
      <c r="Z96"/>
      <c r="AA96" t="s">
        <v>276</v>
      </c>
      <c r="AB96" t="s">
        <v>277</v>
      </c>
      <c r="AC96" t="s">
        <v>278</v>
      </c>
      <c r="AD96" s="9" t="s">
        <v>733</v>
      </c>
      <c r="AE96" t="s">
        <v>321</v>
      </c>
      <c r="AF96" t="s">
        <v>321</v>
      </c>
    </row>
    <row r="97" spans="1:32" s="14" customFormat="1" ht="13.25" customHeight="1" x14ac:dyDescent="0.2">
      <c r="A97" s="22" t="s">
        <v>266</v>
      </c>
      <c r="B97" s="22" t="s">
        <v>265</v>
      </c>
      <c r="C97" s="22" t="s">
        <v>267</v>
      </c>
      <c r="D97" s="22" t="s">
        <v>268</v>
      </c>
      <c r="E97" s="22" t="s">
        <v>269</v>
      </c>
      <c r="F97" s="22" t="s">
        <v>270</v>
      </c>
      <c r="G97" s="22" t="s">
        <v>270</v>
      </c>
      <c r="H97" s="22" t="s">
        <v>824</v>
      </c>
      <c r="I97"/>
      <c r="J97" s="26" t="s">
        <v>279</v>
      </c>
      <c r="K97"/>
      <c r="L97"/>
      <c r="M97" t="s">
        <v>107</v>
      </c>
      <c r="N97">
        <v>2</v>
      </c>
      <c r="O97">
        <v>4</v>
      </c>
      <c r="P97" t="str">
        <f t="shared" si="5"/>
        <v>EF.2</v>
      </c>
      <c r="Q97" t="str">
        <f t="shared" si="6"/>
        <v>EF.2.4</v>
      </c>
      <c r="R97" s="23" t="s">
        <v>593</v>
      </c>
      <c r="S97" s="47" t="e">
        <v>#VALUE!</v>
      </c>
      <c r="T97"/>
      <c r="U97" s="25" t="s">
        <v>449</v>
      </c>
      <c r="V97" s="55" t="e">
        <f t="shared" ref="V97:V103" si="8">S97</f>
        <v>#VALUE!</v>
      </c>
      <c r="W97" s="25" t="str">
        <f>U97</f>
        <v>percentage</v>
      </c>
      <c r="X97" t="s">
        <v>275</v>
      </c>
      <c r="Y97">
        <v>3</v>
      </c>
      <c r="Z97"/>
      <c r="AA97" t="s">
        <v>276</v>
      </c>
      <c r="AB97" t="s">
        <v>277</v>
      </c>
      <c r="AC97" t="s">
        <v>594</v>
      </c>
      <c r="AD97" s="9" t="s">
        <v>733</v>
      </c>
      <c r="AE97" t="s">
        <v>321</v>
      </c>
      <c r="AF97" t="s">
        <v>321</v>
      </c>
    </row>
    <row r="98" spans="1:32" s="14" customFormat="1" ht="13.25" customHeight="1" x14ac:dyDescent="0.2">
      <c r="A98" s="22" t="s">
        <v>266</v>
      </c>
      <c r="B98" s="22" t="s">
        <v>265</v>
      </c>
      <c r="C98" s="22" t="s">
        <v>267</v>
      </c>
      <c r="D98" s="22" t="s">
        <v>268</v>
      </c>
      <c r="E98" s="22" t="s">
        <v>269</v>
      </c>
      <c r="F98" s="22" t="s">
        <v>270</v>
      </c>
      <c r="G98" s="22" t="s">
        <v>270</v>
      </c>
      <c r="H98" s="22" t="s">
        <v>824</v>
      </c>
      <c r="I98"/>
      <c r="J98" s="26" t="s">
        <v>279</v>
      </c>
      <c r="K98"/>
      <c r="L98"/>
      <c r="M98" t="s">
        <v>107</v>
      </c>
      <c r="N98">
        <v>2</v>
      </c>
      <c r="O98">
        <v>7</v>
      </c>
      <c r="P98" t="str">
        <f t="shared" si="5"/>
        <v>EF.2</v>
      </c>
      <c r="Q98" t="str">
        <f t="shared" si="6"/>
        <v>EF.2.7</v>
      </c>
      <c r="R98" s="23" t="s">
        <v>596</v>
      </c>
      <c r="S98" s="47" t="e">
        <v>#VALUE!</v>
      </c>
      <c r="T98"/>
      <c r="U98" s="25" t="s">
        <v>449</v>
      </c>
      <c r="V98" s="55" t="e">
        <f t="shared" si="8"/>
        <v>#VALUE!</v>
      </c>
      <c r="W98" s="25" t="str">
        <f>U98</f>
        <v>percentage</v>
      </c>
      <c r="X98" t="s">
        <v>275</v>
      </c>
      <c r="Y98">
        <v>3</v>
      </c>
      <c r="Z98"/>
      <c r="AA98" t="s">
        <v>276</v>
      </c>
      <c r="AB98" t="s">
        <v>277</v>
      </c>
      <c r="AC98" t="s">
        <v>597</v>
      </c>
      <c r="AD98" s="9" t="s">
        <v>733</v>
      </c>
      <c r="AE98" t="s">
        <v>321</v>
      </c>
      <c r="AF98" t="s">
        <v>321</v>
      </c>
    </row>
    <row r="99" spans="1:32" s="14" customFormat="1" ht="13.25" customHeight="1" x14ac:dyDescent="0.2">
      <c r="A99" s="22" t="s">
        <v>266</v>
      </c>
      <c r="B99" s="22" t="s">
        <v>265</v>
      </c>
      <c r="C99" s="22" t="s">
        <v>267</v>
      </c>
      <c r="D99" s="22" t="s">
        <v>268</v>
      </c>
      <c r="E99" s="22" t="s">
        <v>269</v>
      </c>
      <c r="F99" s="22" t="s">
        <v>270</v>
      </c>
      <c r="G99" s="22" t="s">
        <v>270</v>
      </c>
      <c r="H99" s="22" t="s">
        <v>824</v>
      </c>
      <c r="I99"/>
      <c r="J99" s="26" t="s">
        <v>279</v>
      </c>
      <c r="K99"/>
      <c r="L99"/>
      <c r="M99" t="s">
        <v>38</v>
      </c>
      <c r="N99">
        <v>1</v>
      </c>
      <c r="O99">
        <v>1</v>
      </c>
      <c r="P99" t="str">
        <f t="shared" si="5"/>
        <v>Em.1</v>
      </c>
      <c r="Q99" t="str">
        <f t="shared" si="6"/>
        <v>Em.1.1</v>
      </c>
      <c r="R99" s="23" t="s">
        <v>331</v>
      </c>
      <c r="S99" s="41">
        <v>9.7200000000000006</v>
      </c>
      <c r="T99"/>
      <c r="U99" s="25" t="s">
        <v>39</v>
      </c>
      <c r="V99" s="42">
        <f t="shared" si="8"/>
        <v>9.7200000000000006</v>
      </c>
      <c r="W99" s="9" t="s">
        <v>39</v>
      </c>
      <c r="X99" t="s">
        <v>275</v>
      </c>
      <c r="Y99">
        <v>3</v>
      </c>
      <c r="Z99"/>
      <c r="AA99" t="s">
        <v>276</v>
      </c>
      <c r="AB99" t="s">
        <v>277</v>
      </c>
      <c r="AC99" t="s">
        <v>332</v>
      </c>
      <c r="AD99" s="9" t="s">
        <v>787</v>
      </c>
      <c r="AE99" t="s">
        <v>323</v>
      </c>
      <c r="AF99" t="s">
        <v>324</v>
      </c>
    </row>
    <row r="100" spans="1:32" s="14" customFormat="1" ht="13.25" customHeight="1" x14ac:dyDescent="0.2">
      <c r="A100" s="22" t="s">
        <v>266</v>
      </c>
      <c r="B100" s="22" t="s">
        <v>265</v>
      </c>
      <c r="C100" s="22" t="s">
        <v>267</v>
      </c>
      <c r="D100" s="22" t="s">
        <v>268</v>
      </c>
      <c r="E100" s="22" t="s">
        <v>269</v>
      </c>
      <c r="F100" s="22" t="s">
        <v>270</v>
      </c>
      <c r="G100" s="22" t="s">
        <v>270</v>
      </c>
      <c r="H100" s="22" t="s">
        <v>824</v>
      </c>
      <c r="I100"/>
      <c r="J100" s="26" t="s">
        <v>279</v>
      </c>
      <c r="K100"/>
      <c r="L100"/>
      <c r="M100" t="s">
        <v>222</v>
      </c>
      <c r="N100">
        <v>1</v>
      </c>
      <c r="O100">
        <v>2</v>
      </c>
      <c r="P100" t="str">
        <f t="shared" si="5"/>
        <v>WR.1</v>
      </c>
      <c r="Q100" t="str">
        <f t="shared" si="6"/>
        <v>WR.1.2</v>
      </c>
      <c r="R100" s="23" t="s">
        <v>607</v>
      </c>
      <c r="S100" s="24">
        <v>268620</v>
      </c>
      <c r="T100"/>
      <c r="U100" s="25" t="s">
        <v>604</v>
      </c>
      <c r="V100" s="32">
        <f t="shared" si="8"/>
        <v>268620</v>
      </c>
      <c r="W100" t="s">
        <v>783</v>
      </c>
      <c r="X100" t="s">
        <v>275</v>
      </c>
      <c r="Y100">
        <v>3</v>
      </c>
      <c r="Z100"/>
      <c r="AA100" t="s">
        <v>276</v>
      </c>
      <c r="AB100" t="s">
        <v>277</v>
      </c>
      <c r="AC100" t="s">
        <v>608</v>
      </c>
      <c r="AD100" s="9" t="s">
        <v>734</v>
      </c>
      <c r="AE100" t="s">
        <v>321</v>
      </c>
      <c r="AF100" t="s">
        <v>321</v>
      </c>
    </row>
    <row r="101" spans="1:32" s="14" customFormat="1" ht="13.25" customHeight="1" x14ac:dyDescent="0.2">
      <c r="A101" s="22" t="s">
        <v>266</v>
      </c>
      <c r="B101" s="22" t="s">
        <v>265</v>
      </c>
      <c r="C101" s="22" t="s">
        <v>267</v>
      </c>
      <c r="D101" s="22" t="s">
        <v>268</v>
      </c>
      <c r="E101" s="22" t="s">
        <v>269</v>
      </c>
      <c r="F101" s="22" t="s">
        <v>270</v>
      </c>
      <c r="G101" s="22" t="s">
        <v>270</v>
      </c>
      <c r="H101" s="22" t="s">
        <v>824</v>
      </c>
      <c r="I101"/>
      <c r="J101" s="26" t="s">
        <v>279</v>
      </c>
      <c r="K101"/>
      <c r="L101"/>
      <c r="M101" t="s">
        <v>222</v>
      </c>
      <c r="N101">
        <v>2</v>
      </c>
      <c r="O101">
        <v>2</v>
      </c>
      <c r="P101" t="str">
        <f t="shared" si="5"/>
        <v>WR.2</v>
      </c>
      <c r="Q101" t="str">
        <f t="shared" si="6"/>
        <v>WR.2.2</v>
      </c>
      <c r="R101" s="23" t="s">
        <v>603</v>
      </c>
      <c r="S101" s="24">
        <v>352950</v>
      </c>
      <c r="T101"/>
      <c r="U101" s="25" t="s">
        <v>604</v>
      </c>
      <c r="V101" s="32">
        <f t="shared" si="8"/>
        <v>352950</v>
      </c>
      <c r="W101" t="s">
        <v>783</v>
      </c>
      <c r="X101" t="s">
        <v>275</v>
      </c>
      <c r="Y101">
        <v>3</v>
      </c>
      <c r="Z101"/>
      <c r="AA101" t="s">
        <v>276</v>
      </c>
      <c r="AB101" t="s">
        <v>277</v>
      </c>
      <c r="AC101" t="s">
        <v>605</v>
      </c>
      <c r="AD101" s="9" t="s">
        <v>734</v>
      </c>
      <c r="AE101" t="s">
        <v>321</v>
      </c>
      <c r="AF101" t="s">
        <v>321</v>
      </c>
    </row>
    <row r="102" spans="1:32" s="14" customFormat="1" ht="13.25" customHeight="1" x14ac:dyDescent="0.2">
      <c r="A102" s="22" t="s">
        <v>266</v>
      </c>
      <c r="B102" s="22" t="s">
        <v>265</v>
      </c>
      <c r="C102" s="22" t="s">
        <v>267</v>
      </c>
      <c r="D102" s="22" t="s">
        <v>268</v>
      </c>
      <c r="E102" s="22" t="s">
        <v>269</v>
      </c>
      <c r="F102" s="22" t="s">
        <v>270</v>
      </c>
      <c r="G102" s="22" t="s">
        <v>270</v>
      </c>
      <c r="H102" s="22" t="s">
        <v>824</v>
      </c>
      <c r="I102"/>
      <c r="J102" s="26" t="s">
        <v>279</v>
      </c>
      <c r="K102"/>
      <c r="L102"/>
      <c r="M102" t="s">
        <v>222</v>
      </c>
      <c r="N102">
        <v>2</v>
      </c>
      <c r="O102">
        <v>4</v>
      </c>
      <c r="P102" t="str">
        <f t="shared" si="5"/>
        <v>WR.2</v>
      </c>
      <c r="Q102" t="str">
        <f t="shared" si="6"/>
        <v>WR.2.4</v>
      </c>
      <c r="R102" t="s">
        <v>727</v>
      </c>
      <c r="S102" s="47">
        <v>0</v>
      </c>
      <c r="T102"/>
      <c r="U102" s="25" t="s">
        <v>449</v>
      </c>
      <c r="V102" s="49">
        <f t="shared" si="8"/>
        <v>0</v>
      </c>
      <c r="W102" t="s">
        <v>449</v>
      </c>
      <c r="X102" t="s">
        <v>275</v>
      </c>
      <c r="Y102">
        <v>3</v>
      </c>
      <c r="Z102"/>
      <c r="AA102" t="s">
        <v>276</v>
      </c>
      <c r="AB102" t="s">
        <v>277</v>
      </c>
      <c r="AC102" t="s">
        <v>610</v>
      </c>
      <c r="AD102" s="9" t="s">
        <v>734</v>
      </c>
      <c r="AE102" t="s">
        <v>321</v>
      </c>
      <c r="AF102" t="s">
        <v>321</v>
      </c>
    </row>
    <row r="103" spans="1:32" s="14" customFormat="1" ht="13.25" customHeight="1" x14ac:dyDescent="0.2">
      <c r="A103" s="22" t="s">
        <v>266</v>
      </c>
      <c r="B103" s="22" t="s">
        <v>265</v>
      </c>
      <c r="C103" s="22" t="s">
        <v>267</v>
      </c>
      <c r="D103" s="22" t="s">
        <v>268</v>
      </c>
      <c r="E103" s="22" t="s">
        <v>269</v>
      </c>
      <c r="F103" s="22" t="s">
        <v>270</v>
      </c>
      <c r="G103" s="22" t="s">
        <v>270</v>
      </c>
      <c r="H103" s="22" t="s">
        <v>824</v>
      </c>
      <c r="I103"/>
      <c r="J103" s="26" t="s">
        <v>279</v>
      </c>
      <c r="K103"/>
      <c r="L103"/>
      <c r="M103" t="s">
        <v>222</v>
      </c>
      <c r="N103">
        <v>2</v>
      </c>
      <c r="O103">
        <v>5</v>
      </c>
      <c r="P103" t="str">
        <f t="shared" si="5"/>
        <v>WR.2</v>
      </c>
      <c r="Q103" t="str">
        <f t="shared" si="6"/>
        <v>WR.2.5</v>
      </c>
      <c r="R103" t="s">
        <v>763</v>
      </c>
      <c r="S103" s="47">
        <v>0</v>
      </c>
      <c r="T103"/>
      <c r="U103" s="25" t="s">
        <v>449</v>
      </c>
      <c r="V103" s="49">
        <f t="shared" si="8"/>
        <v>0</v>
      </c>
      <c r="W103" t="s">
        <v>449</v>
      </c>
      <c r="X103" t="s">
        <v>275</v>
      </c>
      <c r="Y103">
        <v>3</v>
      </c>
      <c r="Z103"/>
      <c r="AA103" t="s">
        <v>276</v>
      </c>
      <c r="AB103" t="s">
        <v>277</v>
      </c>
      <c r="AC103" t="s">
        <v>612</v>
      </c>
      <c r="AD103" s="9" t="s">
        <v>734</v>
      </c>
      <c r="AE103" t="s">
        <v>321</v>
      </c>
      <c r="AF103" t="s">
        <v>321</v>
      </c>
    </row>
    <row r="104" spans="1:32" s="14" customFormat="1" ht="13.25" customHeight="1" x14ac:dyDescent="0.2">
      <c r="A104" s="22" t="s">
        <v>266</v>
      </c>
      <c r="B104" s="22" t="s">
        <v>265</v>
      </c>
      <c r="C104" s="22" t="s">
        <v>267</v>
      </c>
      <c r="D104" s="22" t="s">
        <v>268</v>
      </c>
      <c r="E104" s="22" t="s">
        <v>269</v>
      </c>
      <c r="F104" s="22" t="s">
        <v>270</v>
      </c>
      <c r="G104" s="22" t="s">
        <v>270</v>
      </c>
      <c r="H104" s="22" t="s">
        <v>824</v>
      </c>
      <c r="I104"/>
      <c r="J104" t="s">
        <v>271</v>
      </c>
      <c r="K104"/>
      <c r="L104"/>
      <c r="M104" t="s">
        <v>107</v>
      </c>
      <c r="N104">
        <v>1</v>
      </c>
      <c r="O104">
        <v>1</v>
      </c>
      <c r="P104" t="str">
        <f t="shared" si="5"/>
        <v>EF.1</v>
      </c>
      <c r="Q104" t="str">
        <f t="shared" si="6"/>
        <v>EF.1.1</v>
      </c>
      <c r="R104" s="23" t="s">
        <v>272</v>
      </c>
      <c r="S104" s="24">
        <v>150</v>
      </c>
      <c r="T104"/>
      <c r="U104" s="25" t="s">
        <v>273</v>
      </c>
      <c r="V104" s="25">
        <f>S104*1000000</f>
        <v>150000000</v>
      </c>
      <c r="W104" s="25" t="s">
        <v>274</v>
      </c>
      <c r="X104" t="s">
        <v>275</v>
      </c>
      <c r="Y104">
        <v>3</v>
      </c>
      <c r="Z104"/>
      <c r="AA104" t="s">
        <v>276</v>
      </c>
      <c r="AB104" t="s">
        <v>277</v>
      </c>
      <c r="AC104" t="s">
        <v>278</v>
      </c>
      <c r="AD104" s="9" t="s">
        <v>733</v>
      </c>
      <c r="AE104" t="s">
        <v>321</v>
      </c>
      <c r="AF104" t="s">
        <v>321</v>
      </c>
    </row>
    <row r="105" spans="1:32" s="14" customFormat="1" ht="13.25" customHeight="1" x14ac:dyDescent="0.2">
      <c r="A105" s="22" t="s">
        <v>266</v>
      </c>
      <c r="B105" s="22" t="s">
        <v>265</v>
      </c>
      <c r="C105" s="22" t="s">
        <v>267</v>
      </c>
      <c r="D105" s="22" t="s">
        <v>268</v>
      </c>
      <c r="E105" s="22" t="s">
        <v>269</v>
      </c>
      <c r="F105" s="22" t="s">
        <v>270</v>
      </c>
      <c r="G105" s="22" t="s">
        <v>270</v>
      </c>
      <c r="H105" s="22" t="s">
        <v>824</v>
      </c>
      <c r="I105"/>
      <c r="J105" t="s">
        <v>271</v>
      </c>
      <c r="K105"/>
      <c r="L105"/>
      <c r="M105" t="s">
        <v>107</v>
      </c>
      <c r="N105">
        <v>2</v>
      </c>
      <c r="O105">
        <v>4</v>
      </c>
      <c r="P105" t="str">
        <f t="shared" si="5"/>
        <v>EF.2</v>
      </c>
      <c r="Q105" t="str">
        <f t="shared" si="6"/>
        <v>EF.2.4</v>
      </c>
      <c r="R105" s="23" t="s">
        <v>593</v>
      </c>
      <c r="S105" s="47" t="e">
        <v>#VALUE!</v>
      </c>
      <c r="T105"/>
      <c r="U105" s="25" t="s">
        <v>449</v>
      </c>
      <c r="V105" s="55" t="e">
        <f>S105</f>
        <v>#VALUE!</v>
      </c>
      <c r="W105" s="25" t="str">
        <f>U105</f>
        <v>percentage</v>
      </c>
      <c r="X105" t="s">
        <v>275</v>
      </c>
      <c r="Y105">
        <v>3</v>
      </c>
      <c r="Z105"/>
      <c r="AA105" t="s">
        <v>276</v>
      </c>
      <c r="AB105" t="s">
        <v>277</v>
      </c>
      <c r="AC105" t="s">
        <v>594</v>
      </c>
      <c r="AD105" s="9" t="s">
        <v>733</v>
      </c>
      <c r="AE105" t="s">
        <v>321</v>
      </c>
      <c r="AF105" t="s">
        <v>321</v>
      </c>
    </row>
    <row r="106" spans="1:32" s="14" customFormat="1" ht="13.25" customHeight="1" x14ac:dyDescent="0.2">
      <c r="A106" s="22" t="s">
        <v>266</v>
      </c>
      <c r="B106" s="22" t="s">
        <v>265</v>
      </c>
      <c r="C106" s="22" t="s">
        <v>267</v>
      </c>
      <c r="D106" s="22" t="s">
        <v>268</v>
      </c>
      <c r="E106" s="22" t="s">
        <v>269</v>
      </c>
      <c r="F106" s="22" t="s">
        <v>270</v>
      </c>
      <c r="G106" s="22" t="s">
        <v>270</v>
      </c>
      <c r="H106" s="22" t="s">
        <v>824</v>
      </c>
      <c r="I106"/>
      <c r="J106" t="s">
        <v>271</v>
      </c>
      <c r="K106"/>
      <c r="L106"/>
      <c r="M106" t="s">
        <v>107</v>
      </c>
      <c r="N106">
        <v>2</v>
      </c>
      <c r="O106">
        <v>7</v>
      </c>
      <c r="P106" t="str">
        <f t="shared" si="5"/>
        <v>EF.2</v>
      </c>
      <c r="Q106" t="str">
        <f t="shared" si="6"/>
        <v>EF.2.7</v>
      </c>
      <c r="R106" s="23" t="s">
        <v>596</v>
      </c>
      <c r="S106" s="47" t="e">
        <v>#VALUE!</v>
      </c>
      <c r="T106"/>
      <c r="U106" s="25" t="s">
        <v>449</v>
      </c>
      <c r="V106" s="55" t="e">
        <f>S106</f>
        <v>#VALUE!</v>
      </c>
      <c r="W106" s="25" t="str">
        <f>U106</f>
        <v>percentage</v>
      </c>
      <c r="X106" t="s">
        <v>275</v>
      </c>
      <c r="Y106">
        <v>3</v>
      </c>
      <c r="Z106"/>
      <c r="AA106" t="s">
        <v>276</v>
      </c>
      <c r="AB106" t="s">
        <v>277</v>
      </c>
      <c r="AC106" t="s">
        <v>597</v>
      </c>
      <c r="AD106" s="9" t="s">
        <v>733</v>
      </c>
      <c r="AE106" t="s">
        <v>321</v>
      </c>
      <c r="AF106" t="s">
        <v>321</v>
      </c>
    </row>
    <row r="107" spans="1:32" s="14" customFormat="1" ht="13.25" customHeight="1" x14ac:dyDescent="0.2">
      <c r="A107" s="22" t="s">
        <v>266</v>
      </c>
      <c r="B107" s="22" t="s">
        <v>265</v>
      </c>
      <c r="C107" s="22" t="s">
        <v>267</v>
      </c>
      <c r="D107" s="22" t="s">
        <v>268</v>
      </c>
      <c r="E107" s="22" t="s">
        <v>269</v>
      </c>
      <c r="F107" s="22" t="s">
        <v>270</v>
      </c>
      <c r="G107" s="22" t="s">
        <v>270</v>
      </c>
      <c r="H107" s="22" t="s">
        <v>824</v>
      </c>
      <c r="I107"/>
      <c r="J107" t="s">
        <v>271</v>
      </c>
      <c r="K107"/>
      <c r="L107"/>
      <c r="M107" t="s">
        <v>38</v>
      </c>
      <c r="N107">
        <v>1</v>
      </c>
      <c r="O107">
        <v>1</v>
      </c>
      <c r="P107" t="str">
        <f t="shared" si="5"/>
        <v>Em.1</v>
      </c>
      <c r="Q107" t="str">
        <f t="shared" si="6"/>
        <v>Em.1.1</v>
      </c>
      <c r="R107" s="23" t="s">
        <v>331</v>
      </c>
      <c r="S107" s="41">
        <v>9.49</v>
      </c>
      <c r="T107"/>
      <c r="U107" s="25" t="s">
        <v>39</v>
      </c>
      <c r="V107" s="42">
        <f>S107</f>
        <v>9.49</v>
      </c>
      <c r="W107" s="9" t="s">
        <v>39</v>
      </c>
      <c r="X107" t="s">
        <v>275</v>
      </c>
      <c r="Y107">
        <v>3</v>
      </c>
      <c r="Z107"/>
      <c r="AA107" t="s">
        <v>276</v>
      </c>
      <c r="AB107" t="s">
        <v>277</v>
      </c>
      <c r="AC107" t="s">
        <v>332</v>
      </c>
      <c r="AD107" s="9" t="s">
        <v>787</v>
      </c>
      <c r="AE107" t="s">
        <v>323</v>
      </c>
      <c r="AF107" t="s">
        <v>324</v>
      </c>
    </row>
    <row r="108" spans="1:32" s="14" customFormat="1" ht="13.25" customHeight="1" x14ac:dyDescent="0.2">
      <c r="A108" s="22" t="s">
        <v>266</v>
      </c>
      <c r="B108" s="22" t="s">
        <v>265</v>
      </c>
      <c r="C108" s="22" t="s">
        <v>267</v>
      </c>
      <c r="D108" s="22" t="s">
        <v>268</v>
      </c>
      <c r="E108" s="22" t="s">
        <v>269</v>
      </c>
      <c r="F108" s="22" t="s">
        <v>270</v>
      </c>
      <c r="G108" s="22" t="s">
        <v>270</v>
      </c>
      <c r="H108" s="22" t="s">
        <v>824</v>
      </c>
      <c r="I108"/>
      <c r="J108" t="s">
        <v>271</v>
      </c>
      <c r="K108"/>
      <c r="L108"/>
      <c r="M108" t="s">
        <v>38</v>
      </c>
      <c r="N108">
        <v>17</v>
      </c>
      <c r="O108">
        <v>1</v>
      </c>
      <c r="P108" t="str">
        <f t="shared" si="5"/>
        <v>Em.17</v>
      </c>
      <c r="Q108" t="str">
        <f t="shared" si="6"/>
        <v>Em.17.1</v>
      </c>
      <c r="R108" t="s">
        <v>735</v>
      </c>
      <c r="S108" s="24" t="s">
        <v>338</v>
      </c>
      <c r="T108"/>
      <c r="U108" s="25"/>
      <c r="V108" s="25"/>
      <c r="W108" s="25"/>
      <c r="X108" t="s">
        <v>275</v>
      </c>
      <c r="Y108">
        <v>3</v>
      </c>
      <c r="Z108"/>
      <c r="AA108" t="s">
        <v>276</v>
      </c>
      <c r="AB108" t="s">
        <v>277</v>
      </c>
      <c r="AC108" t="s">
        <v>339</v>
      </c>
      <c r="AD108" s="9" t="s">
        <v>789</v>
      </c>
      <c r="AE108" t="s">
        <v>321</v>
      </c>
      <c r="AF108" t="s">
        <v>321</v>
      </c>
    </row>
    <row r="109" spans="1:32" s="14" customFormat="1" ht="13.25" customHeight="1" x14ac:dyDescent="0.2">
      <c r="A109" s="22" t="s">
        <v>266</v>
      </c>
      <c r="B109" s="22" t="s">
        <v>265</v>
      </c>
      <c r="C109" s="22" t="s">
        <v>267</v>
      </c>
      <c r="D109" s="22" t="s">
        <v>268</v>
      </c>
      <c r="E109" s="22" t="s">
        <v>269</v>
      </c>
      <c r="F109" s="22" t="s">
        <v>270</v>
      </c>
      <c r="G109" s="22" t="s">
        <v>270</v>
      </c>
      <c r="H109" s="22" t="s">
        <v>824</v>
      </c>
      <c r="I109"/>
      <c r="J109" t="s">
        <v>271</v>
      </c>
      <c r="K109"/>
      <c r="L109"/>
      <c r="M109" t="s">
        <v>38</v>
      </c>
      <c r="N109">
        <v>17</v>
      </c>
      <c r="O109">
        <v>10</v>
      </c>
      <c r="P109" t="str">
        <f t="shared" si="5"/>
        <v>Em.17</v>
      </c>
      <c r="Q109" t="str">
        <f t="shared" si="6"/>
        <v>Em.17.10</v>
      </c>
      <c r="R109" s="23" t="s">
        <v>348</v>
      </c>
      <c r="S109" s="24">
        <v>82898.933693999992</v>
      </c>
      <c r="T109"/>
      <c r="U109" s="25" t="s">
        <v>347</v>
      </c>
      <c r="V109" s="45">
        <f>S109</f>
        <v>82898.933693999992</v>
      </c>
      <c r="W109" s="9" t="s">
        <v>785</v>
      </c>
      <c r="X109" t="s">
        <v>275</v>
      </c>
      <c r="Y109">
        <v>3</v>
      </c>
      <c r="Z109"/>
      <c r="AA109" t="s">
        <v>276</v>
      </c>
      <c r="AB109" t="s">
        <v>277</v>
      </c>
      <c r="AC109" t="s">
        <v>349</v>
      </c>
      <c r="AD109" s="9" t="s">
        <v>789</v>
      </c>
      <c r="AE109" t="s">
        <v>321</v>
      </c>
      <c r="AF109" t="s">
        <v>321</v>
      </c>
    </row>
    <row r="110" spans="1:32" s="5" customFormat="1" ht="13.25" customHeight="1" x14ac:dyDescent="0.2">
      <c r="A110" s="22" t="s">
        <v>266</v>
      </c>
      <c r="B110" s="22" t="s">
        <v>265</v>
      </c>
      <c r="C110" s="22" t="s">
        <v>267</v>
      </c>
      <c r="D110" s="22" t="s">
        <v>268</v>
      </c>
      <c r="E110" s="22" t="s">
        <v>269</v>
      </c>
      <c r="F110" s="22" t="s">
        <v>270</v>
      </c>
      <c r="G110" s="22" t="s">
        <v>270</v>
      </c>
      <c r="H110" s="22" t="s">
        <v>824</v>
      </c>
      <c r="I110"/>
      <c r="J110" t="s">
        <v>271</v>
      </c>
      <c r="K110"/>
      <c r="L110"/>
      <c r="M110" t="s">
        <v>38</v>
      </c>
      <c r="N110">
        <v>17</v>
      </c>
      <c r="O110">
        <v>11</v>
      </c>
      <c r="P110" t="str">
        <f t="shared" si="5"/>
        <v>Em.17</v>
      </c>
      <c r="Q110" t="str">
        <f t="shared" si="6"/>
        <v>Em.17.11</v>
      </c>
      <c r="R110" t="s">
        <v>739</v>
      </c>
      <c r="S110" s="24" t="s">
        <v>338</v>
      </c>
      <c r="T110"/>
      <c r="U110" s="25"/>
      <c r="V110" s="25"/>
      <c r="W110" s="25"/>
      <c r="X110" t="s">
        <v>275</v>
      </c>
      <c r="Y110">
        <v>3</v>
      </c>
      <c r="Z110"/>
      <c r="AA110" t="s">
        <v>276</v>
      </c>
      <c r="AB110" t="s">
        <v>277</v>
      </c>
      <c r="AC110" t="s">
        <v>357</v>
      </c>
      <c r="AD110" s="9" t="s">
        <v>789</v>
      </c>
      <c r="AE110" t="s">
        <v>321</v>
      </c>
      <c r="AF110" t="s">
        <v>321</v>
      </c>
    </row>
    <row r="111" spans="1:32" s="5" customFormat="1" ht="13.25" customHeight="1" x14ac:dyDescent="0.2">
      <c r="A111" s="22" t="s">
        <v>266</v>
      </c>
      <c r="B111" s="22" t="s">
        <v>265</v>
      </c>
      <c r="C111" s="22" t="s">
        <v>267</v>
      </c>
      <c r="D111" s="22" t="s">
        <v>268</v>
      </c>
      <c r="E111" s="22" t="s">
        <v>269</v>
      </c>
      <c r="F111" s="22" t="s">
        <v>270</v>
      </c>
      <c r="G111" s="22" t="s">
        <v>270</v>
      </c>
      <c r="H111" s="22" t="s">
        <v>824</v>
      </c>
      <c r="I111"/>
      <c r="J111" t="s">
        <v>271</v>
      </c>
      <c r="K111"/>
      <c r="L111"/>
      <c r="M111" t="s">
        <v>38</v>
      </c>
      <c r="N111">
        <v>17</v>
      </c>
      <c r="O111">
        <v>13</v>
      </c>
      <c r="P111" t="str">
        <f t="shared" si="5"/>
        <v>Em.17</v>
      </c>
      <c r="Q111" t="str">
        <f t="shared" si="6"/>
        <v>Em.17.13</v>
      </c>
      <c r="R111" s="23" t="s">
        <v>365</v>
      </c>
      <c r="S111" s="24">
        <v>16272.450773999997</v>
      </c>
      <c r="T111"/>
      <c r="U111" s="25" t="s">
        <v>347</v>
      </c>
      <c r="V111" s="45">
        <f>S111</f>
        <v>16272.450773999997</v>
      </c>
      <c r="W111" s="9" t="s">
        <v>785</v>
      </c>
      <c r="X111" t="s">
        <v>275</v>
      </c>
      <c r="Y111">
        <v>3</v>
      </c>
      <c r="Z111"/>
      <c r="AA111" t="s">
        <v>276</v>
      </c>
      <c r="AB111" t="s">
        <v>277</v>
      </c>
      <c r="AC111" t="s">
        <v>366</v>
      </c>
      <c r="AD111" s="9" t="s">
        <v>789</v>
      </c>
      <c r="AE111" t="s">
        <v>321</v>
      </c>
      <c r="AF111" t="s">
        <v>321</v>
      </c>
    </row>
    <row r="112" spans="1:32" s="5" customFormat="1" ht="13.25" customHeight="1" x14ac:dyDescent="0.2">
      <c r="A112" s="22" t="s">
        <v>266</v>
      </c>
      <c r="B112" s="22" t="s">
        <v>265</v>
      </c>
      <c r="C112" s="22" t="s">
        <v>267</v>
      </c>
      <c r="D112" s="22" t="s">
        <v>268</v>
      </c>
      <c r="E112" s="22" t="s">
        <v>269</v>
      </c>
      <c r="F112" s="22" t="s">
        <v>270</v>
      </c>
      <c r="G112" s="22" t="s">
        <v>270</v>
      </c>
      <c r="H112" s="22" t="s">
        <v>824</v>
      </c>
      <c r="I112"/>
      <c r="J112" t="s">
        <v>271</v>
      </c>
      <c r="K112"/>
      <c r="L112"/>
      <c r="M112" t="s">
        <v>38</v>
      </c>
      <c r="N112">
        <v>17</v>
      </c>
      <c r="O112">
        <v>14</v>
      </c>
      <c r="P112" t="str">
        <f t="shared" si="5"/>
        <v>Em.17</v>
      </c>
      <c r="Q112" t="str">
        <f t="shared" si="6"/>
        <v>Em.17.14</v>
      </c>
      <c r="R112" t="s">
        <v>742</v>
      </c>
      <c r="S112" s="24" t="s">
        <v>338</v>
      </c>
      <c r="T112"/>
      <c r="U112" s="25"/>
      <c r="V112" s="25"/>
      <c r="W112" s="25"/>
      <c r="X112" t="s">
        <v>275</v>
      </c>
      <c r="Y112">
        <v>3</v>
      </c>
      <c r="Z112"/>
      <c r="AA112" t="s">
        <v>276</v>
      </c>
      <c r="AB112" t="s">
        <v>277</v>
      </c>
      <c r="AC112" t="s">
        <v>368</v>
      </c>
      <c r="AD112" s="9" t="s">
        <v>789</v>
      </c>
      <c r="AE112" t="s">
        <v>321</v>
      </c>
      <c r="AF112" t="s">
        <v>321</v>
      </c>
    </row>
    <row r="113" spans="1:32" s="5" customFormat="1" ht="13.25" customHeight="1" x14ac:dyDescent="0.2">
      <c r="A113" s="22" t="s">
        <v>266</v>
      </c>
      <c r="B113" s="22" t="s">
        <v>265</v>
      </c>
      <c r="C113" s="22" t="s">
        <v>267</v>
      </c>
      <c r="D113" s="22" t="s">
        <v>268</v>
      </c>
      <c r="E113" s="22" t="s">
        <v>269</v>
      </c>
      <c r="F113" s="22" t="s">
        <v>270</v>
      </c>
      <c r="G113" s="22" t="s">
        <v>270</v>
      </c>
      <c r="H113" s="22" t="s">
        <v>824</v>
      </c>
      <c r="I113"/>
      <c r="J113" t="s">
        <v>271</v>
      </c>
      <c r="K113"/>
      <c r="L113"/>
      <c r="M113" t="s">
        <v>38</v>
      </c>
      <c r="N113">
        <v>17</v>
      </c>
      <c r="O113">
        <v>6</v>
      </c>
      <c r="P113" t="str">
        <f t="shared" si="5"/>
        <v>Em.17</v>
      </c>
      <c r="Q113" t="str">
        <f t="shared" si="6"/>
        <v>Em.17.6</v>
      </c>
      <c r="R113" t="s">
        <v>762</v>
      </c>
      <c r="S113" s="24" t="s">
        <v>338</v>
      </c>
      <c r="T113"/>
      <c r="U113" s="25"/>
      <c r="V113" s="25"/>
      <c r="W113" s="25"/>
      <c r="X113" t="s">
        <v>275</v>
      </c>
      <c r="Y113">
        <v>3</v>
      </c>
      <c r="Z113"/>
      <c r="AA113" t="s">
        <v>276</v>
      </c>
      <c r="AB113" t="s">
        <v>277</v>
      </c>
      <c r="AC113" t="s">
        <v>591</v>
      </c>
      <c r="AD113" s="9" t="s">
        <v>789</v>
      </c>
      <c r="AE113" t="s">
        <v>321</v>
      </c>
      <c r="AF113" t="s">
        <v>321</v>
      </c>
    </row>
    <row r="114" spans="1:32" s="5" customFormat="1" ht="13.25" customHeight="1" x14ac:dyDescent="0.2">
      <c r="A114" s="22" t="s">
        <v>266</v>
      </c>
      <c r="B114" s="22" t="s">
        <v>265</v>
      </c>
      <c r="C114" s="22" t="s">
        <v>267</v>
      </c>
      <c r="D114" s="22" t="s">
        <v>268</v>
      </c>
      <c r="E114" s="22" t="s">
        <v>269</v>
      </c>
      <c r="F114" s="22" t="s">
        <v>270</v>
      </c>
      <c r="G114" s="22" t="s">
        <v>270</v>
      </c>
      <c r="H114" s="22" t="s">
        <v>824</v>
      </c>
      <c r="I114"/>
      <c r="J114" t="s">
        <v>271</v>
      </c>
      <c r="K114"/>
      <c r="L114"/>
      <c r="M114" t="s">
        <v>38</v>
      </c>
      <c r="N114">
        <v>17</v>
      </c>
      <c r="O114">
        <v>8</v>
      </c>
      <c r="P114" t="str">
        <f t="shared" si="5"/>
        <v>Em.17</v>
      </c>
      <c r="Q114" t="str">
        <f t="shared" si="6"/>
        <v>Em.17.8</v>
      </c>
      <c r="R114" t="s">
        <v>761</v>
      </c>
      <c r="S114" s="24" t="s">
        <v>338</v>
      </c>
      <c r="T114"/>
      <c r="U114" s="25"/>
      <c r="V114" s="25"/>
      <c r="W114" s="25"/>
      <c r="X114" t="s">
        <v>275</v>
      </c>
      <c r="Y114">
        <v>3</v>
      </c>
      <c r="Z114"/>
      <c r="AA114" t="s">
        <v>276</v>
      </c>
      <c r="AB114" t="s">
        <v>277</v>
      </c>
      <c r="AC114" t="s">
        <v>590</v>
      </c>
      <c r="AD114" s="9" t="s">
        <v>789</v>
      </c>
      <c r="AE114" t="s">
        <v>321</v>
      </c>
      <c r="AF114" t="s">
        <v>321</v>
      </c>
    </row>
    <row r="115" spans="1:32" s="5" customFormat="1" ht="13.25" customHeight="1" x14ac:dyDescent="0.2">
      <c r="A115" s="22" t="s">
        <v>266</v>
      </c>
      <c r="B115" s="22" t="s">
        <v>265</v>
      </c>
      <c r="C115" s="22" t="s">
        <v>267</v>
      </c>
      <c r="D115" s="22" t="s">
        <v>268</v>
      </c>
      <c r="E115" s="22" t="s">
        <v>269</v>
      </c>
      <c r="F115" s="22" t="s">
        <v>270</v>
      </c>
      <c r="G115" s="22" t="s">
        <v>270</v>
      </c>
      <c r="H115" s="22" t="s">
        <v>824</v>
      </c>
      <c r="I115"/>
      <c r="J115" t="s">
        <v>271</v>
      </c>
      <c r="K115"/>
      <c r="L115"/>
      <c r="M115" t="s">
        <v>38</v>
      </c>
      <c r="N115">
        <v>2</v>
      </c>
      <c r="O115">
        <v>1</v>
      </c>
      <c r="P115" t="str">
        <f t="shared" si="5"/>
        <v>Em.2</v>
      </c>
      <c r="Q115" t="str">
        <f t="shared" si="6"/>
        <v>Em.2.1</v>
      </c>
      <c r="R115" t="s">
        <v>435</v>
      </c>
      <c r="S115" s="47" t="s">
        <v>338</v>
      </c>
      <c r="T115"/>
      <c r="U115" s="25"/>
      <c r="V115" s="42"/>
      <c r="W115" s="25"/>
      <c r="X115" t="s">
        <v>275</v>
      </c>
      <c r="Y115">
        <v>3</v>
      </c>
      <c r="Z115"/>
      <c r="AA115" t="s">
        <v>276</v>
      </c>
      <c r="AB115" t="s">
        <v>277</v>
      </c>
      <c r="AC115" t="s">
        <v>598</v>
      </c>
      <c r="AD115" s="9" t="s">
        <v>787</v>
      </c>
      <c r="AE115" t="s">
        <v>321</v>
      </c>
      <c r="AF115" t="s">
        <v>321</v>
      </c>
    </row>
    <row r="116" spans="1:32" s="5" customFormat="1" ht="13.25" customHeight="1" x14ac:dyDescent="0.2">
      <c r="A116" s="22" t="s">
        <v>266</v>
      </c>
      <c r="B116" s="22" t="s">
        <v>265</v>
      </c>
      <c r="C116" s="22" t="s">
        <v>267</v>
      </c>
      <c r="D116" s="22" t="s">
        <v>268</v>
      </c>
      <c r="E116" s="22" t="s">
        <v>269</v>
      </c>
      <c r="F116" s="22" t="s">
        <v>270</v>
      </c>
      <c r="G116" s="22" t="s">
        <v>270</v>
      </c>
      <c r="H116" s="22" t="s">
        <v>824</v>
      </c>
      <c r="I116"/>
      <c r="J116" t="s">
        <v>271</v>
      </c>
      <c r="K116"/>
      <c r="L116"/>
      <c r="M116" t="s">
        <v>38</v>
      </c>
      <c r="N116">
        <v>6</v>
      </c>
      <c r="O116">
        <v>6</v>
      </c>
      <c r="P116" t="str">
        <f t="shared" si="5"/>
        <v>Em.6</v>
      </c>
      <c r="Q116" t="str">
        <f t="shared" si="6"/>
        <v>Em.6.6</v>
      </c>
      <c r="R116" t="s">
        <v>753</v>
      </c>
      <c r="S116" s="24" t="s">
        <v>600</v>
      </c>
      <c r="T116"/>
      <c r="U116" s="25" t="s">
        <v>540</v>
      </c>
      <c r="V116" s="42"/>
      <c r="W116" s="25"/>
      <c r="X116" t="s">
        <v>275</v>
      </c>
      <c r="Y116">
        <v>3</v>
      </c>
      <c r="Z116"/>
      <c r="AA116" t="s">
        <v>276</v>
      </c>
      <c r="AB116" t="s">
        <v>277</v>
      </c>
      <c r="AC116" t="s">
        <v>601</v>
      </c>
      <c r="AD116" s="9" t="s">
        <v>743</v>
      </c>
      <c r="AE116" t="s">
        <v>321</v>
      </c>
      <c r="AF116" t="s">
        <v>321</v>
      </c>
    </row>
    <row r="117" spans="1:32" s="10" customFormat="1" ht="13.25" customHeight="1" x14ac:dyDescent="0.2">
      <c r="A117" s="22" t="s">
        <v>266</v>
      </c>
      <c r="B117" s="22" t="s">
        <v>265</v>
      </c>
      <c r="C117" s="22" t="s">
        <v>267</v>
      </c>
      <c r="D117" s="22" t="s">
        <v>268</v>
      </c>
      <c r="E117" s="22" t="s">
        <v>269</v>
      </c>
      <c r="F117" s="22" t="s">
        <v>270</v>
      </c>
      <c r="G117" s="22" t="s">
        <v>270</v>
      </c>
      <c r="H117" s="22" t="s">
        <v>824</v>
      </c>
      <c r="I117"/>
      <c r="J117" t="s">
        <v>271</v>
      </c>
      <c r="K117"/>
      <c r="L117"/>
      <c r="M117" t="s">
        <v>222</v>
      </c>
      <c r="N117">
        <v>1</v>
      </c>
      <c r="O117">
        <v>2</v>
      </c>
      <c r="P117" t="str">
        <f t="shared" si="5"/>
        <v>WR.1</v>
      </c>
      <c r="Q117" t="str">
        <f t="shared" si="6"/>
        <v>WR.1.2</v>
      </c>
      <c r="R117" s="23" t="s">
        <v>607</v>
      </c>
      <c r="S117" s="24">
        <v>258120</v>
      </c>
      <c r="T117"/>
      <c r="U117" s="25" t="s">
        <v>604</v>
      </c>
      <c r="V117" s="32">
        <f>S117</f>
        <v>258120</v>
      </c>
      <c r="W117" t="s">
        <v>783</v>
      </c>
      <c r="X117" t="s">
        <v>275</v>
      </c>
      <c r="Y117">
        <v>3</v>
      </c>
      <c r="Z117"/>
      <c r="AA117" t="s">
        <v>276</v>
      </c>
      <c r="AB117" t="s">
        <v>277</v>
      </c>
      <c r="AC117" t="s">
        <v>608</v>
      </c>
      <c r="AD117" s="9" t="s">
        <v>734</v>
      </c>
      <c r="AE117" t="s">
        <v>321</v>
      </c>
      <c r="AF117" t="s">
        <v>321</v>
      </c>
    </row>
    <row r="118" spans="1:32" s="10" customFormat="1" ht="13.25" customHeight="1" x14ac:dyDescent="0.2">
      <c r="A118" s="22" t="s">
        <v>266</v>
      </c>
      <c r="B118" s="22" t="s">
        <v>265</v>
      </c>
      <c r="C118" s="22" t="s">
        <v>267</v>
      </c>
      <c r="D118" s="22" t="s">
        <v>268</v>
      </c>
      <c r="E118" s="22" t="s">
        <v>269</v>
      </c>
      <c r="F118" s="22" t="s">
        <v>270</v>
      </c>
      <c r="G118" s="22" t="s">
        <v>270</v>
      </c>
      <c r="H118" s="22" t="s">
        <v>824</v>
      </c>
      <c r="I118"/>
      <c r="J118" t="s">
        <v>271</v>
      </c>
      <c r="K118"/>
      <c r="L118"/>
      <c r="M118" t="s">
        <v>222</v>
      </c>
      <c r="N118">
        <v>2</v>
      </c>
      <c r="O118">
        <v>2</v>
      </c>
      <c r="P118" t="str">
        <f t="shared" si="5"/>
        <v>WR.2</v>
      </c>
      <c r="Q118" t="str">
        <f t="shared" si="6"/>
        <v>WR.2.2</v>
      </c>
      <c r="R118" s="23" t="s">
        <v>603</v>
      </c>
      <c r="S118" s="24">
        <v>380330</v>
      </c>
      <c r="T118"/>
      <c r="U118" s="25" t="s">
        <v>604</v>
      </c>
      <c r="V118" s="32">
        <f>S118</f>
        <v>380330</v>
      </c>
      <c r="W118" t="s">
        <v>783</v>
      </c>
      <c r="X118" t="s">
        <v>275</v>
      </c>
      <c r="Y118">
        <v>3</v>
      </c>
      <c r="Z118"/>
      <c r="AA118" t="s">
        <v>276</v>
      </c>
      <c r="AB118" t="s">
        <v>277</v>
      </c>
      <c r="AC118" t="s">
        <v>605</v>
      </c>
      <c r="AD118" s="9" t="s">
        <v>734</v>
      </c>
      <c r="AE118" t="s">
        <v>321</v>
      </c>
      <c r="AF118" t="s">
        <v>321</v>
      </c>
    </row>
    <row r="119" spans="1:32" s="10" customFormat="1" ht="13.25" customHeight="1" x14ac:dyDescent="0.2">
      <c r="A119" s="22" t="s">
        <v>266</v>
      </c>
      <c r="B119" s="22" t="s">
        <v>265</v>
      </c>
      <c r="C119" s="22" t="s">
        <v>267</v>
      </c>
      <c r="D119" s="22" t="s">
        <v>268</v>
      </c>
      <c r="E119" s="22" t="s">
        <v>269</v>
      </c>
      <c r="F119" s="22" t="s">
        <v>270</v>
      </c>
      <c r="G119" s="22" t="s">
        <v>270</v>
      </c>
      <c r="H119" s="22" t="s">
        <v>824</v>
      </c>
      <c r="I119"/>
      <c r="J119" t="s">
        <v>271</v>
      </c>
      <c r="K119"/>
      <c r="L119"/>
      <c r="M119" t="s">
        <v>222</v>
      </c>
      <c r="N119">
        <v>2</v>
      </c>
      <c r="O119">
        <v>4</v>
      </c>
      <c r="P119" t="str">
        <f t="shared" si="5"/>
        <v>WR.2</v>
      </c>
      <c r="Q119" t="str">
        <f t="shared" si="6"/>
        <v>WR.2.4</v>
      </c>
      <c r="R119" t="s">
        <v>727</v>
      </c>
      <c r="S119" s="47">
        <v>0</v>
      </c>
      <c r="T119"/>
      <c r="U119" s="25" t="s">
        <v>449</v>
      </c>
      <c r="V119" s="49">
        <f>S119</f>
        <v>0</v>
      </c>
      <c r="W119" t="s">
        <v>449</v>
      </c>
      <c r="X119" t="s">
        <v>275</v>
      </c>
      <c r="Y119">
        <v>3</v>
      </c>
      <c r="Z119"/>
      <c r="AA119" t="s">
        <v>276</v>
      </c>
      <c r="AB119" t="s">
        <v>277</v>
      </c>
      <c r="AC119" t="s">
        <v>610</v>
      </c>
      <c r="AD119" s="9" t="s">
        <v>734</v>
      </c>
      <c r="AE119" t="s">
        <v>321</v>
      </c>
      <c r="AF119" t="s">
        <v>321</v>
      </c>
    </row>
    <row r="120" spans="1:32" s="10" customFormat="1" ht="13.25" customHeight="1" x14ac:dyDescent="0.2">
      <c r="A120" s="22" t="s">
        <v>266</v>
      </c>
      <c r="B120" s="22" t="s">
        <v>265</v>
      </c>
      <c r="C120" s="22" t="s">
        <v>267</v>
      </c>
      <c r="D120" s="22" t="s">
        <v>268</v>
      </c>
      <c r="E120" s="22" t="s">
        <v>269</v>
      </c>
      <c r="F120" s="22" t="s">
        <v>270</v>
      </c>
      <c r="G120" s="22" t="s">
        <v>270</v>
      </c>
      <c r="H120" s="22" t="s">
        <v>824</v>
      </c>
      <c r="I120"/>
      <c r="J120" t="s">
        <v>271</v>
      </c>
      <c r="K120"/>
      <c r="L120"/>
      <c r="M120" t="s">
        <v>222</v>
      </c>
      <c r="N120">
        <v>2</v>
      </c>
      <c r="O120">
        <v>5</v>
      </c>
      <c r="P120" t="str">
        <f t="shared" si="5"/>
        <v>WR.2</v>
      </c>
      <c r="Q120" t="str">
        <f t="shared" si="6"/>
        <v>WR.2.5</v>
      </c>
      <c r="R120" t="s">
        <v>763</v>
      </c>
      <c r="S120" s="47">
        <v>0</v>
      </c>
      <c r="T120"/>
      <c r="U120" s="25" t="s">
        <v>449</v>
      </c>
      <c r="V120" s="49">
        <f>S120</f>
        <v>0</v>
      </c>
      <c r="W120" t="s">
        <v>449</v>
      </c>
      <c r="X120" t="s">
        <v>275</v>
      </c>
      <c r="Y120">
        <v>3</v>
      </c>
      <c r="Z120"/>
      <c r="AA120" t="s">
        <v>276</v>
      </c>
      <c r="AB120" t="s">
        <v>277</v>
      </c>
      <c r="AC120" t="s">
        <v>612</v>
      </c>
      <c r="AD120" s="9" t="s">
        <v>734</v>
      </c>
      <c r="AE120" t="s">
        <v>321</v>
      </c>
      <c r="AF120" t="s">
        <v>321</v>
      </c>
    </row>
    <row r="121" spans="1:32" s="10" customFormat="1" ht="13.25" customHeight="1" x14ac:dyDescent="0.2">
      <c r="A121" s="22" t="s">
        <v>266</v>
      </c>
      <c r="B121" s="22" t="s">
        <v>265</v>
      </c>
      <c r="C121" s="22" t="s">
        <v>267</v>
      </c>
      <c r="D121" s="22" t="s">
        <v>268</v>
      </c>
      <c r="E121" s="22" t="s">
        <v>269</v>
      </c>
      <c r="F121" s="22" t="s">
        <v>270</v>
      </c>
      <c r="G121" s="22" t="s">
        <v>270</v>
      </c>
      <c r="H121" s="22" t="s">
        <v>824</v>
      </c>
      <c r="I121"/>
      <c r="J121" t="s">
        <v>271</v>
      </c>
      <c r="K121"/>
      <c r="L121"/>
      <c r="M121" t="s">
        <v>222</v>
      </c>
      <c r="N121">
        <v>3</v>
      </c>
      <c r="O121">
        <v>1</v>
      </c>
      <c r="P121" t="str">
        <f t="shared" si="5"/>
        <v>WR.3</v>
      </c>
      <c r="Q121" t="str">
        <f t="shared" si="6"/>
        <v>WR.3.1</v>
      </c>
      <c r="R121" t="s">
        <v>764</v>
      </c>
      <c r="S121" s="24" t="s">
        <v>338</v>
      </c>
      <c r="T121"/>
      <c r="U121" s="25"/>
      <c r="V121" s="25"/>
      <c r="W121" s="25"/>
      <c r="X121" t="s">
        <v>275</v>
      </c>
      <c r="Y121">
        <v>3</v>
      </c>
      <c r="Z121"/>
      <c r="AA121" t="s">
        <v>276</v>
      </c>
      <c r="AB121" t="s">
        <v>277</v>
      </c>
      <c r="AC121" t="s">
        <v>613</v>
      </c>
      <c r="AD121" s="9" t="s">
        <v>749</v>
      </c>
      <c r="AE121" t="s">
        <v>321</v>
      </c>
      <c r="AF121" t="s">
        <v>321</v>
      </c>
    </row>
    <row r="122" spans="1:32" s="10" customFormat="1" ht="13.25" customHeight="1" x14ac:dyDescent="0.2">
      <c r="A122" s="22" t="s">
        <v>266</v>
      </c>
      <c r="B122" s="22" t="s">
        <v>265</v>
      </c>
      <c r="C122" s="22" t="s">
        <v>267</v>
      </c>
      <c r="D122" s="22" t="s">
        <v>268</v>
      </c>
      <c r="E122" s="22" t="s">
        <v>269</v>
      </c>
      <c r="F122" s="22" t="s">
        <v>270</v>
      </c>
      <c r="G122" s="22" t="s">
        <v>270</v>
      </c>
      <c r="H122" s="22" t="s">
        <v>824</v>
      </c>
      <c r="I122"/>
      <c r="J122" t="s">
        <v>271</v>
      </c>
      <c r="K122"/>
      <c r="L122"/>
      <c r="M122" t="s">
        <v>222</v>
      </c>
      <c r="N122">
        <v>3</v>
      </c>
      <c r="O122">
        <v>1</v>
      </c>
      <c r="P122" t="str">
        <f t="shared" si="5"/>
        <v>WR.3</v>
      </c>
      <c r="Q122" t="str">
        <f t="shared" si="6"/>
        <v>WR.3.1</v>
      </c>
      <c r="R122" t="s">
        <v>766</v>
      </c>
      <c r="S122" s="24" t="s">
        <v>338</v>
      </c>
      <c r="T122"/>
      <c r="U122" s="25"/>
      <c r="V122" s="25"/>
      <c r="W122" s="25"/>
      <c r="X122" t="s">
        <v>275</v>
      </c>
      <c r="Y122">
        <v>3</v>
      </c>
      <c r="Z122"/>
      <c r="AA122" t="s">
        <v>276</v>
      </c>
      <c r="AB122" t="s">
        <v>277</v>
      </c>
      <c r="AC122" t="s">
        <v>615</v>
      </c>
      <c r="AD122" s="9" t="s">
        <v>749</v>
      </c>
      <c r="AE122" t="s">
        <v>321</v>
      </c>
      <c r="AF122" t="s">
        <v>321</v>
      </c>
    </row>
    <row r="123" spans="1:32" s="10" customFormat="1" ht="13.25" customHeight="1" x14ac:dyDescent="0.2">
      <c r="A123" s="22" t="s">
        <v>266</v>
      </c>
      <c r="B123" s="22" t="s">
        <v>265</v>
      </c>
      <c r="C123" s="22" t="s">
        <v>267</v>
      </c>
      <c r="D123" s="22" t="s">
        <v>268</v>
      </c>
      <c r="E123" s="22" t="s">
        <v>269</v>
      </c>
      <c r="F123" s="22" t="s">
        <v>270</v>
      </c>
      <c r="G123" s="22" t="s">
        <v>270</v>
      </c>
      <c r="H123" s="22" t="s">
        <v>824</v>
      </c>
      <c r="I123"/>
      <c r="J123" t="s">
        <v>271</v>
      </c>
      <c r="K123"/>
      <c r="L123"/>
      <c r="M123" t="s">
        <v>222</v>
      </c>
      <c r="N123">
        <v>3</v>
      </c>
      <c r="O123">
        <v>1</v>
      </c>
      <c r="P123" t="str">
        <f t="shared" si="5"/>
        <v>WR.3</v>
      </c>
      <c r="Q123" t="str">
        <f t="shared" si="6"/>
        <v>WR.3.1</v>
      </c>
      <c r="R123" t="s">
        <v>765</v>
      </c>
      <c r="S123" s="24" t="s">
        <v>338</v>
      </c>
      <c r="T123"/>
      <c r="U123" s="25"/>
      <c r="V123" s="25"/>
      <c r="W123" s="25"/>
      <c r="X123" t="s">
        <v>275</v>
      </c>
      <c r="Y123">
        <v>3</v>
      </c>
      <c r="Z123"/>
      <c r="AA123" t="s">
        <v>276</v>
      </c>
      <c r="AB123" t="s">
        <v>277</v>
      </c>
      <c r="AC123" t="s">
        <v>614</v>
      </c>
      <c r="AD123" s="9" t="s">
        <v>749</v>
      </c>
      <c r="AE123" t="s">
        <v>321</v>
      </c>
      <c r="AF123" t="s">
        <v>321</v>
      </c>
    </row>
    <row r="124" spans="1:32" s="14" customFormat="1" ht="13.25" customHeight="1" x14ac:dyDescent="0.2">
      <c r="A124" s="22" t="s">
        <v>285</v>
      </c>
      <c r="B124" s="22" t="s">
        <v>284</v>
      </c>
      <c r="C124" s="22" t="s">
        <v>286</v>
      </c>
      <c r="D124" s="22" t="s">
        <v>287</v>
      </c>
      <c r="E124" s="22" t="s">
        <v>288</v>
      </c>
      <c r="F124" s="22" t="s">
        <v>289</v>
      </c>
      <c r="G124" s="22" t="s">
        <v>290</v>
      </c>
      <c r="H124" s="22" t="s">
        <v>825</v>
      </c>
      <c r="I124"/>
      <c r="J124" t="s">
        <v>68</v>
      </c>
      <c r="K124"/>
      <c r="L124"/>
      <c r="M124" t="s">
        <v>107</v>
      </c>
      <c r="N124">
        <v>1</v>
      </c>
      <c r="O124">
        <v>1</v>
      </c>
      <c r="P124" t="str">
        <f t="shared" si="5"/>
        <v>EF.1</v>
      </c>
      <c r="Q124" t="str">
        <f t="shared" si="6"/>
        <v>EF.1.1</v>
      </c>
      <c r="R124" t="s">
        <v>669</v>
      </c>
      <c r="S124" s="28">
        <v>63564</v>
      </c>
      <c r="T124"/>
      <c r="U124" s="25" t="s">
        <v>291</v>
      </c>
      <c r="V124" s="25">
        <f>S124*1000</f>
        <v>63564000</v>
      </c>
      <c r="W124" s="25" t="s">
        <v>274</v>
      </c>
      <c r="X124" t="s">
        <v>292</v>
      </c>
      <c r="Y124">
        <v>209</v>
      </c>
      <c r="Z124"/>
      <c r="AA124" t="s">
        <v>276</v>
      </c>
      <c r="AB124" t="s">
        <v>293</v>
      </c>
      <c r="AC124" t="s">
        <v>294</v>
      </c>
      <c r="AD124" s="9" t="s">
        <v>733</v>
      </c>
      <c r="AE124" t="s">
        <v>321</v>
      </c>
      <c r="AF124" t="s">
        <v>321</v>
      </c>
    </row>
    <row r="125" spans="1:32" s="14" customFormat="1" ht="13.25" customHeight="1" x14ac:dyDescent="0.2">
      <c r="A125" s="22" t="s">
        <v>285</v>
      </c>
      <c r="B125" s="22" t="s">
        <v>284</v>
      </c>
      <c r="C125" s="22" t="s">
        <v>286</v>
      </c>
      <c r="D125" s="22" t="s">
        <v>287</v>
      </c>
      <c r="E125" s="22" t="s">
        <v>288</v>
      </c>
      <c r="F125" s="22" t="s">
        <v>289</v>
      </c>
      <c r="G125" s="22" t="s">
        <v>290</v>
      </c>
      <c r="H125" s="22" t="s">
        <v>825</v>
      </c>
      <c r="I125"/>
      <c r="J125" t="s">
        <v>68</v>
      </c>
      <c r="K125"/>
      <c r="L125"/>
      <c r="M125" t="s">
        <v>38</v>
      </c>
      <c r="N125">
        <v>1</v>
      </c>
      <c r="O125">
        <v>1</v>
      </c>
      <c r="P125" t="str">
        <f t="shared" si="5"/>
        <v>Em.1</v>
      </c>
      <c r="Q125" t="str">
        <f t="shared" si="6"/>
        <v>Em.1.1</v>
      </c>
      <c r="R125" t="s">
        <v>308</v>
      </c>
      <c r="S125" s="28">
        <v>42.9</v>
      </c>
      <c r="T125"/>
      <c r="U125" s="25" t="s">
        <v>801</v>
      </c>
      <c r="V125" s="42">
        <f>S125*1000000</f>
        <v>42900000</v>
      </c>
      <c r="W125" s="9" t="s">
        <v>39</v>
      </c>
      <c r="X125" t="s">
        <v>292</v>
      </c>
      <c r="Y125">
        <v>209</v>
      </c>
      <c r="Z125"/>
      <c r="AA125" t="s">
        <v>276</v>
      </c>
      <c r="AB125" t="s">
        <v>293</v>
      </c>
      <c r="AC125" t="s">
        <v>336</v>
      </c>
      <c r="AD125" s="9" t="s">
        <v>787</v>
      </c>
      <c r="AE125" t="s">
        <v>323</v>
      </c>
      <c r="AF125" t="s">
        <v>324</v>
      </c>
    </row>
    <row r="126" spans="1:32" s="14" customFormat="1" ht="13.25" customHeight="1" x14ac:dyDescent="0.2">
      <c r="A126" s="22" t="s">
        <v>285</v>
      </c>
      <c r="B126" s="22" t="s">
        <v>284</v>
      </c>
      <c r="C126" s="22" t="s">
        <v>286</v>
      </c>
      <c r="D126" s="22" t="s">
        <v>287</v>
      </c>
      <c r="E126" s="22" t="s">
        <v>288</v>
      </c>
      <c r="F126" s="22" t="s">
        <v>289</v>
      </c>
      <c r="G126" s="22" t="s">
        <v>290</v>
      </c>
      <c r="H126" s="22" t="s">
        <v>825</v>
      </c>
      <c r="I126"/>
      <c r="J126" s="23" t="s">
        <v>68</v>
      </c>
      <c r="K126"/>
      <c r="L126"/>
      <c r="M126" t="s">
        <v>38</v>
      </c>
      <c r="N126">
        <v>17</v>
      </c>
      <c r="O126">
        <v>10</v>
      </c>
      <c r="P126" t="str">
        <f t="shared" si="5"/>
        <v>Em.17</v>
      </c>
      <c r="Q126" t="str">
        <f t="shared" si="6"/>
        <v>Em.17.10</v>
      </c>
      <c r="R126" t="s">
        <v>737</v>
      </c>
      <c r="S126" s="28">
        <v>57973</v>
      </c>
      <c r="T126"/>
      <c r="U126" s="25" t="s">
        <v>351</v>
      </c>
      <c r="V126" s="45">
        <f>S126*1000</f>
        <v>57973000</v>
      </c>
      <c r="W126" s="9" t="s">
        <v>785</v>
      </c>
      <c r="X126" t="s">
        <v>292</v>
      </c>
      <c r="Y126">
        <v>210</v>
      </c>
      <c r="Z126"/>
      <c r="AA126" t="s">
        <v>276</v>
      </c>
      <c r="AB126" t="s">
        <v>293</v>
      </c>
      <c r="AC126" t="s">
        <v>352</v>
      </c>
      <c r="AD126" s="9" t="s">
        <v>789</v>
      </c>
      <c r="AE126" t="s">
        <v>321</v>
      </c>
      <c r="AF126" t="s">
        <v>321</v>
      </c>
    </row>
    <row r="127" spans="1:32" s="14" customFormat="1" ht="13.25" customHeight="1" x14ac:dyDescent="0.2">
      <c r="A127" s="22" t="s">
        <v>285</v>
      </c>
      <c r="B127" s="22" t="s">
        <v>284</v>
      </c>
      <c r="C127" s="22" t="s">
        <v>286</v>
      </c>
      <c r="D127" s="22" t="s">
        <v>287</v>
      </c>
      <c r="E127" s="22" t="s">
        <v>288</v>
      </c>
      <c r="F127" s="22" t="s">
        <v>289</v>
      </c>
      <c r="G127" s="22" t="s">
        <v>290</v>
      </c>
      <c r="H127" s="22" t="s">
        <v>825</v>
      </c>
      <c r="I127"/>
      <c r="J127" s="23" t="s">
        <v>68</v>
      </c>
      <c r="K127"/>
      <c r="L127"/>
      <c r="M127" t="s">
        <v>38</v>
      </c>
      <c r="N127">
        <v>17</v>
      </c>
      <c r="O127">
        <v>11</v>
      </c>
      <c r="P127" t="str">
        <f t="shared" si="5"/>
        <v>Em.17</v>
      </c>
      <c r="Q127" t="str">
        <f t="shared" si="6"/>
        <v>Em.17.11</v>
      </c>
      <c r="R127" t="s">
        <v>739</v>
      </c>
      <c r="S127" s="28">
        <v>2214</v>
      </c>
      <c r="T127"/>
      <c r="U127" s="25" t="s">
        <v>351</v>
      </c>
      <c r="V127" s="45">
        <f>S127*1000</f>
        <v>2214000</v>
      </c>
      <c r="W127" s="9" t="s">
        <v>785</v>
      </c>
      <c r="X127" t="s">
        <v>292</v>
      </c>
      <c r="Y127">
        <v>210</v>
      </c>
      <c r="Z127"/>
      <c r="AA127" t="s">
        <v>276</v>
      </c>
      <c r="AB127" t="s">
        <v>293</v>
      </c>
      <c r="AC127" t="s">
        <v>360</v>
      </c>
      <c r="AD127" s="9" t="s">
        <v>789</v>
      </c>
      <c r="AE127" t="s">
        <v>321</v>
      </c>
      <c r="AF127" t="s">
        <v>321</v>
      </c>
    </row>
    <row r="128" spans="1:32" s="14" customFormat="1" ht="13.25" customHeight="1" x14ac:dyDescent="0.2">
      <c r="A128" s="22" t="s">
        <v>285</v>
      </c>
      <c r="B128" s="22" t="s">
        <v>284</v>
      </c>
      <c r="C128" s="22" t="s">
        <v>286</v>
      </c>
      <c r="D128" s="22" t="s">
        <v>287</v>
      </c>
      <c r="E128" s="22" t="s">
        <v>288</v>
      </c>
      <c r="F128" s="22" t="s">
        <v>289</v>
      </c>
      <c r="G128" s="22" t="s">
        <v>290</v>
      </c>
      <c r="H128" s="22" t="s">
        <v>825</v>
      </c>
      <c r="I128"/>
      <c r="J128" s="23" t="s">
        <v>68</v>
      </c>
      <c r="K128"/>
      <c r="L128"/>
      <c r="M128" t="s">
        <v>38</v>
      </c>
      <c r="N128">
        <v>17</v>
      </c>
      <c r="O128">
        <v>13</v>
      </c>
      <c r="P128" t="str">
        <f t="shared" si="5"/>
        <v>Em.17</v>
      </c>
      <c r="Q128" t="str">
        <f t="shared" si="6"/>
        <v>Em.17.13</v>
      </c>
      <c r="R128" t="s">
        <v>741</v>
      </c>
      <c r="S128" s="28">
        <v>10399</v>
      </c>
      <c r="T128"/>
      <c r="U128" s="25" t="s">
        <v>351</v>
      </c>
      <c r="V128" s="45">
        <f>S128*1000</f>
        <v>10399000</v>
      </c>
      <c r="W128" s="9" t="s">
        <v>785</v>
      </c>
      <c r="X128" t="s">
        <v>292</v>
      </c>
      <c r="Y128">
        <v>210</v>
      </c>
      <c r="Z128"/>
      <c r="AA128" t="s">
        <v>276</v>
      </c>
      <c r="AB128" t="s">
        <v>293</v>
      </c>
      <c r="AC128" t="s">
        <v>367</v>
      </c>
      <c r="AD128" s="9" t="s">
        <v>789</v>
      </c>
      <c r="AE128" t="s">
        <v>321</v>
      </c>
      <c r="AF128" t="s">
        <v>321</v>
      </c>
    </row>
    <row r="129" spans="1:32" s="14" customFormat="1" ht="13.25" customHeight="1" x14ac:dyDescent="0.2">
      <c r="A129" s="22" t="s">
        <v>285</v>
      </c>
      <c r="B129" s="22" t="s">
        <v>284</v>
      </c>
      <c r="C129" s="22" t="s">
        <v>286</v>
      </c>
      <c r="D129" s="22" t="s">
        <v>287</v>
      </c>
      <c r="E129" s="22" t="s">
        <v>288</v>
      </c>
      <c r="F129" s="22" t="s">
        <v>289</v>
      </c>
      <c r="G129" s="22" t="s">
        <v>290</v>
      </c>
      <c r="H129" s="22" t="s">
        <v>825</v>
      </c>
      <c r="I129"/>
      <c r="J129" t="s">
        <v>36</v>
      </c>
      <c r="K129"/>
      <c r="L129"/>
      <c r="M129" t="s">
        <v>107</v>
      </c>
      <c r="N129">
        <v>1</v>
      </c>
      <c r="O129">
        <v>1</v>
      </c>
      <c r="P129" t="str">
        <f t="shared" si="5"/>
        <v>EF.1</v>
      </c>
      <c r="Q129" t="str">
        <f t="shared" si="6"/>
        <v>EF.1.1</v>
      </c>
      <c r="R129" t="s">
        <v>669</v>
      </c>
      <c r="S129" s="28">
        <v>65582</v>
      </c>
      <c r="T129"/>
      <c r="U129" s="25" t="s">
        <v>291</v>
      </c>
      <c r="V129" s="25">
        <f>S129*1000</f>
        <v>65582000</v>
      </c>
      <c r="W129" s="25" t="s">
        <v>274</v>
      </c>
      <c r="X129" t="s">
        <v>292</v>
      </c>
      <c r="Y129">
        <v>209</v>
      </c>
      <c r="Z129"/>
      <c r="AA129" t="s">
        <v>276</v>
      </c>
      <c r="AB129" t="s">
        <v>293</v>
      </c>
      <c r="AC129" t="s">
        <v>294</v>
      </c>
      <c r="AD129" s="9" t="s">
        <v>733</v>
      </c>
      <c r="AE129" t="s">
        <v>321</v>
      </c>
      <c r="AF129" t="s">
        <v>321</v>
      </c>
    </row>
    <row r="130" spans="1:32" s="14" customFormat="1" ht="13.25" customHeight="1" x14ac:dyDescent="0.2">
      <c r="A130" s="22" t="s">
        <v>285</v>
      </c>
      <c r="B130" s="22" t="s">
        <v>284</v>
      </c>
      <c r="C130" s="22" t="s">
        <v>286</v>
      </c>
      <c r="D130" s="22" t="s">
        <v>287</v>
      </c>
      <c r="E130" s="22" t="s">
        <v>288</v>
      </c>
      <c r="F130" s="22" t="s">
        <v>289</v>
      </c>
      <c r="G130" s="22" t="s">
        <v>290</v>
      </c>
      <c r="H130" s="22" t="s">
        <v>825</v>
      </c>
      <c r="I130"/>
      <c r="J130" t="s">
        <v>36</v>
      </c>
      <c r="K130"/>
      <c r="L130"/>
      <c r="M130" t="s">
        <v>38</v>
      </c>
      <c r="N130">
        <v>1</v>
      </c>
      <c r="O130">
        <v>1</v>
      </c>
      <c r="P130" t="str">
        <f t="shared" ref="P130:P193" si="9">_xlfn.CONCAT(M130,".",N130)</f>
        <v>Em.1</v>
      </c>
      <c r="Q130" t="str">
        <f t="shared" si="6"/>
        <v>Em.1.1</v>
      </c>
      <c r="R130" t="s">
        <v>308</v>
      </c>
      <c r="S130" s="28">
        <v>43.4</v>
      </c>
      <c r="T130"/>
      <c r="U130" s="25" t="s">
        <v>801</v>
      </c>
      <c r="V130" s="42">
        <f>S130*1000000</f>
        <v>43400000</v>
      </c>
      <c r="W130" s="9" t="s">
        <v>39</v>
      </c>
      <c r="X130" t="s">
        <v>292</v>
      </c>
      <c r="Y130">
        <v>209</v>
      </c>
      <c r="Z130"/>
      <c r="AA130" t="s">
        <v>276</v>
      </c>
      <c r="AB130" t="s">
        <v>293</v>
      </c>
      <c r="AC130" t="s">
        <v>336</v>
      </c>
      <c r="AD130" s="9" t="s">
        <v>787</v>
      </c>
      <c r="AE130" t="s">
        <v>323</v>
      </c>
      <c r="AF130" t="s">
        <v>324</v>
      </c>
    </row>
    <row r="131" spans="1:32" s="5" customFormat="1" ht="13.25" customHeight="1" x14ac:dyDescent="0.2">
      <c r="A131" s="22" t="s">
        <v>285</v>
      </c>
      <c r="B131" s="22" t="s">
        <v>284</v>
      </c>
      <c r="C131" s="22" t="s">
        <v>286</v>
      </c>
      <c r="D131" s="22" t="s">
        <v>287</v>
      </c>
      <c r="E131" s="22" t="s">
        <v>288</v>
      </c>
      <c r="F131" s="22" t="s">
        <v>289</v>
      </c>
      <c r="G131" s="22" t="s">
        <v>290</v>
      </c>
      <c r="H131" s="22" t="s">
        <v>825</v>
      </c>
      <c r="I131"/>
      <c r="J131" s="46" t="s">
        <v>36</v>
      </c>
      <c r="K131"/>
      <c r="L131"/>
      <c r="M131" t="s">
        <v>38</v>
      </c>
      <c r="N131">
        <v>17</v>
      </c>
      <c r="O131">
        <v>10</v>
      </c>
      <c r="P131" t="str">
        <f t="shared" si="9"/>
        <v>Em.17</v>
      </c>
      <c r="Q131" t="str">
        <f t="shared" ref="Q131:Q194" si="10">_xlfn.CONCAT(M131,".",N131,".",O131)</f>
        <v>Em.17.10</v>
      </c>
      <c r="R131" t="s">
        <v>737</v>
      </c>
      <c r="S131" s="28">
        <v>56228</v>
      </c>
      <c r="T131"/>
      <c r="U131" s="25" t="s">
        <v>351</v>
      </c>
      <c r="V131" s="45">
        <f>S131*1000</f>
        <v>56228000</v>
      </c>
      <c r="W131" s="9" t="s">
        <v>785</v>
      </c>
      <c r="X131" t="s">
        <v>292</v>
      </c>
      <c r="Y131">
        <v>210</v>
      </c>
      <c r="Z131"/>
      <c r="AA131" t="s">
        <v>276</v>
      </c>
      <c r="AB131" t="s">
        <v>293</v>
      </c>
      <c r="AC131" t="s">
        <v>352</v>
      </c>
      <c r="AD131" s="9" t="s">
        <v>789</v>
      </c>
      <c r="AE131" t="s">
        <v>321</v>
      </c>
      <c r="AF131" t="s">
        <v>321</v>
      </c>
    </row>
    <row r="132" spans="1:32" s="5" customFormat="1" ht="13.25" customHeight="1" x14ac:dyDescent="0.2">
      <c r="A132" s="22" t="s">
        <v>285</v>
      </c>
      <c r="B132" s="22" t="s">
        <v>284</v>
      </c>
      <c r="C132" s="22" t="s">
        <v>286</v>
      </c>
      <c r="D132" s="22" t="s">
        <v>287</v>
      </c>
      <c r="E132" s="22" t="s">
        <v>288</v>
      </c>
      <c r="F132" s="22" t="s">
        <v>289</v>
      </c>
      <c r="G132" s="22" t="s">
        <v>290</v>
      </c>
      <c r="H132" s="22" t="s">
        <v>825</v>
      </c>
      <c r="I132"/>
      <c r="J132" s="46" t="s">
        <v>36</v>
      </c>
      <c r="K132"/>
      <c r="L132"/>
      <c r="M132" t="s">
        <v>38</v>
      </c>
      <c r="N132">
        <v>17</v>
      </c>
      <c r="O132">
        <v>11</v>
      </c>
      <c r="P132" t="str">
        <f t="shared" si="9"/>
        <v>Em.17</v>
      </c>
      <c r="Q132" t="str">
        <f t="shared" si="10"/>
        <v>Em.17.11</v>
      </c>
      <c r="R132" t="s">
        <v>739</v>
      </c>
      <c r="S132" s="28">
        <v>1911</v>
      </c>
      <c r="T132"/>
      <c r="U132" s="25" t="s">
        <v>351</v>
      </c>
      <c r="V132" s="45">
        <f>S132*1000</f>
        <v>1911000</v>
      </c>
      <c r="W132" s="9" t="s">
        <v>785</v>
      </c>
      <c r="X132" t="s">
        <v>292</v>
      </c>
      <c r="Y132">
        <v>210</v>
      </c>
      <c r="Z132"/>
      <c r="AA132" t="s">
        <v>276</v>
      </c>
      <c r="AB132" t="s">
        <v>293</v>
      </c>
      <c r="AC132" t="s">
        <v>360</v>
      </c>
      <c r="AD132" s="9" t="s">
        <v>789</v>
      </c>
      <c r="AE132" t="s">
        <v>321</v>
      </c>
      <c r="AF132" t="s">
        <v>321</v>
      </c>
    </row>
    <row r="133" spans="1:32" s="5" customFormat="1" ht="13.25" customHeight="1" x14ac:dyDescent="0.2">
      <c r="A133" s="22" t="s">
        <v>285</v>
      </c>
      <c r="B133" s="22" t="s">
        <v>284</v>
      </c>
      <c r="C133" s="22" t="s">
        <v>286</v>
      </c>
      <c r="D133" s="22" t="s">
        <v>287</v>
      </c>
      <c r="E133" s="22" t="s">
        <v>288</v>
      </c>
      <c r="F133" s="22" t="s">
        <v>289</v>
      </c>
      <c r="G133" s="22" t="s">
        <v>290</v>
      </c>
      <c r="H133" s="22" t="s">
        <v>825</v>
      </c>
      <c r="I133"/>
      <c r="J133" s="46" t="s">
        <v>36</v>
      </c>
      <c r="K133"/>
      <c r="L133"/>
      <c r="M133" t="s">
        <v>38</v>
      </c>
      <c r="N133">
        <v>17</v>
      </c>
      <c r="O133">
        <v>13</v>
      </c>
      <c r="P133" t="str">
        <f t="shared" si="9"/>
        <v>Em.17</v>
      </c>
      <c r="Q133" t="str">
        <f t="shared" si="10"/>
        <v>Em.17.13</v>
      </c>
      <c r="R133" t="s">
        <v>741</v>
      </c>
      <c r="S133" s="28">
        <v>11543</v>
      </c>
      <c r="T133"/>
      <c r="U133" s="25" t="s">
        <v>351</v>
      </c>
      <c r="V133" s="45">
        <f>S133*1000</f>
        <v>11543000</v>
      </c>
      <c r="W133" s="9" t="s">
        <v>785</v>
      </c>
      <c r="X133" t="s">
        <v>292</v>
      </c>
      <c r="Y133">
        <v>210</v>
      </c>
      <c r="Z133"/>
      <c r="AA133" t="s">
        <v>276</v>
      </c>
      <c r="AB133" t="s">
        <v>293</v>
      </c>
      <c r="AC133" t="s">
        <v>367</v>
      </c>
      <c r="AD133" s="9" t="s">
        <v>789</v>
      </c>
      <c r="AE133" t="s">
        <v>321</v>
      </c>
      <c r="AF133" t="s">
        <v>321</v>
      </c>
    </row>
    <row r="134" spans="1:32" s="5" customFormat="1" ht="13.25" customHeight="1" x14ac:dyDescent="0.2">
      <c r="A134" s="22" t="s">
        <v>285</v>
      </c>
      <c r="B134" s="22" t="s">
        <v>284</v>
      </c>
      <c r="C134" s="22" t="s">
        <v>286</v>
      </c>
      <c r="D134" s="22" t="s">
        <v>287</v>
      </c>
      <c r="E134" s="22" t="s">
        <v>288</v>
      </c>
      <c r="F134" s="22" t="s">
        <v>289</v>
      </c>
      <c r="G134" s="22" t="s">
        <v>290</v>
      </c>
      <c r="H134" s="22" t="s">
        <v>825</v>
      </c>
      <c r="I134"/>
      <c r="J134" t="s">
        <v>279</v>
      </c>
      <c r="K134"/>
      <c r="L134"/>
      <c r="M134" t="s">
        <v>107</v>
      </c>
      <c r="N134">
        <v>1</v>
      </c>
      <c r="O134">
        <v>1</v>
      </c>
      <c r="P134" t="str">
        <f t="shared" si="9"/>
        <v>EF.1</v>
      </c>
      <c r="Q134" t="str">
        <f t="shared" si="10"/>
        <v>EF.1.1</v>
      </c>
      <c r="R134" t="s">
        <v>669</v>
      </c>
      <c r="S134" s="28">
        <v>59182</v>
      </c>
      <c r="T134"/>
      <c r="U134" s="25" t="s">
        <v>291</v>
      </c>
      <c r="V134" s="25">
        <f>S134*1000</f>
        <v>59182000</v>
      </c>
      <c r="W134" s="25" t="s">
        <v>274</v>
      </c>
      <c r="X134" t="s">
        <v>292</v>
      </c>
      <c r="Y134">
        <v>209</v>
      </c>
      <c r="Z134"/>
      <c r="AA134" t="s">
        <v>276</v>
      </c>
      <c r="AB134" t="s">
        <v>293</v>
      </c>
      <c r="AC134" t="s">
        <v>294</v>
      </c>
      <c r="AD134" s="9" t="s">
        <v>733</v>
      </c>
      <c r="AE134" t="s">
        <v>321</v>
      </c>
      <c r="AF134" t="s">
        <v>321</v>
      </c>
    </row>
    <row r="135" spans="1:32" s="5" customFormat="1" ht="13.25" customHeight="1" x14ac:dyDescent="0.2">
      <c r="A135" s="22" t="s">
        <v>285</v>
      </c>
      <c r="B135" s="22" t="s">
        <v>284</v>
      </c>
      <c r="C135" s="22" t="s">
        <v>286</v>
      </c>
      <c r="D135" s="22" t="s">
        <v>287</v>
      </c>
      <c r="E135" s="22" t="s">
        <v>288</v>
      </c>
      <c r="F135" s="22" t="s">
        <v>289</v>
      </c>
      <c r="G135" s="22" t="s">
        <v>290</v>
      </c>
      <c r="H135" s="22" t="s">
        <v>825</v>
      </c>
      <c r="I135"/>
      <c r="J135" t="s">
        <v>279</v>
      </c>
      <c r="K135"/>
      <c r="L135"/>
      <c r="M135" t="s">
        <v>107</v>
      </c>
      <c r="N135">
        <v>2</v>
      </c>
      <c r="O135">
        <v>1</v>
      </c>
      <c r="P135" t="str">
        <f t="shared" si="9"/>
        <v>EF.2</v>
      </c>
      <c r="Q135" t="str">
        <f t="shared" si="10"/>
        <v>EF.2.1</v>
      </c>
      <c r="R135" t="s">
        <v>768</v>
      </c>
      <c r="S135" s="47" t="s">
        <v>388</v>
      </c>
      <c r="T135"/>
      <c r="U135" s="25"/>
      <c r="V135" s="25"/>
      <c r="W135" s="25"/>
      <c r="X135"/>
      <c r="Y135"/>
      <c r="Z135"/>
      <c r="AA135" t="s">
        <v>276</v>
      </c>
      <c r="AB135" t="s">
        <v>293</v>
      </c>
      <c r="AC135" t="s">
        <v>619</v>
      </c>
      <c r="AD135" s="9" t="s">
        <v>733</v>
      </c>
      <c r="AE135" t="s">
        <v>321</v>
      </c>
      <c r="AF135" t="s">
        <v>321</v>
      </c>
    </row>
    <row r="136" spans="1:32" s="5" customFormat="1" ht="13.25" customHeight="1" x14ac:dyDescent="0.2">
      <c r="A136" s="22" t="s">
        <v>285</v>
      </c>
      <c r="B136" s="22" t="s">
        <v>284</v>
      </c>
      <c r="C136" s="22" t="s">
        <v>286</v>
      </c>
      <c r="D136" s="22" t="s">
        <v>287</v>
      </c>
      <c r="E136" s="22" t="s">
        <v>288</v>
      </c>
      <c r="F136" s="22" t="s">
        <v>289</v>
      </c>
      <c r="G136" s="22" t="s">
        <v>290</v>
      </c>
      <c r="H136" s="22" t="s">
        <v>825</v>
      </c>
      <c r="I136"/>
      <c r="J136" t="s">
        <v>279</v>
      </c>
      <c r="K136"/>
      <c r="L136"/>
      <c r="M136" t="s">
        <v>107</v>
      </c>
      <c r="N136">
        <v>2</v>
      </c>
      <c r="O136">
        <v>4</v>
      </c>
      <c r="P136" t="str">
        <f t="shared" si="9"/>
        <v>EF.2</v>
      </c>
      <c r="Q136" t="str">
        <f t="shared" si="10"/>
        <v>EF.2.4</v>
      </c>
      <c r="R136" t="s">
        <v>767</v>
      </c>
      <c r="S136" s="47" t="s">
        <v>388</v>
      </c>
      <c r="T136"/>
      <c r="U136" s="25"/>
      <c r="V136" s="25"/>
      <c r="W136" s="25"/>
      <c r="X136"/>
      <c r="Y136"/>
      <c r="Z136"/>
      <c r="AA136" t="s">
        <v>276</v>
      </c>
      <c r="AB136" t="s">
        <v>293</v>
      </c>
      <c r="AC136" t="s">
        <v>617</v>
      </c>
      <c r="AD136" s="9" t="s">
        <v>733</v>
      </c>
      <c r="AE136" t="s">
        <v>321</v>
      </c>
      <c r="AF136" t="s">
        <v>321</v>
      </c>
    </row>
    <row r="137" spans="1:32" s="10" customFormat="1" ht="13.25" customHeight="1" x14ac:dyDescent="0.2">
      <c r="A137" s="22" t="s">
        <v>285</v>
      </c>
      <c r="B137" s="22" t="s">
        <v>284</v>
      </c>
      <c r="C137" s="22" t="s">
        <v>286</v>
      </c>
      <c r="D137" s="22" t="s">
        <v>287</v>
      </c>
      <c r="E137" s="22" t="s">
        <v>288</v>
      </c>
      <c r="F137" s="22" t="s">
        <v>289</v>
      </c>
      <c r="G137" s="22" t="s">
        <v>290</v>
      </c>
      <c r="H137" s="22" t="s">
        <v>825</v>
      </c>
      <c r="I137"/>
      <c r="J137" t="s">
        <v>279</v>
      </c>
      <c r="K137"/>
      <c r="L137"/>
      <c r="M137" t="s">
        <v>107</v>
      </c>
      <c r="N137">
        <v>2</v>
      </c>
      <c r="O137">
        <v>7</v>
      </c>
      <c r="P137" t="str">
        <f t="shared" si="9"/>
        <v>EF.2</v>
      </c>
      <c r="Q137" t="str">
        <f t="shared" si="10"/>
        <v>EF.2.7</v>
      </c>
      <c r="R137" t="s">
        <v>769</v>
      </c>
      <c r="S137" s="47" t="s">
        <v>388</v>
      </c>
      <c r="T137"/>
      <c r="U137" s="25"/>
      <c r="V137" s="25"/>
      <c r="W137" s="25"/>
      <c r="X137"/>
      <c r="Y137"/>
      <c r="Z137"/>
      <c r="AA137" t="s">
        <v>276</v>
      </c>
      <c r="AB137" t="s">
        <v>293</v>
      </c>
      <c r="AC137" t="s">
        <v>620</v>
      </c>
      <c r="AD137" s="9" t="s">
        <v>733</v>
      </c>
      <c r="AE137" t="s">
        <v>321</v>
      </c>
      <c r="AF137" t="s">
        <v>321</v>
      </c>
    </row>
    <row r="138" spans="1:32" s="10" customFormat="1" ht="13.25" customHeight="1" x14ac:dyDescent="0.2">
      <c r="A138" s="22" t="s">
        <v>285</v>
      </c>
      <c r="B138" s="22" t="s">
        <v>284</v>
      </c>
      <c r="C138" s="22" t="s">
        <v>286</v>
      </c>
      <c r="D138" s="22" t="s">
        <v>287</v>
      </c>
      <c r="E138" s="22" t="s">
        <v>288</v>
      </c>
      <c r="F138" s="22" t="s">
        <v>289</v>
      </c>
      <c r="G138" s="22" t="s">
        <v>290</v>
      </c>
      <c r="H138" s="22" t="s">
        <v>825</v>
      </c>
      <c r="I138"/>
      <c r="J138" t="s">
        <v>279</v>
      </c>
      <c r="K138"/>
      <c r="L138"/>
      <c r="M138" t="s">
        <v>38</v>
      </c>
      <c r="N138">
        <v>1</v>
      </c>
      <c r="O138">
        <v>1</v>
      </c>
      <c r="P138" t="str">
        <f t="shared" si="9"/>
        <v>Em.1</v>
      </c>
      <c r="Q138" t="str">
        <f t="shared" si="10"/>
        <v>Em.1.1</v>
      </c>
      <c r="R138" t="s">
        <v>308</v>
      </c>
      <c r="S138" s="28">
        <v>39</v>
      </c>
      <c r="T138"/>
      <c r="U138" s="25" t="s">
        <v>801</v>
      </c>
      <c r="V138" s="42">
        <f>S138*1000000</f>
        <v>39000000</v>
      </c>
      <c r="W138" s="9" t="s">
        <v>39</v>
      </c>
      <c r="X138" t="s">
        <v>292</v>
      </c>
      <c r="Y138">
        <v>209</v>
      </c>
      <c r="Z138"/>
      <c r="AA138" t="s">
        <v>276</v>
      </c>
      <c r="AB138" t="s">
        <v>293</v>
      </c>
      <c r="AC138" t="s">
        <v>336</v>
      </c>
      <c r="AD138" s="9" t="s">
        <v>787</v>
      </c>
      <c r="AE138" t="s">
        <v>323</v>
      </c>
      <c r="AF138" t="s">
        <v>324</v>
      </c>
    </row>
    <row r="139" spans="1:32" s="10" customFormat="1" ht="13.25" customHeight="1" x14ac:dyDescent="0.2">
      <c r="A139" s="22" t="s">
        <v>285</v>
      </c>
      <c r="B139" s="22" t="s">
        <v>284</v>
      </c>
      <c r="C139" s="22" t="s">
        <v>286</v>
      </c>
      <c r="D139" s="22" t="s">
        <v>287</v>
      </c>
      <c r="E139" s="22" t="s">
        <v>288</v>
      </c>
      <c r="F139" s="22" t="s">
        <v>289</v>
      </c>
      <c r="G139" s="22" t="s">
        <v>290</v>
      </c>
      <c r="H139" s="22" t="s">
        <v>825</v>
      </c>
      <c r="I139"/>
      <c r="J139" t="s">
        <v>279</v>
      </c>
      <c r="K139"/>
      <c r="L139"/>
      <c r="M139" t="s">
        <v>38</v>
      </c>
      <c r="N139">
        <v>17</v>
      </c>
      <c r="O139">
        <v>10</v>
      </c>
      <c r="P139" t="str">
        <f t="shared" si="9"/>
        <v>Em.17</v>
      </c>
      <c r="Q139" t="str">
        <f t="shared" si="10"/>
        <v>Em.17.10</v>
      </c>
      <c r="R139" t="s">
        <v>737</v>
      </c>
      <c r="S139" s="28">
        <v>49415</v>
      </c>
      <c r="T139"/>
      <c r="U139" s="25" t="s">
        <v>351</v>
      </c>
      <c r="V139" s="45">
        <f>S139*1000</f>
        <v>49415000</v>
      </c>
      <c r="W139" s="9" t="s">
        <v>785</v>
      </c>
      <c r="X139" t="s">
        <v>292</v>
      </c>
      <c r="Y139">
        <v>210</v>
      </c>
      <c r="Z139"/>
      <c r="AA139" t="s">
        <v>276</v>
      </c>
      <c r="AB139" t="s">
        <v>293</v>
      </c>
      <c r="AC139" t="s">
        <v>352</v>
      </c>
      <c r="AD139" s="9" t="s">
        <v>789</v>
      </c>
      <c r="AE139" t="s">
        <v>321</v>
      </c>
      <c r="AF139" t="s">
        <v>321</v>
      </c>
    </row>
    <row r="140" spans="1:32" s="10" customFormat="1" ht="13.25" customHeight="1" x14ac:dyDescent="0.2">
      <c r="A140" s="22" t="s">
        <v>285</v>
      </c>
      <c r="B140" s="22" t="s">
        <v>284</v>
      </c>
      <c r="C140" s="22" t="s">
        <v>286</v>
      </c>
      <c r="D140" s="22" t="s">
        <v>287</v>
      </c>
      <c r="E140" s="22" t="s">
        <v>288</v>
      </c>
      <c r="F140" s="22" t="s">
        <v>289</v>
      </c>
      <c r="G140" s="22" t="s">
        <v>290</v>
      </c>
      <c r="H140" s="22" t="s">
        <v>825</v>
      </c>
      <c r="I140"/>
      <c r="J140" t="s">
        <v>279</v>
      </c>
      <c r="K140"/>
      <c r="L140"/>
      <c r="M140" t="s">
        <v>38</v>
      </c>
      <c r="N140">
        <v>17</v>
      </c>
      <c r="O140">
        <v>11</v>
      </c>
      <c r="P140" t="str">
        <f t="shared" si="9"/>
        <v>Em.17</v>
      </c>
      <c r="Q140" t="str">
        <f t="shared" si="10"/>
        <v>Em.17.11</v>
      </c>
      <c r="R140" t="s">
        <v>739</v>
      </c>
      <c r="S140" s="28">
        <v>1553</v>
      </c>
      <c r="T140"/>
      <c r="U140" s="25" t="s">
        <v>351</v>
      </c>
      <c r="V140" s="45">
        <f>S140*1000</f>
        <v>1553000</v>
      </c>
      <c r="W140" s="9" t="s">
        <v>785</v>
      </c>
      <c r="X140" t="s">
        <v>292</v>
      </c>
      <c r="Y140">
        <v>210</v>
      </c>
      <c r="Z140"/>
      <c r="AA140" t="s">
        <v>276</v>
      </c>
      <c r="AB140" t="s">
        <v>293</v>
      </c>
      <c r="AC140" t="s">
        <v>360</v>
      </c>
      <c r="AD140" s="9" t="s">
        <v>789</v>
      </c>
      <c r="AE140" t="s">
        <v>321</v>
      </c>
      <c r="AF140" t="s">
        <v>321</v>
      </c>
    </row>
    <row r="141" spans="1:32" s="10" customFormat="1" ht="13.25" customHeight="1" x14ac:dyDescent="0.2">
      <c r="A141" s="22" t="s">
        <v>285</v>
      </c>
      <c r="B141" s="22" t="s">
        <v>284</v>
      </c>
      <c r="C141" s="22" t="s">
        <v>286</v>
      </c>
      <c r="D141" s="22" t="s">
        <v>287</v>
      </c>
      <c r="E141" s="22" t="s">
        <v>288</v>
      </c>
      <c r="F141" s="22" t="s">
        <v>289</v>
      </c>
      <c r="G141" s="22" t="s">
        <v>290</v>
      </c>
      <c r="H141" s="22" t="s">
        <v>825</v>
      </c>
      <c r="I141"/>
      <c r="J141" t="s">
        <v>279</v>
      </c>
      <c r="K141"/>
      <c r="L141"/>
      <c r="M141" t="s">
        <v>38</v>
      </c>
      <c r="N141">
        <v>17</v>
      </c>
      <c r="O141">
        <v>13</v>
      </c>
      <c r="P141" t="str">
        <f t="shared" si="9"/>
        <v>Em.17</v>
      </c>
      <c r="Q141" t="str">
        <f t="shared" si="10"/>
        <v>Em.17.13</v>
      </c>
      <c r="R141" t="s">
        <v>741</v>
      </c>
      <c r="S141" s="28">
        <v>12047</v>
      </c>
      <c r="T141"/>
      <c r="U141" s="25" t="s">
        <v>351</v>
      </c>
      <c r="V141" s="45">
        <f>S141*1000</f>
        <v>12047000</v>
      </c>
      <c r="W141" s="9" t="s">
        <v>785</v>
      </c>
      <c r="X141" t="s">
        <v>292</v>
      </c>
      <c r="Y141">
        <v>210</v>
      </c>
      <c r="Z141"/>
      <c r="AA141" t="s">
        <v>276</v>
      </c>
      <c r="AB141" t="s">
        <v>293</v>
      </c>
      <c r="AC141" t="s">
        <v>367</v>
      </c>
      <c r="AD141" s="9" t="s">
        <v>789</v>
      </c>
      <c r="AE141" t="s">
        <v>321</v>
      </c>
      <c r="AF141" t="s">
        <v>321</v>
      </c>
    </row>
    <row r="142" spans="1:32" s="10" customFormat="1" ht="13.25" customHeight="1" x14ac:dyDescent="0.2">
      <c r="A142" s="22" t="s">
        <v>285</v>
      </c>
      <c r="B142" s="22" t="s">
        <v>284</v>
      </c>
      <c r="C142" s="22" t="s">
        <v>286</v>
      </c>
      <c r="D142" s="22" t="s">
        <v>287</v>
      </c>
      <c r="E142" s="22" t="s">
        <v>288</v>
      </c>
      <c r="F142" s="22" t="s">
        <v>289</v>
      </c>
      <c r="G142" s="22" t="s">
        <v>290</v>
      </c>
      <c r="H142" s="22" t="s">
        <v>825</v>
      </c>
      <c r="I142"/>
      <c r="J142" t="s">
        <v>279</v>
      </c>
      <c r="K142"/>
      <c r="L142"/>
      <c r="M142" t="s">
        <v>38</v>
      </c>
      <c r="N142">
        <v>2</v>
      </c>
      <c r="O142">
        <v>1</v>
      </c>
      <c r="P142" t="str">
        <f t="shared" si="9"/>
        <v>Em.2</v>
      </c>
      <c r="Q142" t="str">
        <f t="shared" si="10"/>
        <v>Em.2.1</v>
      </c>
      <c r="R142" t="s">
        <v>770</v>
      </c>
      <c r="S142" s="47" t="s">
        <v>355</v>
      </c>
      <c r="T142"/>
      <c r="U142" s="25"/>
      <c r="V142" s="42"/>
      <c r="W142" s="25"/>
      <c r="X142"/>
      <c r="Y142"/>
      <c r="Z142"/>
      <c r="AA142" t="s">
        <v>276</v>
      </c>
      <c r="AB142" t="s">
        <v>293</v>
      </c>
      <c r="AC142" t="s">
        <v>621</v>
      </c>
      <c r="AD142" s="9" t="s">
        <v>787</v>
      </c>
      <c r="AE142" t="s">
        <v>321</v>
      </c>
      <c r="AF142" t="s">
        <v>321</v>
      </c>
    </row>
    <row r="143" spans="1:32" s="14" customFormat="1" ht="13.25" customHeight="1" x14ac:dyDescent="0.2">
      <c r="A143" s="22" t="s">
        <v>285</v>
      </c>
      <c r="B143" s="22" t="s">
        <v>284</v>
      </c>
      <c r="C143" s="22" t="s">
        <v>286</v>
      </c>
      <c r="D143" s="22" t="s">
        <v>287</v>
      </c>
      <c r="E143" s="22" t="s">
        <v>288</v>
      </c>
      <c r="F143" s="22" t="s">
        <v>289</v>
      </c>
      <c r="G143" s="22" t="s">
        <v>290</v>
      </c>
      <c r="H143" s="22" t="s">
        <v>825</v>
      </c>
      <c r="I143"/>
      <c r="J143" t="s">
        <v>279</v>
      </c>
      <c r="K143"/>
      <c r="L143"/>
      <c r="M143" t="s">
        <v>38</v>
      </c>
      <c r="N143">
        <v>6</v>
      </c>
      <c r="O143">
        <v>1</v>
      </c>
      <c r="P143" t="str">
        <f t="shared" si="9"/>
        <v>Em.6</v>
      </c>
      <c r="Q143" t="str">
        <f t="shared" si="10"/>
        <v>Em.6.1</v>
      </c>
      <c r="R143" t="s">
        <v>753</v>
      </c>
      <c r="S143" s="56" t="s">
        <v>623</v>
      </c>
      <c r="T143"/>
      <c r="U143" s="25" t="s">
        <v>540</v>
      </c>
      <c r="V143" s="42"/>
      <c r="W143" s="25"/>
      <c r="X143" t="s">
        <v>292</v>
      </c>
      <c r="Y143">
        <v>75</v>
      </c>
      <c r="Z143"/>
      <c r="AA143" t="s">
        <v>276</v>
      </c>
      <c r="AB143" t="s">
        <v>293</v>
      </c>
      <c r="AC143" t="s">
        <v>624</v>
      </c>
      <c r="AD143" s="9" t="s">
        <v>743</v>
      </c>
      <c r="AE143" t="s">
        <v>321</v>
      </c>
      <c r="AF143" t="s">
        <v>321</v>
      </c>
    </row>
    <row r="144" spans="1:32" s="14" customFormat="1" ht="13.25" customHeight="1" x14ac:dyDescent="0.2">
      <c r="A144" s="22" t="s">
        <v>285</v>
      </c>
      <c r="B144" s="22" t="s">
        <v>284</v>
      </c>
      <c r="C144" s="22" t="s">
        <v>286</v>
      </c>
      <c r="D144" s="22" t="s">
        <v>287</v>
      </c>
      <c r="E144" s="22" t="s">
        <v>288</v>
      </c>
      <c r="F144" s="22" t="s">
        <v>289</v>
      </c>
      <c r="G144" s="22" t="s">
        <v>290</v>
      </c>
      <c r="H144" s="22" t="s">
        <v>825</v>
      </c>
      <c r="I144"/>
      <c r="J144" t="s">
        <v>279</v>
      </c>
      <c r="K144"/>
      <c r="L144"/>
      <c r="M144" t="s">
        <v>718</v>
      </c>
      <c r="N144">
        <v>0</v>
      </c>
      <c r="O144">
        <v>0</v>
      </c>
      <c r="P144" t="str">
        <f t="shared" si="9"/>
        <v>Po.0</v>
      </c>
      <c r="Q144" t="str">
        <f t="shared" si="10"/>
        <v>Po.0.0</v>
      </c>
      <c r="R144" t="s">
        <v>771</v>
      </c>
      <c r="S144" s="47" t="s">
        <v>388</v>
      </c>
      <c r="T144"/>
      <c r="U144" s="25"/>
      <c r="V144" s="25"/>
      <c r="W144" s="25"/>
      <c r="X144"/>
      <c r="Y144"/>
      <c r="Z144"/>
      <c r="AA144" t="s">
        <v>276</v>
      </c>
      <c r="AB144" t="s">
        <v>293</v>
      </c>
      <c r="AC144" t="s">
        <v>626</v>
      </c>
      <c r="AD144" s="9" t="s">
        <v>751</v>
      </c>
      <c r="AE144" t="e">
        <v>#N/A</v>
      </c>
      <c r="AF144" t="e">
        <v>#N/A</v>
      </c>
    </row>
    <row r="145" spans="1:32" s="14" customFormat="1" ht="13.25" customHeight="1" x14ac:dyDescent="0.2">
      <c r="A145" s="22" t="s">
        <v>285</v>
      </c>
      <c r="B145" s="22" t="s">
        <v>284</v>
      </c>
      <c r="C145" s="22" t="s">
        <v>286</v>
      </c>
      <c r="D145" s="22" t="s">
        <v>287</v>
      </c>
      <c r="E145" s="22" t="s">
        <v>288</v>
      </c>
      <c r="F145" s="22" t="s">
        <v>289</v>
      </c>
      <c r="G145" s="22" t="s">
        <v>290</v>
      </c>
      <c r="H145" s="22" t="s">
        <v>825</v>
      </c>
      <c r="I145"/>
      <c r="J145" t="s">
        <v>279</v>
      </c>
      <c r="K145"/>
      <c r="L145"/>
      <c r="M145" t="s">
        <v>719</v>
      </c>
      <c r="N145">
        <v>0</v>
      </c>
      <c r="O145">
        <v>0</v>
      </c>
      <c r="P145" t="str">
        <f t="shared" si="9"/>
        <v>TR.0</v>
      </c>
      <c r="Q145" t="str">
        <f t="shared" si="10"/>
        <v>TR.0.0</v>
      </c>
      <c r="R145" t="s">
        <v>772</v>
      </c>
      <c r="S145" s="28" t="s">
        <v>388</v>
      </c>
      <c r="T145"/>
      <c r="U145" s="25"/>
      <c r="V145" s="25"/>
      <c r="W145" s="25"/>
      <c r="X145"/>
      <c r="Y145"/>
      <c r="Z145"/>
      <c r="AA145" t="s">
        <v>276</v>
      </c>
      <c r="AB145" t="s">
        <v>293</v>
      </c>
      <c r="AC145" t="s">
        <v>628</v>
      </c>
      <c r="AD145" s="9" t="s">
        <v>752</v>
      </c>
      <c r="AE145" t="e">
        <v>#N/A</v>
      </c>
      <c r="AF145" t="e">
        <v>#N/A</v>
      </c>
    </row>
    <row r="146" spans="1:32" s="14" customFormat="1" ht="13.25" customHeight="1" x14ac:dyDescent="0.2">
      <c r="A146" s="22" t="s">
        <v>285</v>
      </c>
      <c r="B146" s="22" t="s">
        <v>284</v>
      </c>
      <c r="C146" s="22" t="s">
        <v>286</v>
      </c>
      <c r="D146" s="22" t="s">
        <v>287</v>
      </c>
      <c r="E146" s="22" t="s">
        <v>288</v>
      </c>
      <c r="F146" s="22" t="s">
        <v>289</v>
      </c>
      <c r="G146" s="22" t="s">
        <v>290</v>
      </c>
      <c r="H146" s="22" t="s">
        <v>825</v>
      </c>
      <c r="I146"/>
      <c r="J146" t="s">
        <v>279</v>
      </c>
      <c r="K146"/>
      <c r="L146"/>
      <c r="M146" t="s">
        <v>222</v>
      </c>
      <c r="N146">
        <v>1</v>
      </c>
      <c r="O146">
        <v>0</v>
      </c>
      <c r="P146" t="str">
        <f t="shared" si="9"/>
        <v>WR.1</v>
      </c>
      <c r="Q146" t="str">
        <f t="shared" si="10"/>
        <v>WR.1.0</v>
      </c>
      <c r="R146" t="s">
        <v>677</v>
      </c>
      <c r="S146" s="47" t="s">
        <v>388</v>
      </c>
      <c r="T146"/>
      <c r="U146" s="25"/>
      <c r="V146" s="25"/>
      <c r="W146" s="25"/>
      <c r="X146"/>
      <c r="Y146"/>
      <c r="Z146"/>
      <c r="AA146" t="s">
        <v>276</v>
      </c>
      <c r="AB146" t="s">
        <v>293</v>
      </c>
      <c r="AC146" t="s">
        <v>390</v>
      </c>
      <c r="AD146" s="9" t="s">
        <v>734</v>
      </c>
      <c r="AE146" t="e">
        <v>#N/A</v>
      </c>
      <c r="AF146" t="e">
        <v>#N/A</v>
      </c>
    </row>
    <row r="147" spans="1:32" s="14" customFormat="1" ht="13.25" customHeight="1" x14ac:dyDescent="0.2">
      <c r="A147" s="22" t="s">
        <v>285</v>
      </c>
      <c r="B147" s="22" t="s">
        <v>284</v>
      </c>
      <c r="C147" s="22" t="s">
        <v>286</v>
      </c>
      <c r="D147" s="22" t="s">
        <v>287</v>
      </c>
      <c r="E147" s="22" t="s">
        <v>288</v>
      </c>
      <c r="F147" s="22" t="s">
        <v>289</v>
      </c>
      <c r="G147" s="22" t="s">
        <v>290</v>
      </c>
      <c r="H147" s="22" t="s">
        <v>825</v>
      </c>
      <c r="I147"/>
      <c r="J147" t="s">
        <v>279</v>
      </c>
      <c r="K147"/>
      <c r="L147"/>
      <c r="M147" t="s">
        <v>222</v>
      </c>
      <c r="N147">
        <v>1</v>
      </c>
      <c r="O147">
        <v>0</v>
      </c>
      <c r="P147" t="str">
        <f t="shared" si="9"/>
        <v>WR.1</v>
      </c>
      <c r="Q147" t="str">
        <f t="shared" si="10"/>
        <v>WR.1.0</v>
      </c>
      <c r="R147" t="s">
        <v>676</v>
      </c>
      <c r="S147" s="47" t="s">
        <v>388</v>
      </c>
      <c r="T147"/>
      <c r="U147" s="25"/>
      <c r="V147" s="25"/>
      <c r="W147" s="25"/>
      <c r="X147"/>
      <c r="Y147"/>
      <c r="Z147"/>
      <c r="AA147" t="s">
        <v>276</v>
      </c>
      <c r="AB147" t="s">
        <v>293</v>
      </c>
      <c r="AC147" t="s">
        <v>389</v>
      </c>
      <c r="AD147" s="9" t="s">
        <v>734</v>
      </c>
      <c r="AE147" t="e">
        <v>#N/A</v>
      </c>
      <c r="AF147" t="e">
        <v>#N/A</v>
      </c>
    </row>
    <row r="148" spans="1:32" s="14" customFormat="1" ht="13.25" customHeight="1" x14ac:dyDescent="0.2">
      <c r="A148" s="22" t="s">
        <v>285</v>
      </c>
      <c r="B148" s="22" t="s">
        <v>284</v>
      </c>
      <c r="C148" s="22" t="s">
        <v>286</v>
      </c>
      <c r="D148" s="22" t="s">
        <v>287</v>
      </c>
      <c r="E148" s="22" t="s">
        <v>288</v>
      </c>
      <c r="F148" s="22" t="s">
        <v>289</v>
      </c>
      <c r="G148" s="22" t="s">
        <v>290</v>
      </c>
      <c r="H148" s="22" t="s">
        <v>825</v>
      </c>
      <c r="I148"/>
      <c r="J148" t="s">
        <v>279</v>
      </c>
      <c r="K148"/>
      <c r="L148"/>
      <c r="M148" t="s">
        <v>222</v>
      </c>
      <c r="N148">
        <v>2</v>
      </c>
      <c r="O148">
        <v>2</v>
      </c>
      <c r="P148" t="str">
        <f t="shared" si="9"/>
        <v>WR.2</v>
      </c>
      <c r="Q148" t="str">
        <f t="shared" si="10"/>
        <v>WR.2.2</v>
      </c>
      <c r="R148" t="s">
        <v>725</v>
      </c>
      <c r="S148" s="28">
        <v>59</v>
      </c>
      <c r="T148"/>
      <c r="U148" s="25" t="s">
        <v>629</v>
      </c>
      <c r="V148" s="32">
        <f>S148*1000</f>
        <v>59000</v>
      </c>
      <c r="W148" t="s">
        <v>783</v>
      </c>
      <c r="X148" t="s">
        <v>292</v>
      </c>
      <c r="Y148">
        <v>87</v>
      </c>
      <c r="Z148"/>
      <c r="AA148" t="s">
        <v>276</v>
      </c>
      <c r="AB148" t="s">
        <v>293</v>
      </c>
      <c r="AC148" t="s">
        <v>630</v>
      </c>
      <c r="AD148" s="9" t="s">
        <v>734</v>
      </c>
      <c r="AE148" t="s">
        <v>321</v>
      </c>
      <c r="AF148" t="s">
        <v>321</v>
      </c>
    </row>
    <row r="149" spans="1:32" s="5" customFormat="1" ht="13.25" customHeight="1" x14ac:dyDescent="0.15">
      <c r="A149" s="27" t="s">
        <v>312</v>
      </c>
      <c r="B149" s="27" t="s">
        <v>311</v>
      </c>
      <c r="C149" s="27" t="s">
        <v>305</v>
      </c>
      <c r="D149" s="27" t="s">
        <v>306</v>
      </c>
      <c r="E149" s="27" t="s">
        <v>306</v>
      </c>
      <c r="F149" s="27" t="s">
        <v>307</v>
      </c>
      <c r="G149" s="27" t="s">
        <v>307</v>
      </c>
      <c r="H149" s="27" t="s">
        <v>828</v>
      </c>
      <c r="I149" s="27"/>
      <c r="J149" s="27" t="s">
        <v>68</v>
      </c>
      <c r="K149" s="27"/>
      <c r="L149" s="27"/>
      <c r="M149" t="s">
        <v>38</v>
      </c>
      <c r="N149">
        <v>1</v>
      </c>
      <c r="O149">
        <v>1</v>
      </c>
      <c r="P149" t="str">
        <f t="shared" si="9"/>
        <v>Em.1</v>
      </c>
      <c r="Q149" t="str">
        <f t="shared" si="10"/>
        <v>Em.1.1</v>
      </c>
      <c r="R149" s="27" t="s">
        <v>313</v>
      </c>
      <c r="S149" s="27">
        <v>4.53</v>
      </c>
      <c r="T149" s="27"/>
      <c r="U149" s="27" t="s">
        <v>314</v>
      </c>
      <c r="V149" s="37">
        <f>S149*1000000</f>
        <v>4530000</v>
      </c>
      <c r="W149" s="38" t="s">
        <v>39</v>
      </c>
      <c r="X149" s="39" t="s">
        <v>315</v>
      </c>
      <c r="Y149" s="27"/>
      <c r="Z149" s="27"/>
      <c r="AA149" s="27" t="s">
        <v>276</v>
      </c>
      <c r="AB149" s="27" t="s">
        <v>322</v>
      </c>
      <c r="AC149" s="27"/>
      <c r="AD149" s="38"/>
      <c r="AE149" s="27" t="s">
        <v>323</v>
      </c>
      <c r="AF149" s="27" t="s">
        <v>324</v>
      </c>
    </row>
    <row r="150" spans="1:32" s="5" customFormat="1" ht="13.25" customHeight="1" x14ac:dyDescent="0.15">
      <c r="A150" s="27" t="s">
        <v>312</v>
      </c>
      <c r="B150" s="27" t="s">
        <v>311</v>
      </c>
      <c r="C150" s="27" t="s">
        <v>305</v>
      </c>
      <c r="D150" s="27" t="s">
        <v>306</v>
      </c>
      <c r="E150" s="27" t="s">
        <v>306</v>
      </c>
      <c r="F150" s="27" t="s">
        <v>307</v>
      </c>
      <c r="G150" s="27" t="s">
        <v>307</v>
      </c>
      <c r="H150" s="27" t="s">
        <v>828</v>
      </c>
      <c r="I150" s="27"/>
      <c r="J150" s="27" t="s">
        <v>36</v>
      </c>
      <c r="K150" s="27"/>
      <c r="L150" s="27"/>
      <c r="M150" t="s">
        <v>38</v>
      </c>
      <c r="N150">
        <v>1</v>
      </c>
      <c r="O150">
        <v>1</v>
      </c>
      <c r="P150" t="str">
        <f t="shared" si="9"/>
        <v>Em.1</v>
      </c>
      <c r="Q150" t="str">
        <f t="shared" si="10"/>
        <v>Em.1.1</v>
      </c>
      <c r="R150" s="27" t="s">
        <v>313</v>
      </c>
      <c r="S150" s="27">
        <v>4.58</v>
      </c>
      <c r="T150" s="27"/>
      <c r="U150" s="27" t="s">
        <v>314</v>
      </c>
      <c r="V150" s="37">
        <f>S150*1000000</f>
        <v>4580000</v>
      </c>
      <c r="W150" s="38" t="s">
        <v>39</v>
      </c>
      <c r="X150" s="39" t="s">
        <v>315</v>
      </c>
      <c r="Y150" s="27"/>
      <c r="Z150" s="27"/>
      <c r="AA150" s="27" t="s">
        <v>276</v>
      </c>
      <c r="AB150" s="27" t="s">
        <v>322</v>
      </c>
      <c r="AC150" s="27"/>
      <c r="AD150" s="38"/>
      <c r="AE150" s="27" t="s">
        <v>323</v>
      </c>
      <c r="AF150" s="27" t="s">
        <v>324</v>
      </c>
    </row>
    <row r="151" spans="1:32" s="5" customFormat="1" ht="13.25" customHeight="1" x14ac:dyDescent="0.15">
      <c r="A151" s="27" t="s">
        <v>312</v>
      </c>
      <c r="B151" s="27" t="s">
        <v>311</v>
      </c>
      <c r="C151" s="27" t="s">
        <v>305</v>
      </c>
      <c r="D151" s="27" t="s">
        <v>306</v>
      </c>
      <c r="E151" s="27" t="s">
        <v>306</v>
      </c>
      <c r="F151" s="27" t="s">
        <v>307</v>
      </c>
      <c r="G151" s="27" t="s">
        <v>307</v>
      </c>
      <c r="H151" s="27" t="s">
        <v>828</v>
      </c>
      <c r="I151" s="27"/>
      <c r="J151" s="27" t="s">
        <v>279</v>
      </c>
      <c r="K151" s="27"/>
      <c r="L151" s="27"/>
      <c r="M151" t="s">
        <v>38</v>
      </c>
      <c r="N151">
        <v>1</v>
      </c>
      <c r="O151">
        <v>1</v>
      </c>
      <c r="P151" t="str">
        <f t="shared" si="9"/>
        <v>Em.1</v>
      </c>
      <c r="Q151" t="str">
        <f t="shared" si="10"/>
        <v>Em.1.1</v>
      </c>
      <c r="R151" s="27" t="s">
        <v>313</v>
      </c>
      <c r="S151" s="27">
        <v>4.91</v>
      </c>
      <c r="T151" s="27"/>
      <c r="U151" s="27" t="s">
        <v>314</v>
      </c>
      <c r="V151" s="37">
        <f>S151*1000000</f>
        <v>4910000</v>
      </c>
      <c r="W151" s="38" t="s">
        <v>39</v>
      </c>
      <c r="X151" s="39" t="s">
        <v>315</v>
      </c>
      <c r="Y151" s="27"/>
      <c r="Z151" s="27"/>
      <c r="AA151" s="27" t="s">
        <v>276</v>
      </c>
      <c r="AB151" s="27" t="s">
        <v>322</v>
      </c>
      <c r="AC151" s="27"/>
      <c r="AD151" s="38"/>
      <c r="AE151" s="27" t="s">
        <v>323</v>
      </c>
      <c r="AF151" s="27" t="s">
        <v>324</v>
      </c>
    </row>
    <row r="152" spans="1:32" s="5" customFormat="1" ht="13.25" customHeight="1" x14ac:dyDescent="0.15">
      <c r="A152" s="9" t="s">
        <v>326</v>
      </c>
      <c r="B152" s="9" t="s">
        <v>325</v>
      </c>
      <c r="C152" s="9" t="s">
        <v>305</v>
      </c>
      <c r="D152" s="9" t="s">
        <v>306</v>
      </c>
      <c r="E152" s="9" t="s">
        <v>306</v>
      </c>
      <c r="F152" s="9" t="s">
        <v>307</v>
      </c>
      <c r="G152" s="9" t="s">
        <v>307</v>
      </c>
      <c r="H152" s="80" t="s">
        <v>826</v>
      </c>
      <c r="I152"/>
      <c r="J152" t="s">
        <v>271</v>
      </c>
      <c r="K152"/>
      <c r="L152"/>
      <c r="M152" t="s">
        <v>107</v>
      </c>
      <c r="N152">
        <v>6</v>
      </c>
      <c r="O152">
        <v>1</v>
      </c>
      <c r="P152" t="str">
        <f t="shared" si="9"/>
        <v>EF.6</v>
      </c>
      <c r="Q152" t="str">
        <f t="shared" si="10"/>
        <v>EF.6.1</v>
      </c>
      <c r="R152" t="s">
        <v>689</v>
      </c>
      <c r="S152" t="s">
        <v>124</v>
      </c>
      <c r="T152"/>
      <c r="U152"/>
      <c r="V152"/>
      <c r="W152"/>
      <c r="X152"/>
      <c r="Y152"/>
      <c r="Z152"/>
      <c r="AA152" t="s">
        <v>276</v>
      </c>
      <c r="AB152" t="s">
        <v>322</v>
      </c>
      <c r="AC152" t="s">
        <v>447</v>
      </c>
      <c r="AD152" s="9" t="s">
        <v>744</v>
      </c>
      <c r="AE152" t="s">
        <v>321</v>
      </c>
      <c r="AF152" t="s">
        <v>321</v>
      </c>
    </row>
    <row r="153" spans="1:32" s="5" customFormat="1" ht="13.25" customHeight="1" x14ac:dyDescent="0.15">
      <c r="A153" s="9" t="s">
        <v>326</v>
      </c>
      <c r="B153" s="9" t="s">
        <v>325</v>
      </c>
      <c r="C153" s="9" t="s">
        <v>305</v>
      </c>
      <c r="D153" s="9" t="s">
        <v>306</v>
      </c>
      <c r="E153" s="9" t="s">
        <v>306</v>
      </c>
      <c r="F153" s="9" t="s">
        <v>307</v>
      </c>
      <c r="G153" s="9" t="s">
        <v>307</v>
      </c>
      <c r="H153" s="80" t="s">
        <v>826</v>
      </c>
      <c r="I153"/>
      <c r="J153" t="s">
        <v>271</v>
      </c>
      <c r="K153"/>
      <c r="L153"/>
      <c r="M153" t="s">
        <v>107</v>
      </c>
      <c r="N153">
        <v>6</v>
      </c>
      <c r="O153">
        <v>2</v>
      </c>
      <c r="P153" t="str">
        <f t="shared" si="9"/>
        <v>EF.6</v>
      </c>
      <c r="Q153" t="str">
        <f t="shared" si="10"/>
        <v>EF.6.2</v>
      </c>
      <c r="R153" t="s">
        <v>690</v>
      </c>
      <c r="S153" s="47" t="s">
        <v>124</v>
      </c>
      <c r="T153"/>
      <c r="U153"/>
      <c r="V153"/>
      <c r="W153"/>
      <c r="X153"/>
      <c r="Y153"/>
      <c r="Z153"/>
      <c r="AA153" t="s">
        <v>276</v>
      </c>
      <c r="AB153" t="s">
        <v>322</v>
      </c>
      <c r="AC153" t="s">
        <v>450</v>
      </c>
      <c r="AD153" s="9" t="s">
        <v>744</v>
      </c>
      <c r="AE153" t="s">
        <v>321</v>
      </c>
      <c r="AF153" t="s">
        <v>321</v>
      </c>
    </row>
    <row r="154" spans="1:32" s="5" customFormat="1" ht="13.25" customHeight="1" x14ac:dyDescent="0.15">
      <c r="A154" s="9" t="s">
        <v>326</v>
      </c>
      <c r="B154" s="9" t="s">
        <v>325</v>
      </c>
      <c r="C154" s="9" t="s">
        <v>305</v>
      </c>
      <c r="D154" s="9" t="s">
        <v>306</v>
      </c>
      <c r="E154" s="9" t="s">
        <v>306</v>
      </c>
      <c r="F154" s="9" t="s">
        <v>307</v>
      </c>
      <c r="G154" s="9" t="s">
        <v>307</v>
      </c>
      <c r="H154" s="80" t="s">
        <v>826</v>
      </c>
      <c r="I154"/>
      <c r="J154" t="s">
        <v>271</v>
      </c>
      <c r="K154"/>
      <c r="L154"/>
      <c r="M154" t="s">
        <v>107</v>
      </c>
      <c r="N154">
        <v>6</v>
      </c>
      <c r="O154">
        <v>3</v>
      </c>
      <c r="P154" t="str">
        <f t="shared" si="9"/>
        <v>EF.6</v>
      </c>
      <c r="Q154" t="str">
        <f t="shared" si="10"/>
        <v>EF.6.3</v>
      </c>
      <c r="R154" t="s">
        <v>757</v>
      </c>
      <c r="S154" t="s">
        <v>577</v>
      </c>
      <c r="T154"/>
      <c r="U154"/>
      <c r="V154"/>
      <c r="W154"/>
      <c r="X154"/>
      <c r="Y154"/>
      <c r="Z154"/>
      <c r="AA154" t="s">
        <v>276</v>
      </c>
      <c r="AB154" t="s">
        <v>322</v>
      </c>
      <c r="AC154" t="s">
        <v>541</v>
      </c>
      <c r="AD154" s="9" t="s">
        <v>744</v>
      </c>
      <c r="AE154" t="s">
        <v>321</v>
      </c>
      <c r="AF154" t="s">
        <v>321</v>
      </c>
    </row>
    <row r="155" spans="1:32" s="5" customFormat="1" ht="13.25" customHeight="1" x14ac:dyDescent="0.15">
      <c r="A155" s="9" t="s">
        <v>326</v>
      </c>
      <c r="B155" s="9" t="s">
        <v>325</v>
      </c>
      <c r="C155" s="9" t="s">
        <v>305</v>
      </c>
      <c r="D155" s="9" t="s">
        <v>306</v>
      </c>
      <c r="E155" s="9" t="s">
        <v>306</v>
      </c>
      <c r="F155" s="9" t="s">
        <v>307</v>
      </c>
      <c r="G155" s="9" t="s">
        <v>307</v>
      </c>
      <c r="H155" s="80" t="s">
        <v>826</v>
      </c>
      <c r="I155"/>
      <c r="J155" t="s">
        <v>271</v>
      </c>
      <c r="K155"/>
      <c r="L155"/>
      <c r="M155" t="s">
        <v>107</v>
      </c>
      <c r="N155">
        <v>7</v>
      </c>
      <c r="O155">
        <v>1</v>
      </c>
      <c r="P155" t="str">
        <f t="shared" si="9"/>
        <v>EF.7</v>
      </c>
      <c r="Q155" t="str">
        <f t="shared" si="10"/>
        <v>EF.7.1</v>
      </c>
      <c r="R155" t="s">
        <v>715</v>
      </c>
      <c r="S155">
        <v>0</v>
      </c>
      <c r="T155"/>
      <c r="U155" s="23" t="s">
        <v>578</v>
      </c>
      <c r="V155">
        <f>S155</f>
        <v>0</v>
      </c>
      <c r="W155" t="str">
        <f>U155</f>
        <v>number</v>
      </c>
      <c r="X155"/>
      <c r="Y155"/>
      <c r="Z155"/>
      <c r="AA155" t="s">
        <v>276</v>
      </c>
      <c r="AB155" t="s">
        <v>322</v>
      </c>
      <c r="AC155" t="s">
        <v>545</v>
      </c>
      <c r="AD155" s="9" t="s">
        <v>749</v>
      </c>
      <c r="AE155" t="s">
        <v>321</v>
      </c>
      <c r="AF155" t="s">
        <v>321</v>
      </c>
    </row>
    <row r="156" spans="1:32" s="5" customFormat="1" ht="13.25" customHeight="1" x14ac:dyDescent="0.15">
      <c r="A156" s="9" t="s">
        <v>326</v>
      </c>
      <c r="B156" s="9" t="s">
        <v>325</v>
      </c>
      <c r="C156" s="9" t="s">
        <v>305</v>
      </c>
      <c r="D156" s="9" t="s">
        <v>306</v>
      </c>
      <c r="E156" s="9" t="s">
        <v>306</v>
      </c>
      <c r="F156" s="9" t="s">
        <v>307</v>
      </c>
      <c r="G156" s="9" t="s">
        <v>307</v>
      </c>
      <c r="H156" s="80" t="s">
        <v>826</v>
      </c>
      <c r="I156"/>
      <c r="J156" t="s">
        <v>271</v>
      </c>
      <c r="K156"/>
      <c r="L156"/>
      <c r="M156" t="s">
        <v>107</v>
      </c>
      <c r="N156">
        <v>7</v>
      </c>
      <c r="O156">
        <v>2</v>
      </c>
      <c r="P156" t="str">
        <f t="shared" si="9"/>
        <v>EF.7</v>
      </c>
      <c r="Q156" t="str">
        <f t="shared" si="10"/>
        <v>EF.7.2</v>
      </c>
      <c r="R156" t="s">
        <v>568</v>
      </c>
      <c r="S156">
        <v>15</v>
      </c>
      <c r="T156"/>
      <c r="U156" t="s">
        <v>500</v>
      </c>
      <c r="V156" s="23">
        <f>S156</f>
        <v>15</v>
      </c>
      <c r="W156" s="23" t="str">
        <f>U156</f>
        <v>minutes</v>
      </c>
      <c r="X156"/>
      <c r="Y156"/>
      <c r="Z156"/>
      <c r="AA156" t="s">
        <v>276</v>
      </c>
      <c r="AB156" t="s">
        <v>322</v>
      </c>
      <c r="AC156" t="s">
        <v>548</v>
      </c>
      <c r="AD156" s="9" t="s">
        <v>750</v>
      </c>
      <c r="AE156" t="s">
        <v>321</v>
      </c>
      <c r="AF156" t="s">
        <v>321</v>
      </c>
    </row>
    <row r="157" spans="1:32" s="5" customFormat="1" ht="13.25" customHeight="1" x14ac:dyDescent="0.15">
      <c r="A157" s="9" t="s">
        <v>326</v>
      </c>
      <c r="B157" s="9" t="s">
        <v>325</v>
      </c>
      <c r="C157" s="9" t="s">
        <v>305</v>
      </c>
      <c r="D157" s="9" t="s">
        <v>306</v>
      </c>
      <c r="E157" s="9" t="s">
        <v>306</v>
      </c>
      <c r="F157" s="9" t="s">
        <v>307</v>
      </c>
      <c r="G157" s="9" t="s">
        <v>307</v>
      </c>
      <c r="H157" s="80" t="s">
        <v>826</v>
      </c>
      <c r="I157"/>
      <c r="J157" t="s">
        <v>271</v>
      </c>
      <c r="K157"/>
      <c r="L157"/>
      <c r="M157" t="s">
        <v>107</v>
      </c>
      <c r="N157">
        <v>7</v>
      </c>
      <c r="O157">
        <v>3</v>
      </c>
      <c r="P157" t="str">
        <f t="shared" si="9"/>
        <v>EF.7</v>
      </c>
      <c r="Q157" t="str">
        <f t="shared" si="10"/>
        <v>EF.7.3</v>
      </c>
      <c r="R157" t="s">
        <v>569</v>
      </c>
      <c r="S157">
        <v>0.08</v>
      </c>
      <c r="T157"/>
      <c r="U157" t="s">
        <v>579</v>
      </c>
      <c r="V157">
        <f>S157</f>
        <v>0.08</v>
      </c>
      <c r="W157" t="str">
        <f>U157</f>
        <v>outages</v>
      </c>
      <c r="X157"/>
      <c r="Y157"/>
      <c r="Z157"/>
      <c r="AA157" t="s">
        <v>276</v>
      </c>
      <c r="AB157" t="s">
        <v>322</v>
      </c>
      <c r="AC157" t="s">
        <v>550</v>
      </c>
      <c r="AD157" s="9" t="s">
        <v>750</v>
      </c>
      <c r="AE157" t="s">
        <v>321</v>
      </c>
      <c r="AF157" t="s">
        <v>321</v>
      </c>
    </row>
    <row r="158" spans="1:32" s="5" customFormat="1" ht="13.25" customHeight="1" x14ac:dyDescent="0.15">
      <c r="A158" s="9" t="s">
        <v>326</v>
      </c>
      <c r="B158" s="9" t="s">
        <v>325</v>
      </c>
      <c r="C158" s="9" t="s">
        <v>305</v>
      </c>
      <c r="D158" s="9" t="s">
        <v>306</v>
      </c>
      <c r="E158" s="9" t="s">
        <v>306</v>
      </c>
      <c r="F158" s="9" t="s">
        <v>307</v>
      </c>
      <c r="G158" s="9" t="s">
        <v>307</v>
      </c>
      <c r="H158" s="80" t="s">
        <v>826</v>
      </c>
      <c r="I158"/>
      <c r="J158" t="s">
        <v>271</v>
      </c>
      <c r="K158"/>
      <c r="L158"/>
      <c r="M158" t="s">
        <v>107</v>
      </c>
      <c r="N158">
        <v>7</v>
      </c>
      <c r="O158">
        <v>4</v>
      </c>
      <c r="P158" t="str">
        <f t="shared" si="9"/>
        <v>EF.7</v>
      </c>
      <c r="Q158" t="str">
        <f t="shared" si="10"/>
        <v>EF.7.4</v>
      </c>
      <c r="R158" t="s">
        <v>570</v>
      </c>
      <c r="S158">
        <v>187.5</v>
      </c>
      <c r="T158"/>
      <c r="U158" t="s">
        <v>580</v>
      </c>
      <c r="V158" s="23">
        <f>S158</f>
        <v>187.5</v>
      </c>
      <c r="W158" s="23" t="str">
        <f>U158</f>
        <v>minutes/month</v>
      </c>
      <c r="X158"/>
      <c r="Y158"/>
      <c r="Z158"/>
      <c r="AA158" t="s">
        <v>276</v>
      </c>
      <c r="AB158" t="s">
        <v>322</v>
      </c>
      <c r="AC158" t="s">
        <v>552</v>
      </c>
      <c r="AD158" s="9" t="s">
        <v>750</v>
      </c>
      <c r="AE158" t="s">
        <v>321</v>
      </c>
      <c r="AF158" t="s">
        <v>321</v>
      </c>
    </row>
    <row r="159" spans="1:32" s="5" customFormat="1" ht="13.25" customHeight="1" x14ac:dyDescent="0.15">
      <c r="A159" s="9" t="s">
        <v>326</v>
      </c>
      <c r="B159" s="9" t="s">
        <v>325</v>
      </c>
      <c r="C159" s="9" t="s">
        <v>305</v>
      </c>
      <c r="D159" s="9" t="s">
        <v>306</v>
      </c>
      <c r="E159" s="9" t="s">
        <v>306</v>
      </c>
      <c r="F159" s="9" t="s">
        <v>307</v>
      </c>
      <c r="G159" s="9" t="s">
        <v>307</v>
      </c>
      <c r="H159" s="80" t="s">
        <v>826</v>
      </c>
      <c r="I159"/>
      <c r="J159" t="s">
        <v>271</v>
      </c>
      <c r="K159"/>
      <c r="L159"/>
      <c r="M159" t="s">
        <v>107</v>
      </c>
      <c r="N159">
        <v>7</v>
      </c>
      <c r="O159">
        <v>5</v>
      </c>
      <c r="P159" t="str">
        <f t="shared" si="9"/>
        <v>EF.7</v>
      </c>
      <c r="Q159" t="str">
        <f t="shared" si="10"/>
        <v>EF.7.5</v>
      </c>
      <c r="R159" t="s">
        <v>716</v>
      </c>
      <c r="S159" t="s">
        <v>571</v>
      </c>
      <c r="T159"/>
      <c r="U159"/>
      <c r="V159"/>
      <c r="W159"/>
      <c r="X159"/>
      <c r="Y159"/>
      <c r="Z159"/>
      <c r="AA159" t="s">
        <v>276</v>
      </c>
      <c r="AB159" t="s">
        <v>322</v>
      </c>
      <c r="AC159" t="s">
        <v>555</v>
      </c>
      <c r="AD159" s="9" t="s">
        <v>750</v>
      </c>
      <c r="AE159" t="s">
        <v>321</v>
      </c>
      <c r="AF159" t="s">
        <v>321</v>
      </c>
    </row>
    <row r="160" spans="1:32" s="5" customFormat="1" ht="13.25" customHeight="1" x14ac:dyDescent="0.15">
      <c r="A160" s="9" t="s">
        <v>326</v>
      </c>
      <c r="B160" s="9" t="s">
        <v>325</v>
      </c>
      <c r="C160" s="9" t="s">
        <v>305</v>
      </c>
      <c r="D160" s="9" t="s">
        <v>306</v>
      </c>
      <c r="E160" s="9" t="s">
        <v>306</v>
      </c>
      <c r="F160" s="9" t="s">
        <v>307</v>
      </c>
      <c r="G160" s="9" t="s">
        <v>307</v>
      </c>
      <c r="H160" s="80" t="s">
        <v>826</v>
      </c>
      <c r="I160"/>
      <c r="J160" t="s">
        <v>271</v>
      </c>
      <c r="K160"/>
      <c r="L160"/>
      <c r="M160" t="s">
        <v>107</v>
      </c>
      <c r="N160">
        <v>8</v>
      </c>
      <c r="O160">
        <v>1</v>
      </c>
      <c r="P160" t="str">
        <f t="shared" si="9"/>
        <v>EF.8</v>
      </c>
      <c r="Q160" t="str">
        <f t="shared" si="10"/>
        <v>EF.8.1</v>
      </c>
      <c r="R160" t="s">
        <v>707</v>
      </c>
      <c r="S160" s="47" t="s">
        <v>124</v>
      </c>
      <c r="T160"/>
      <c r="U160"/>
      <c r="V160"/>
      <c r="W160"/>
      <c r="X160"/>
      <c r="Y160"/>
      <c r="Z160"/>
      <c r="AA160" t="s">
        <v>276</v>
      </c>
      <c r="AB160" t="s">
        <v>322</v>
      </c>
      <c r="AC160" t="s">
        <v>495</v>
      </c>
      <c r="AD160" s="9" t="s">
        <v>538</v>
      </c>
      <c r="AE160" t="s">
        <v>321</v>
      </c>
      <c r="AF160" t="s">
        <v>321</v>
      </c>
    </row>
    <row r="161" spans="1:32" s="5" customFormat="1" ht="13.25" customHeight="1" x14ac:dyDescent="0.15">
      <c r="A161" s="9" t="s">
        <v>326</v>
      </c>
      <c r="B161" s="9" t="s">
        <v>325</v>
      </c>
      <c r="C161" s="9" t="s">
        <v>305</v>
      </c>
      <c r="D161" s="9" t="s">
        <v>306</v>
      </c>
      <c r="E161" s="9" t="s">
        <v>306</v>
      </c>
      <c r="F161" s="9" t="s">
        <v>307</v>
      </c>
      <c r="G161" s="9" t="s">
        <v>307</v>
      </c>
      <c r="H161" s="80" t="s">
        <v>826</v>
      </c>
      <c r="I161"/>
      <c r="J161" t="s">
        <v>271</v>
      </c>
      <c r="K161"/>
      <c r="L161"/>
      <c r="M161" t="s">
        <v>107</v>
      </c>
      <c r="N161">
        <v>8</v>
      </c>
      <c r="O161">
        <v>2</v>
      </c>
      <c r="P161" t="str">
        <f t="shared" si="9"/>
        <v>EF.8</v>
      </c>
      <c r="Q161" t="str">
        <f t="shared" si="10"/>
        <v>EF.8.2</v>
      </c>
      <c r="R161" t="s">
        <v>708</v>
      </c>
      <c r="S161" s="47" t="s">
        <v>124</v>
      </c>
      <c r="T161"/>
      <c r="U161"/>
      <c r="V161"/>
      <c r="W161"/>
      <c r="X161"/>
      <c r="Y161"/>
      <c r="Z161"/>
      <c r="AA161" t="s">
        <v>276</v>
      </c>
      <c r="AB161" t="s">
        <v>322</v>
      </c>
      <c r="AC161" t="s">
        <v>497</v>
      </c>
      <c r="AD161" s="9" t="s">
        <v>538</v>
      </c>
      <c r="AE161" t="s">
        <v>321</v>
      </c>
      <c r="AF161" t="s">
        <v>321</v>
      </c>
    </row>
    <row r="162" spans="1:32" s="5" customFormat="1" ht="13.25" customHeight="1" x14ac:dyDescent="0.15">
      <c r="A162" s="9" t="s">
        <v>326</v>
      </c>
      <c r="B162" s="9" t="s">
        <v>325</v>
      </c>
      <c r="C162" s="9" t="s">
        <v>305</v>
      </c>
      <c r="D162" s="9" t="s">
        <v>306</v>
      </c>
      <c r="E162" s="9" t="s">
        <v>306</v>
      </c>
      <c r="F162" s="9" t="s">
        <v>307</v>
      </c>
      <c r="G162" s="9" t="s">
        <v>307</v>
      </c>
      <c r="H162" s="80" t="s">
        <v>826</v>
      </c>
      <c r="I162"/>
      <c r="J162" t="s">
        <v>271</v>
      </c>
      <c r="K162"/>
      <c r="L162"/>
      <c r="M162" t="s">
        <v>107</v>
      </c>
      <c r="N162">
        <v>8</v>
      </c>
      <c r="O162">
        <v>3</v>
      </c>
      <c r="P162" t="str">
        <f t="shared" si="9"/>
        <v>EF.8</v>
      </c>
      <c r="Q162" t="str">
        <f t="shared" si="10"/>
        <v>EF.8.3</v>
      </c>
      <c r="R162" t="s">
        <v>709</v>
      </c>
      <c r="S162" s="47">
        <v>0.62</v>
      </c>
      <c r="T162"/>
      <c r="U162"/>
      <c r="V162" s="49">
        <f>S162</f>
        <v>0.62</v>
      </c>
      <c r="W162" t="s">
        <v>449</v>
      </c>
      <c r="X162"/>
      <c r="Y162"/>
      <c r="Z162"/>
      <c r="AA162" t="s">
        <v>276</v>
      </c>
      <c r="AB162" t="s">
        <v>322</v>
      </c>
      <c r="AC162" t="s">
        <v>521</v>
      </c>
      <c r="AD162" s="9" t="s">
        <v>747</v>
      </c>
      <c r="AE162" t="s">
        <v>321</v>
      </c>
      <c r="AF162" t="s">
        <v>321</v>
      </c>
    </row>
    <row r="163" spans="1:32" s="5" customFormat="1" ht="13.25" customHeight="1" x14ac:dyDescent="0.15">
      <c r="A163" s="9" t="s">
        <v>326</v>
      </c>
      <c r="B163" s="9" t="s">
        <v>325</v>
      </c>
      <c r="C163" s="9" t="s">
        <v>305</v>
      </c>
      <c r="D163" s="9" t="s">
        <v>306</v>
      </c>
      <c r="E163" s="9" t="s">
        <v>306</v>
      </c>
      <c r="F163" s="9" t="s">
        <v>307</v>
      </c>
      <c r="G163" s="9" t="s">
        <v>307</v>
      </c>
      <c r="H163" s="80" t="s">
        <v>826</v>
      </c>
      <c r="I163"/>
      <c r="J163" t="s">
        <v>271</v>
      </c>
      <c r="K163"/>
      <c r="L163"/>
      <c r="M163" t="s">
        <v>107</v>
      </c>
      <c r="N163">
        <v>8</v>
      </c>
      <c r="O163">
        <v>4</v>
      </c>
      <c r="P163" t="str">
        <f t="shared" si="9"/>
        <v>EF.8</v>
      </c>
      <c r="Q163" t="str">
        <f t="shared" si="10"/>
        <v>EF.8.4</v>
      </c>
      <c r="R163" t="s">
        <v>710</v>
      </c>
      <c r="S163" t="s">
        <v>571</v>
      </c>
      <c r="T163"/>
      <c r="U163"/>
      <c r="V163"/>
      <c r="W163"/>
      <c r="X163"/>
      <c r="Y163"/>
      <c r="Z163"/>
      <c r="AA163" t="s">
        <v>276</v>
      </c>
      <c r="AB163" t="s">
        <v>322</v>
      </c>
      <c r="AC163" t="s">
        <v>523</v>
      </c>
      <c r="AD163" s="9" t="s">
        <v>747</v>
      </c>
      <c r="AE163" t="s">
        <v>321</v>
      </c>
      <c r="AF163" t="s">
        <v>321</v>
      </c>
    </row>
    <row r="164" spans="1:32" s="5" customFormat="1" ht="13.25" customHeight="1" x14ac:dyDescent="0.15">
      <c r="A164" s="9" t="s">
        <v>326</v>
      </c>
      <c r="B164" s="9" t="s">
        <v>325</v>
      </c>
      <c r="C164" s="9" t="s">
        <v>305</v>
      </c>
      <c r="D164" s="9" t="s">
        <v>306</v>
      </c>
      <c r="E164" s="9" t="s">
        <v>306</v>
      </c>
      <c r="F164" s="9" t="s">
        <v>307</v>
      </c>
      <c r="G164" s="9" t="s">
        <v>307</v>
      </c>
      <c r="H164" s="80" t="s">
        <v>826</v>
      </c>
      <c r="I164"/>
      <c r="J164" t="s">
        <v>271</v>
      </c>
      <c r="K164"/>
      <c r="L164"/>
      <c r="M164" t="s">
        <v>107</v>
      </c>
      <c r="N164">
        <v>8</v>
      </c>
      <c r="O164">
        <v>5</v>
      </c>
      <c r="P164" t="str">
        <f t="shared" si="9"/>
        <v>EF.8</v>
      </c>
      <c r="Q164" t="str">
        <f t="shared" si="10"/>
        <v>EF.8.5</v>
      </c>
      <c r="R164" t="s">
        <v>711</v>
      </c>
      <c r="S164" s="52" t="s">
        <v>572</v>
      </c>
      <c r="T164"/>
      <c r="U164"/>
      <c r="V164"/>
      <c r="W164"/>
      <c r="X164"/>
      <c r="Y164"/>
      <c r="Z164"/>
      <c r="AA164" t="s">
        <v>276</v>
      </c>
      <c r="AB164" t="s">
        <v>322</v>
      </c>
      <c r="AC164" t="s">
        <v>526</v>
      </c>
      <c r="AD164" s="9" t="s">
        <v>748</v>
      </c>
      <c r="AE164" t="s">
        <v>321</v>
      </c>
      <c r="AF164" t="s">
        <v>321</v>
      </c>
    </row>
    <row r="165" spans="1:32" s="5" customFormat="1" ht="13.25" customHeight="1" x14ac:dyDescent="0.15">
      <c r="A165" s="9" t="s">
        <v>326</v>
      </c>
      <c r="B165" s="9" t="s">
        <v>325</v>
      </c>
      <c r="C165" s="9" t="s">
        <v>305</v>
      </c>
      <c r="D165" s="9" t="s">
        <v>306</v>
      </c>
      <c r="E165" s="9" t="s">
        <v>306</v>
      </c>
      <c r="F165" s="9" t="s">
        <v>307</v>
      </c>
      <c r="G165" s="9" t="s">
        <v>307</v>
      </c>
      <c r="H165" s="80" t="s">
        <v>826</v>
      </c>
      <c r="I165"/>
      <c r="J165" t="s">
        <v>271</v>
      </c>
      <c r="K165"/>
      <c r="L165"/>
      <c r="M165" t="s">
        <v>107</v>
      </c>
      <c r="N165">
        <v>8</v>
      </c>
      <c r="O165">
        <v>6</v>
      </c>
      <c r="P165" t="str">
        <f t="shared" si="9"/>
        <v>EF.8</v>
      </c>
      <c r="Q165" t="str">
        <f t="shared" si="10"/>
        <v>EF.8.6</v>
      </c>
      <c r="R165" t="s">
        <v>712</v>
      </c>
      <c r="S165" t="s">
        <v>571</v>
      </c>
      <c r="T165"/>
      <c r="U165"/>
      <c r="V165"/>
      <c r="W165"/>
      <c r="X165"/>
      <c r="Y165"/>
      <c r="Z165"/>
      <c r="AA165" t="s">
        <v>276</v>
      </c>
      <c r="AB165" t="s">
        <v>322</v>
      </c>
      <c r="AC165" t="s">
        <v>528</v>
      </c>
      <c r="AD165" s="9" t="s">
        <v>748</v>
      </c>
      <c r="AE165" t="s">
        <v>321</v>
      </c>
      <c r="AF165" t="s">
        <v>321</v>
      </c>
    </row>
    <row r="166" spans="1:32" s="5" customFormat="1" ht="13.25" customHeight="1" x14ac:dyDescent="0.15">
      <c r="A166" s="9" t="s">
        <v>326</v>
      </c>
      <c r="B166" s="9" t="s">
        <v>325</v>
      </c>
      <c r="C166" s="9" t="s">
        <v>305</v>
      </c>
      <c r="D166" s="9" t="s">
        <v>306</v>
      </c>
      <c r="E166" s="9" t="s">
        <v>306</v>
      </c>
      <c r="F166" s="9" t="s">
        <v>307</v>
      </c>
      <c r="G166" s="9" t="s">
        <v>307</v>
      </c>
      <c r="H166" s="80" t="s">
        <v>826</v>
      </c>
      <c r="I166"/>
      <c r="J166" t="s">
        <v>271</v>
      </c>
      <c r="K166"/>
      <c r="L166"/>
      <c r="M166" t="s">
        <v>107</v>
      </c>
      <c r="N166">
        <v>9</v>
      </c>
      <c r="O166">
        <v>1</v>
      </c>
      <c r="P166" t="str">
        <f t="shared" si="9"/>
        <v>EF.9</v>
      </c>
      <c r="Q166" t="str">
        <f t="shared" si="10"/>
        <v>EF.9.1</v>
      </c>
      <c r="R166" t="s">
        <v>699</v>
      </c>
      <c r="S166" t="s">
        <v>356</v>
      </c>
      <c r="T166"/>
      <c r="U166"/>
      <c r="V166"/>
      <c r="W166"/>
      <c r="X166"/>
      <c r="Y166"/>
      <c r="Z166"/>
      <c r="AA166" t="s">
        <v>276</v>
      </c>
      <c r="AB166" t="s">
        <v>322</v>
      </c>
      <c r="AC166" t="s">
        <v>478</v>
      </c>
      <c r="AD166" s="9" t="s">
        <v>745</v>
      </c>
      <c r="AE166" t="s">
        <v>321</v>
      </c>
      <c r="AF166" t="s">
        <v>321</v>
      </c>
    </row>
    <row r="167" spans="1:32" s="10" customFormat="1" ht="13.25" customHeight="1" x14ac:dyDescent="0.15">
      <c r="A167" s="9" t="s">
        <v>326</v>
      </c>
      <c r="B167" s="9" t="s">
        <v>325</v>
      </c>
      <c r="C167" s="9" t="s">
        <v>305</v>
      </c>
      <c r="D167" s="9" t="s">
        <v>306</v>
      </c>
      <c r="E167" s="9" t="s">
        <v>306</v>
      </c>
      <c r="F167" s="9" t="s">
        <v>307</v>
      </c>
      <c r="G167" s="9" t="s">
        <v>307</v>
      </c>
      <c r="H167" s="80" t="s">
        <v>826</v>
      </c>
      <c r="I167"/>
      <c r="J167" t="s">
        <v>271</v>
      </c>
      <c r="K167"/>
      <c r="L167"/>
      <c r="M167" t="s">
        <v>107</v>
      </c>
      <c r="N167">
        <v>9</v>
      </c>
      <c r="O167">
        <v>2</v>
      </c>
      <c r="P167" t="str">
        <f t="shared" si="9"/>
        <v>EF.9</v>
      </c>
      <c r="Q167" t="str">
        <f t="shared" si="10"/>
        <v>EF.9.2</v>
      </c>
      <c r="R167" t="s">
        <v>700</v>
      </c>
      <c r="S167" t="s">
        <v>356</v>
      </c>
      <c r="T167"/>
      <c r="U167"/>
      <c r="V167"/>
      <c r="W167"/>
      <c r="X167"/>
      <c r="Y167"/>
      <c r="Z167"/>
      <c r="AA167" t="s">
        <v>276</v>
      </c>
      <c r="AB167" t="s">
        <v>322</v>
      </c>
      <c r="AC167" t="s">
        <v>480</v>
      </c>
      <c r="AD167" s="9" t="s">
        <v>745</v>
      </c>
      <c r="AE167" t="s">
        <v>321</v>
      </c>
      <c r="AF167" t="s">
        <v>321</v>
      </c>
    </row>
    <row r="168" spans="1:32" s="10" customFormat="1" ht="13.25" customHeight="1" x14ac:dyDescent="0.15">
      <c r="A168" s="9" t="s">
        <v>326</v>
      </c>
      <c r="B168" s="9" t="s">
        <v>325</v>
      </c>
      <c r="C168" s="9" t="s">
        <v>305</v>
      </c>
      <c r="D168" s="9" t="s">
        <v>306</v>
      </c>
      <c r="E168" s="9" t="s">
        <v>306</v>
      </c>
      <c r="F168" s="9" t="s">
        <v>307</v>
      </c>
      <c r="G168" s="9" t="s">
        <v>307</v>
      </c>
      <c r="H168" s="80" t="s">
        <v>826</v>
      </c>
      <c r="I168"/>
      <c r="J168" t="s">
        <v>271</v>
      </c>
      <c r="K168"/>
      <c r="L168"/>
      <c r="M168" t="s">
        <v>107</v>
      </c>
      <c r="N168">
        <v>9</v>
      </c>
      <c r="O168">
        <v>3</v>
      </c>
      <c r="P168" t="str">
        <f t="shared" si="9"/>
        <v>EF.9</v>
      </c>
      <c r="Q168" t="str">
        <f t="shared" si="10"/>
        <v>EF.9.3</v>
      </c>
      <c r="R168" t="s">
        <v>701</v>
      </c>
      <c r="S168" t="s">
        <v>356</v>
      </c>
      <c r="T168"/>
      <c r="U168"/>
      <c r="V168"/>
      <c r="W168"/>
      <c r="X168"/>
      <c r="Y168"/>
      <c r="Z168"/>
      <c r="AA168" t="s">
        <v>276</v>
      </c>
      <c r="AB168" t="s">
        <v>322</v>
      </c>
      <c r="AC168" t="s">
        <v>482</v>
      </c>
      <c r="AD168" s="9" t="s">
        <v>745</v>
      </c>
      <c r="AE168" t="s">
        <v>321</v>
      </c>
      <c r="AF168" t="s">
        <v>321</v>
      </c>
    </row>
    <row r="169" spans="1:32" s="10" customFormat="1" ht="13.25" customHeight="1" x14ac:dyDescent="0.15">
      <c r="A169" s="9" t="s">
        <v>326</v>
      </c>
      <c r="B169" s="9" t="s">
        <v>325</v>
      </c>
      <c r="C169" s="9" t="s">
        <v>305</v>
      </c>
      <c r="D169" s="9" t="s">
        <v>306</v>
      </c>
      <c r="E169" s="9" t="s">
        <v>306</v>
      </c>
      <c r="F169" s="9" t="s">
        <v>307</v>
      </c>
      <c r="G169" s="9" t="s">
        <v>307</v>
      </c>
      <c r="H169" s="80" t="s">
        <v>826</v>
      </c>
      <c r="I169"/>
      <c r="J169" t="s">
        <v>271</v>
      </c>
      <c r="K169"/>
      <c r="L169"/>
      <c r="M169" t="s">
        <v>107</v>
      </c>
      <c r="N169">
        <v>9</v>
      </c>
      <c r="O169">
        <v>4</v>
      </c>
      <c r="P169" t="str">
        <f t="shared" si="9"/>
        <v>EF.9</v>
      </c>
      <c r="Q169" t="str">
        <f t="shared" si="10"/>
        <v>EF.9.4</v>
      </c>
      <c r="R169" t="s">
        <v>702</v>
      </c>
      <c r="S169">
        <v>13916</v>
      </c>
      <c r="T169"/>
      <c r="U169" t="s">
        <v>573</v>
      </c>
      <c r="V169">
        <f>S169</f>
        <v>13916</v>
      </c>
      <c r="W169" t="str">
        <f>U169</f>
        <v>Yen</v>
      </c>
      <c r="X169"/>
      <c r="Y169"/>
      <c r="Z169"/>
      <c r="AA169" t="s">
        <v>276</v>
      </c>
      <c r="AB169" t="s">
        <v>322</v>
      </c>
      <c r="AC169" t="s">
        <v>485</v>
      </c>
      <c r="AD169" s="9" t="s">
        <v>746</v>
      </c>
      <c r="AE169" t="s">
        <v>321</v>
      </c>
      <c r="AF169" t="s">
        <v>321</v>
      </c>
    </row>
    <row r="170" spans="1:32" s="10" customFormat="1" ht="13.25" customHeight="1" x14ac:dyDescent="0.15">
      <c r="A170" s="9" t="s">
        <v>326</v>
      </c>
      <c r="B170" s="9" t="s">
        <v>325</v>
      </c>
      <c r="C170" s="9" t="s">
        <v>305</v>
      </c>
      <c r="D170" s="9" t="s">
        <v>306</v>
      </c>
      <c r="E170" s="9" t="s">
        <v>306</v>
      </c>
      <c r="F170" s="9" t="s">
        <v>307</v>
      </c>
      <c r="G170" s="9" t="s">
        <v>307</v>
      </c>
      <c r="H170" s="80" t="s">
        <v>826</v>
      </c>
      <c r="I170"/>
      <c r="J170" t="s">
        <v>271</v>
      </c>
      <c r="K170"/>
      <c r="L170"/>
      <c r="M170" t="s">
        <v>107</v>
      </c>
      <c r="N170">
        <v>9</v>
      </c>
      <c r="O170">
        <v>5</v>
      </c>
      <c r="P170" t="str">
        <f t="shared" si="9"/>
        <v>EF.9</v>
      </c>
      <c r="Q170" t="str">
        <f t="shared" si="10"/>
        <v>EF.9.5</v>
      </c>
      <c r="R170" t="s">
        <v>703</v>
      </c>
      <c r="S170">
        <v>29010</v>
      </c>
      <c r="T170"/>
      <c r="U170" t="s">
        <v>573</v>
      </c>
      <c r="V170">
        <f>S170</f>
        <v>29010</v>
      </c>
      <c r="W170" t="str">
        <f>U170</f>
        <v>Yen</v>
      </c>
      <c r="X170"/>
      <c r="Y170"/>
      <c r="Z170"/>
      <c r="AA170" t="s">
        <v>276</v>
      </c>
      <c r="AB170" t="s">
        <v>322</v>
      </c>
      <c r="AC170" t="s">
        <v>488</v>
      </c>
      <c r="AD170" s="9" t="s">
        <v>746</v>
      </c>
      <c r="AE170" t="s">
        <v>321</v>
      </c>
      <c r="AF170" t="s">
        <v>321</v>
      </c>
    </row>
    <row r="171" spans="1:32" s="10" customFormat="1" ht="13.25" customHeight="1" x14ac:dyDescent="0.15">
      <c r="A171" s="9" t="s">
        <v>326</v>
      </c>
      <c r="B171" s="9" t="s">
        <v>325</v>
      </c>
      <c r="C171" s="9" t="s">
        <v>305</v>
      </c>
      <c r="D171" s="9" t="s">
        <v>306</v>
      </c>
      <c r="E171" s="9" t="s">
        <v>306</v>
      </c>
      <c r="F171" s="9" t="s">
        <v>307</v>
      </c>
      <c r="G171" s="9" t="s">
        <v>307</v>
      </c>
      <c r="H171" s="80" t="s">
        <v>826</v>
      </c>
      <c r="I171"/>
      <c r="J171" t="s">
        <v>271</v>
      </c>
      <c r="K171"/>
      <c r="L171"/>
      <c r="M171" t="s">
        <v>107</v>
      </c>
      <c r="N171">
        <v>9</v>
      </c>
      <c r="O171">
        <v>6</v>
      </c>
      <c r="P171" t="str">
        <f t="shared" si="9"/>
        <v>EF.9</v>
      </c>
      <c r="Q171" t="str">
        <f t="shared" si="10"/>
        <v>EF.9.6</v>
      </c>
      <c r="R171" t="s">
        <v>704</v>
      </c>
      <c r="S171">
        <v>48336</v>
      </c>
      <c r="T171"/>
      <c r="U171"/>
      <c r="V171">
        <f>S171</f>
        <v>48336</v>
      </c>
      <c r="W171" t="s">
        <v>446</v>
      </c>
      <c r="X171"/>
      <c r="Y171"/>
      <c r="Z171"/>
      <c r="AA171" t="s">
        <v>276</v>
      </c>
      <c r="AB171" t="s">
        <v>322</v>
      </c>
      <c r="AC171" t="s">
        <v>491</v>
      </c>
      <c r="AD171" s="9" t="s">
        <v>744</v>
      </c>
      <c r="AE171" t="s">
        <v>321</v>
      </c>
      <c r="AF171" t="s">
        <v>321</v>
      </c>
    </row>
    <row r="172" spans="1:32" s="10" customFormat="1" ht="13.25" customHeight="1" x14ac:dyDescent="0.15">
      <c r="A172" s="9" t="s">
        <v>326</v>
      </c>
      <c r="B172" s="9" t="s">
        <v>325</v>
      </c>
      <c r="C172" s="9" t="s">
        <v>305</v>
      </c>
      <c r="D172" s="9" t="s">
        <v>306</v>
      </c>
      <c r="E172" s="9" t="s">
        <v>306</v>
      </c>
      <c r="F172" s="9" t="s">
        <v>307</v>
      </c>
      <c r="G172" s="9" t="s">
        <v>307</v>
      </c>
      <c r="H172" s="80" t="s">
        <v>826</v>
      </c>
      <c r="I172"/>
      <c r="J172" t="s">
        <v>271</v>
      </c>
      <c r="K172"/>
      <c r="L172"/>
      <c r="M172" t="s">
        <v>107</v>
      </c>
      <c r="N172">
        <v>9</v>
      </c>
      <c r="O172">
        <v>7</v>
      </c>
      <c r="P172" t="str">
        <f t="shared" si="9"/>
        <v>EF.9</v>
      </c>
      <c r="Q172" t="str">
        <f t="shared" si="10"/>
        <v>EF.9.7</v>
      </c>
      <c r="R172" t="s">
        <v>705</v>
      </c>
      <c r="S172" s="47" t="s">
        <v>574</v>
      </c>
      <c r="T172"/>
      <c r="U172"/>
      <c r="V172"/>
      <c r="W172"/>
      <c r="X172"/>
      <c r="Y172"/>
      <c r="Z172"/>
      <c r="AA172" t="s">
        <v>276</v>
      </c>
      <c r="AB172" t="s">
        <v>322</v>
      </c>
      <c r="AC172" t="s">
        <v>493</v>
      </c>
      <c r="AD172" s="9" t="s">
        <v>744</v>
      </c>
      <c r="AE172" t="s">
        <v>321</v>
      </c>
      <c r="AF172" t="s">
        <v>321</v>
      </c>
    </row>
    <row r="173" spans="1:32" s="10" customFormat="1" ht="13.25" customHeight="1" x14ac:dyDescent="0.15">
      <c r="A173" s="9" t="s">
        <v>326</v>
      </c>
      <c r="B173" s="9" t="s">
        <v>325</v>
      </c>
      <c r="C173" s="9" t="s">
        <v>305</v>
      </c>
      <c r="D173" s="9" t="s">
        <v>306</v>
      </c>
      <c r="E173" s="9" t="s">
        <v>306</v>
      </c>
      <c r="F173" s="9" t="s">
        <v>307</v>
      </c>
      <c r="G173" s="9" t="s">
        <v>307</v>
      </c>
      <c r="H173" s="80" t="s">
        <v>826</v>
      </c>
      <c r="I173"/>
      <c r="J173" t="s">
        <v>271</v>
      </c>
      <c r="K173"/>
      <c r="L173"/>
      <c r="M173" t="s">
        <v>107</v>
      </c>
      <c r="N173">
        <v>9</v>
      </c>
      <c r="O173">
        <v>8</v>
      </c>
      <c r="P173" t="str">
        <f t="shared" si="9"/>
        <v>EF.9</v>
      </c>
      <c r="Q173" t="str">
        <f t="shared" si="10"/>
        <v>EF.9.8</v>
      </c>
      <c r="R173" t="s">
        <v>713</v>
      </c>
      <c r="S173" s="25" t="s">
        <v>575</v>
      </c>
      <c r="T173"/>
      <c r="U173"/>
      <c r="V173"/>
      <c r="W173"/>
      <c r="X173"/>
      <c r="Y173"/>
      <c r="Z173"/>
      <c r="AA173" t="s">
        <v>276</v>
      </c>
      <c r="AB173" t="s">
        <v>322</v>
      </c>
      <c r="AC173" t="s">
        <v>533</v>
      </c>
      <c r="AD173" s="9" t="s">
        <v>743</v>
      </c>
      <c r="AE173" t="s">
        <v>321</v>
      </c>
      <c r="AF173" t="s">
        <v>321</v>
      </c>
    </row>
    <row r="174" spans="1:32" s="10" customFormat="1" ht="13.25" customHeight="1" x14ac:dyDescent="0.15">
      <c r="A174" s="9" t="s">
        <v>326</v>
      </c>
      <c r="B174" s="9" t="s">
        <v>325</v>
      </c>
      <c r="C174" s="9" t="s">
        <v>305</v>
      </c>
      <c r="D174" s="9" t="s">
        <v>306</v>
      </c>
      <c r="E174" s="9" t="s">
        <v>306</v>
      </c>
      <c r="F174" s="9" t="s">
        <v>307</v>
      </c>
      <c r="G174" s="9" t="s">
        <v>307</v>
      </c>
      <c r="H174" s="80" t="s">
        <v>826</v>
      </c>
      <c r="I174"/>
      <c r="J174" t="s">
        <v>271</v>
      </c>
      <c r="K174"/>
      <c r="L174"/>
      <c r="M174" t="s">
        <v>38</v>
      </c>
      <c r="N174">
        <v>1</v>
      </c>
      <c r="O174">
        <v>1</v>
      </c>
      <c r="P174" t="str">
        <f t="shared" si="9"/>
        <v>Em.1</v>
      </c>
      <c r="Q174" t="str">
        <f t="shared" si="10"/>
        <v>Em.1.1</v>
      </c>
      <c r="R174" t="s">
        <v>308</v>
      </c>
      <c r="S174" s="24">
        <v>19040000</v>
      </c>
      <c r="T174"/>
      <c r="U174" t="s">
        <v>327</v>
      </c>
      <c r="V174" s="40">
        <f>S174</f>
        <v>19040000</v>
      </c>
      <c r="W174" s="9" t="s">
        <v>39</v>
      </c>
      <c r="X174"/>
      <c r="Y174"/>
      <c r="Z174"/>
      <c r="AA174" t="s">
        <v>276</v>
      </c>
      <c r="AB174" t="s">
        <v>322</v>
      </c>
      <c r="AC174" t="s">
        <v>310</v>
      </c>
      <c r="AD174" s="9" t="s">
        <v>787</v>
      </c>
      <c r="AE174" t="s">
        <v>323</v>
      </c>
      <c r="AF174" t="s">
        <v>324</v>
      </c>
    </row>
    <row r="175" spans="1:32" s="10" customFormat="1" ht="13.25" customHeight="1" x14ac:dyDescent="0.15">
      <c r="A175" s="9" t="s">
        <v>326</v>
      </c>
      <c r="B175" s="9" t="s">
        <v>325</v>
      </c>
      <c r="C175" s="9" t="s">
        <v>305</v>
      </c>
      <c r="D175" s="9" t="s">
        <v>306</v>
      </c>
      <c r="E175" s="9" t="s">
        <v>306</v>
      </c>
      <c r="F175" s="9" t="s">
        <v>307</v>
      </c>
      <c r="G175" s="9" t="s">
        <v>307</v>
      </c>
      <c r="H175" s="80" t="s">
        <v>826</v>
      </c>
      <c r="I175"/>
      <c r="J175" t="s">
        <v>271</v>
      </c>
      <c r="K175"/>
      <c r="L175"/>
      <c r="M175" t="s">
        <v>38</v>
      </c>
      <c r="N175">
        <v>14</v>
      </c>
      <c r="O175">
        <v>7</v>
      </c>
      <c r="P175" t="str">
        <f t="shared" si="9"/>
        <v>Em.14</v>
      </c>
      <c r="Q175" t="str">
        <f t="shared" si="10"/>
        <v>Em.14.7</v>
      </c>
      <c r="R175" t="s">
        <v>753</v>
      </c>
      <c r="S175" s="25" t="s">
        <v>576</v>
      </c>
      <c r="T175"/>
      <c r="U175"/>
      <c r="V175"/>
      <c r="W175"/>
      <c r="X175"/>
      <c r="Y175"/>
      <c r="Z175"/>
      <c r="AA175" t="s">
        <v>276</v>
      </c>
      <c r="AB175" t="s">
        <v>322</v>
      </c>
      <c r="AC175" t="s">
        <v>444</v>
      </c>
      <c r="AD175" s="9" t="s">
        <v>743</v>
      </c>
      <c r="AE175" t="s">
        <v>321</v>
      </c>
      <c r="AF175" t="s">
        <v>321</v>
      </c>
    </row>
    <row r="176" spans="1:32" s="10" customFormat="1" ht="13.25" customHeight="1" x14ac:dyDescent="0.15">
      <c r="A176" s="9" t="s">
        <v>326</v>
      </c>
      <c r="B176" s="9" t="s">
        <v>325</v>
      </c>
      <c r="C176" s="9" t="s">
        <v>305</v>
      </c>
      <c r="D176" s="9" t="s">
        <v>306</v>
      </c>
      <c r="E176" s="9" t="s">
        <v>306</v>
      </c>
      <c r="F176" s="9" t="s">
        <v>307</v>
      </c>
      <c r="G176" s="9" t="s">
        <v>307</v>
      </c>
      <c r="H176" s="80" t="s">
        <v>826</v>
      </c>
      <c r="I176"/>
      <c r="J176" t="s">
        <v>271</v>
      </c>
      <c r="K176"/>
      <c r="L176"/>
      <c r="M176" t="s">
        <v>38</v>
      </c>
      <c r="N176">
        <v>17</v>
      </c>
      <c r="O176">
        <v>10</v>
      </c>
      <c r="P176" t="str">
        <f t="shared" si="9"/>
        <v>Em.17</v>
      </c>
      <c r="Q176" t="str">
        <f t="shared" si="10"/>
        <v>Em.17.10</v>
      </c>
      <c r="R176" t="s">
        <v>736</v>
      </c>
      <c r="S176">
        <v>4941</v>
      </c>
      <c r="T176"/>
      <c r="U176" t="s">
        <v>347</v>
      </c>
      <c r="V176" s="45">
        <f>S176</f>
        <v>4941</v>
      </c>
      <c r="W176" s="9" t="s">
        <v>785</v>
      </c>
      <c r="X176"/>
      <c r="Y176"/>
      <c r="Z176"/>
      <c r="AA176" t="s">
        <v>276</v>
      </c>
      <c r="AB176" t="s">
        <v>322</v>
      </c>
      <c r="AC176" t="s">
        <v>343</v>
      </c>
      <c r="AD176" s="9" t="s">
        <v>790</v>
      </c>
      <c r="AE176" t="s">
        <v>321</v>
      </c>
      <c r="AF176" t="s">
        <v>321</v>
      </c>
    </row>
    <row r="177" spans="1:32" s="10" customFormat="1" ht="13.25" customHeight="1" x14ac:dyDescent="0.15">
      <c r="A177" s="9" t="s">
        <v>326</v>
      </c>
      <c r="B177" s="9" t="s">
        <v>325</v>
      </c>
      <c r="C177" s="9" t="s">
        <v>305</v>
      </c>
      <c r="D177" s="9" t="s">
        <v>306</v>
      </c>
      <c r="E177" s="9" t="s">
        <v>306</v>
      </c>
      <c r="F177" s="9" t="s">
        <v>307</v>
      </c>
      <c r="G177" s="9" t="s">
        <v>307</v>
      </c>
      <c r="H177" s="80" t="s">
        <v>826</v>
      </c>
      <c r="I177"/>
      <c r="J177" t="s">
        <v>271</v>
      </c>
      <c r="K177"/>
      <c r="L177"/>
      <c r="M177" t="s">
        <v>38</v>
      </c>
      <c r="N177">
        <v>17</v>
      </c>
      <c r="O177">
        <v>11</v>
      </c>
      <c r="P177" t="str">
        <f t="shared" si="9"/>
        <v>Em.17</v>
      </c>
      <c r="Q177" t="str">
        <f t="shared" si="10"/>
        <v>Em.17.11</v>
      </c>
      <c r="R177" t="s">
        <v>738</v>
      </c>
      <c r="S177" t="s">
        <v>356</v>
      </c>
      <c r="T177"/>
      <c r="U177"/>
      <c r="V177"/>
      <c r="W177"/>
      <c r="X177"/>
      <c r="Y177"/>
      <c r="Z177"/>
      <c r="AA177" t="s">
        <v>276</v>
      </c>
      <c r="AB177" t="s">
        <v>322</v>
      </c>
      <c r="AC177" t="s">
        <v>354</v>
      </c>
      <c r="AD177" s="9" t="s">
        <v>790</v>
      </c>
      <c r="AE177" t="s">
        <v>321</v>
      </c>
      <c r="AF177" t="s">
        <v>321</v>
      </c>
    </row>
    <row r="178" spans="1:32" s="10" customFormat="1" ht="13.25" customHeight="1" x14ac:dyDescent="0.15">
      <c r="A178" s="9" t="s">
        <v>326</v>
      </c>
      <c r="B178" s="9" t="s">
        <v>325</v>
      </c>
      <c r="C178" s="9" t="s">
        <v>305</v>
      </c>
      <c r="D178" s="9" t="s">
        <v>306</v>
      </c>
      <c r="E178" s="9" t="s">
        <v>306</v>
      </c>
      <c r="F178" s="9" t="s">
        <v>307</v>
      </c>
      <c r="G178" s="9" t="s">
        <v>307</v>
      </c>
      <c r="H178" s="80" t="s">
        <v>826</v>
      </c>
      <c r="I178"/>
      <c r="J178" t="s">
        <v>271</v>
      </c>
      <c r="K178"/>
      <c r="L178"/>
      <c r="M178" t="s">
        <v>38</v>
      </c>
      <c r="N178">
        <v>17</v>
      </c>
      <c r="O178">
        <v>13</v>
      </c>
      <c r="P178" t="str">
        <f t="shared" si="9"/>
        <v>Em.17</v>
      </c>
      <c r="Q178" t="str">
        <f t="shared" si="10"/>
        <v>Em.17.13</v>
      </c>
      <c r="R178" t="s">
        <v>740</v>
      </c>
      <c r="S178">
        <v>3549</v>
      </c>
      <c r="T178"/>
      <c r="U178" t="s">
        <v>347</v>
      </c>
      <c r="V178" s="45">
        <f>S178</f>
        <v>3549</v>
      </c>
      <c r="W178" s="9" t="s">
        <v>785</v>
      </c>
      <c r="X178"/>
      <c r="Y178"/>
      <c r="Z178"/>
      <c r="AA178" t="s">
        <v>276</v>
      </c>
      <c r="AB178" t="s">
        <v>322</v>
      </c>
      <c r="AC178" t="s">
        <v>362</v>
      </c>
      <c r="AD178" s="9" t="s">
        <v>790</v>
      </c>
      <c r="AE178" t="s">
        <v>321</v>
      </c>
      <c r="AF178" t="s">
        <v>321</v>
      </c>
    </row>
    <row r="179" spans="1:32" s="10" customFormat="1" ht="13.25" customHeight="1" x14ac:dyDescent="0.15">
      <c r="A179" s="9" t="s">
        <v>326</v>
      </c>
      <c r="B179" s="9" t="s">
        <v>325</v>
      </c>
      <c r="C179" s="9" t="s">
        <v>305</v>
      </c>
      <c r="D179" s="9" t="s">
        <v>306</v>
      </c>
      <c r="E179" s="9" t="s">
        <v>306</v>
      </c>
      <c r="F179" s="9" t="s">
        <v>307</v>
      </c>
      <c r="G179" s="9" t="s">
        <v>307</v>
      </c>
      <c r="H179" s="80" t="s">
        <v>826</v>
      </c>
      <c r="I179"/>
      <c r="J179" t="s">
        <v>271</v>
      </c>
      <c r="K179"/>
      <c r="L179"/>
      <c r="M179" t="s">
        <v>38</v>
      </c>
      <c r="N179">
        <v>17</v>
      </c>
      <c r="O179">
        <v>14</v>
      </c>
      <c r="P179" t="str">
        <f t="shared" si="9"/>
        <v>Em.17</v>
      </c>
      <c r="Q179" t="str">
        <f t="shared" si="10"/>
        <v>Em.17.14</v>
      </c>
      <c r="R179" t="s">
        <v>694</v>
      </c>
      <c r="S179" s="47" t="s">
        <v>356</v>
      </c>
      <c r="T179"/>
      <c r="U179"/>
      <c r="V179"/>
      <c r="W179"/>
      <c r="X179"/>
      <c r="Y179"/>
      <c r="Z179"/>
      <c r="AA179" t="s">
        <v>276</v>
      </c>
      <c r="AB179" t="s">
        <v>322</v>
      </c>
      <c r="AC179" t="s">
        <v>468</v>
      </c>
      <c r="AD179" s="9" t="s">
        <v>790</v>
      </c>
      <c r="AE179" t="s">
        <v>321</v>
      </c>
      <c r="AF179" t="s">
        <v>321</v>
      </c>
    </row>
    <row r="180" spans="1:32" s="10" customFormat="1" ht="13.25" customHeight="1" x14ac:dyDescent="0.15">
      <c r="A180" s="9" t="s">
        <v>326</v>
      </c>
      <c r="B180" s="9" t="s">
        <v>325</v>
      </c>
      <c r="C180" s="9" t="s">
        <v>305</v>
      </c>
      <c r="D180" s="9" t="s">
        <v>306</v>
      </c>
      <c r="E180" s="9" t="s">
        <v>306</v>
      </c>
      <c r="F180" s="9" t="s">
        <v>307</v>
      </c>
      <c r="G180" s="9" t="s">
        <v>307</v>
      </c>
      <c r="H180" s="80" t="s">
        <v>826</v>
      </c>
      <c r="I180"/>
      <c r="J180" t="s">
        <v>271</v>
      </c>
      <c r="K180"/>
      <c r="L180"/>
      <c r="M180" t="s">
        <v>38</v>
      </c>
      <c r="N180">
        <v>17</v>
      </c>
      <c r="O180">
        <v>15</v>
      </c>
      <c r="P180" t="str">
        <f t="shared" si="9"/>
        <v>Em.17</v>
      </c>
      <c r="Q180" t="str">
        <f t="shared" si="10"/>
        <v>Em.17.15</v>
      </c>
      <c r="R180" t="s">
        <v>695</v>
      </c>
      <c r="S180" s="47" t="s">
        <v>356</v>
      </c>
      <c r="T180"/>
      <c r="U180"/>
      <c r="V180"/>
      <c r="W180"/>
      <c r="X180"/>
      <c r="Y180"/>
      <c r="Z180"/>
      <c r="AA180" t="s">
        <v>276</v>
      </c>
      <c r="AB180" t="s">
        <v>322</v>
      </c>
      <c r="AC180" t="s">
        <v>471</v>
      </c>
      <c r="AD180" s="9" t="s">
        <v>790</v>
      </c>
      <c r="AE180" t="s">
        <v>321</v>
      </c>
      <c r="AF180" t="s">
        <v>321</v>
      </c>
    </row>
    <row r="181" spans="1:32" s="10" customFormat="1" ht="13.25" customHeight="1" x14ac:dyDescent="0.15">
      <c r="A181" s="9" t="s">
        <v>326</v>
      </c>
      <c r="B181" s="9" t="s">
        <v>325</v>
      </c>
      <c r="C181" s="9" t="s">
        <v>305</v>
      </c>
      <c r="D181" s="9" t="s">
        <v>306</v>
      </c>
      <c r="E181" s="9" t="s">
        <v>306</v>
      </c>
      <c r="F181" s="9" t="s">
        <v>307</v>
      </c>
      <c r="G181" s="9" t="s">
        <v>307</v>
      </c>
      <c r="H181" s="80" t="s">
        <v>826</v>
      </c>
      <c r="I181"/>
      <c r="J181" t="s">
        <v>271</v>
      </c>
      <c r="K181"/>
      <c r="L181"/>
      <c r="M181" t="s">
        <v>38</v>
      </c>
      <c r="N181">
        <v>17</v>
      </c>
      <c r="O181">
        <v>16</v>
      </c>
      <c r="P181" t="str">
        <f t="shared" si="9"/>
        <v>Em.17</v>
      </c>
      <c r="Q181" t="str">
        <f t="shared" si="10"/>
        <v>Em.17.16</v>
      </c>
      <c r="R181" t="s">
        <v>691</v>
      </c>
      <c r="S181" s="47">
        <v>1</v>
      </c>
      <c r="T181"/>
      <c r="U181"/>
      <c r="V181" s="49">
        <f>S181</f>
        <v>1</v>
      </c>
      <c r="W181" t="s">
        <v>449</v>
      </c>
      <c r="X181"/>
      <c r="Y181"/>
      <c r="Z181"/>
      <c r="AA181" t="s">
        <v>276</v>
      </c>
      <c r="AB181" t="s">
        <v>322</v>
      </c>
      <c r="AC181" t="s">
        <v>460</v>
      </c>
      <c r="AD181" s="9" t="s">
        <v>790</v>
      </c>
      <c r="AE181" t="s">
        <v>321</v>
      </c>
      <c r="AF181" t="s">
        <v>321</v>
      </c>
    </row>
    <row r="182" spans="1:32" s="10" customFormat="1" ht="13.25" customHeight="1" x14ac:dyDescent="0.15">
      <c r="A182" s="9" t="s">
        <v>326</v>
      </c>
      <c r="B182" s="9" t="s">
        <v>325</v>
      </c>
      <c r="C182" s="9" t="s">
        <v>305</v>
      </c>
      <c r="D182" s="9" t="s">
        <v>306</v>
      </c>
      <c r="E182" s="9" t="s">
        <v>306</v>
      </c>
      <c r="F182" s="9" t="s">
        <v>307</v>
      </c>
      <c r="G182" s="9" t="s">
        <v>307</v>
      </c>
      <c r="H182" s="80" t="s">
        <v>826</v>
      </c>
      <c r="I182"/>
      <c r="J182" t="s">
        <v>271</v>
      </c>
      <c r="K182"/>
      <c r="L182"/>
      <c r="M182" t="s">
        <v>38</v>
      </c>
      <c r="N182">
        <v>17</v>
      </c>
      <c r="O182">
        <v>17</v>
      </c>
      <c r="P182" t="str">
        <f t="shared" si="9"/>
        <v>Em.17</v>
      </c>
      <c r="Q182" t="str">
        <f t="shared" si="10"/>
        <v>Em.17.17</v>
      </c>
      <c r="R182" t="s">
        <v>693</v>
      </c>
      <c r="S182" s="47" t="s">
        <v>356</v>
      </c>
      <c r="T182"/>
      <c r="U182"/>
      <c r="V182"/>
      <c r="W182"/>
      <c r="X182"/>
      <c r="Y182"/>
      <c r="Z182"/>
      <c r="AA182" t="s">
        <v>276</v>
      </c>
      <c r="AB182" t="s">
        <v>322</v>
      </c>
      <c r="AC182" t="s">
        <v>466</v>
      </c>
      <c r="AD182" s="9" t="s">
        <v>790</v>
      </c>
      <c r="AE182" t="s">
        <v>321</v>
      </c>
      <c r="AF182" t="s">
        <v>321</v>
      </c>
    </row>
    <row r="183" spans="1:32" s="10" customFormat="1" ht="13.25" customHeight="1" x14ac:dyDescent="0.15">
      <c r="A183" s="9" t="s">
        <v>326</v>
      </c>
      <c r="B183" s="9" t="s">
        <v>325</v>
      </c>
      <c r="C183" s="9" t="s">
        <v>305</v>
      </c>
      <c r="D183" s="9" t="s">
        <v>306</v>
      </c>
      <c r="E183" s="9" t="s">
        <v>306</v>
      </c>
      <c r="F183" s="9" t="s">
        <v>307</v>
      </c>
      <c r="G183" s="9" t="s">
        <v>307</v>
      </c>
      <c r="H183" s="80" t="s">
        <v>826</v>
      </c>
      <c r="I183"/>
      <c r="J183" t="s">
        <v>271</v>
      </c>
      <c r="K183"/>
      <c r="L183"/>
      <c r="M183" t="s">
        <v>38</v>
      </c>
      <c r="N183">
        <v>17</v>
      </c>
      <c r="O183">
        <v>18</v>
      </c>
      <c r="P183" t="str">
        <f t="shared" si="9"/>
        <v>Em.17</v>
      </c>
      <c r="Q183" t="str">
        <f t="shared" si="10"/>
        <v>Em.17.18</v>
      </c>
      <c r="R183" t="s">
        <v>692</v>
      </c>
      <c r="S183" s="47">
        <v>1</v>
      </c>
      <c r="T183"/>
      <c r="U183"/>
      <c r="V183" s="49">
        <f>S183</f>
        <v>1</v>
      </c>
      <c r="W183" t="s">
        <v>449</v>
      </c>
      <c r="X183"/>
      <c r="Y183"/>
      <c r="Z183"/>
      <c r="AA183" t="s">
        <v>276</v>
      </c>
      <c r="AB183" t="s">
        <v>322</v>
      </c>
      <c r="AC183" t="s">
        <v>463</v>
      </c>
      <c r="AD183" s="9" t="s">
        <v>790</v>
      </c>
      <c r="AE183" t="s">
        <v>321</v>
      </c>
      <c r="AF183" t="s">
        <v>321</v>
      </c>
    </row>
    <row r="184" spans="1:32" s="10" customFormat="1" ht="13.25" customHeight="1" x14ac:dyDescent="0.15">
      <c r="A184" s="9" t="s">
        <v>326</v>
      </c>
      <c r="B184" s="9" t="s">
        <v>325</v>
      </c>
      <c r="C184" s="9" t="s">
        <v>305</v>
      </c>
      <c r="D184" s="9" t="s">
        <v>306</v>
      </c>
      <c r="E184" s="9" t="s">
        <v>306</v>
      </c>
      <c r="F184" s="9" t="s">
        <v>307</v>
      </c>
      <c r="G184" s="9" t="s">
        <v>307</v>
      </c>
      <c r="H184" s="80" t="s">
        <v>826</v>
      </c>
      <c r="I184"/>
      <c r="J184" t="s">
        <v>271</v>
      </c>
      <c r="K184"/>
      <c r="L184"/>
      <c r="M184" t="s">
        <v>38</v>
      </c>
      <c r="N184">
        <v>17</v>
      </c>
      <c r="O184">
        <v>6</v>
      </c>
      <c r="P184" t="str">
        <f t="shared" si="9"/>
        <v>Em.17</v>
      </c>
      <c r="Q184" t="str">
        <f t="shared" si="10"/>
        <v>Em.17.6</v>
      </c>
      <c r="R184" t="s">
        <v>756</v>
      </c>
      <c r="S184" t="s">
        <v>356</v>
      </c>
      <c r="T184"/>
      <c r="U184"/>
      <c r="V184"/>
      <c r="W184"/>
      <c r="X184"/>
      <c r="Y184"/>
      <c r="Z184"/>
      <c r="AA184" t="s">
        <v>276</v>
      </c>
      <c r="AB184" t="s">
        <v>322</v>
      </c>
      <c r="AC184" t="s">
        <v>453</v>
      </c>
      <c r="AD184" s="9" t="s">
        <v>790</v>
      </c>
      <c r="AE184" t="s">
        <v>321</v>
      </c>
      <c r="AF184" t="s">
        <v>321</v>
      </c>
    </row>
    <row r="185" spans="1:32" s="14" customFormat="1" ht="13.25" customHeight="1" x14ac:dyDescent="0.15">
      <c r="A185" s="9" t="s">
        <v>326</v>
      </c>
      <c r="B185" s="9" t="s">
        <v>325</v>
      </c>
      <c r="C185" s="9" t="s">
        <v>305</v>
      </c>
      <c r="D185" s="9" t="s">
        <v>306</v>
      </c>
      <c r="E185" s="9" t="s">
        <v>306</v>
      </c>
      <c r="F185" s="9" t="s">
        <v>307</v>
      </c>
      <c r="G185" s="9" t="s">
        <v>307</v>
      </c>
      <c r="H185" s="80" t="s">
        <v>826</v>
      </c>
      <c r="I185"/>
      <c r="J185" t="s">
        <v>271</v>
      </c>
      <c r="K185"/>
      <c r="L185"/>
      <c r="M185" t="s">
        <v>38</v>
      </c>
      <c r="N185">
        <v>17</v>
      </c>
      <c r="O185">
        <v>8</v>
      </c>
      <c r="P185" t="str">
        <f t="shared" si="9"/>
        <v>Em.17</v>
      </c>
      <c r="Q185" t="str">
        <f t="shared" si="10"/>
        <v>Em.17.8</v>
      </c>
      <c r="R185" t="s">
        <v>760</v>
      </c>
      <c r="S185" t="s">
        <v>356</v>
      </c>
      <c r="T185"/>
      <c r="U185"/>
      <c r="V185"/>
      <c r="W185"/>
      <c r="X185"/>
      <c r="Y185"/>
      <c r="Z185"/>
      <c r="AA185" t="s">
        <v>276</v>
      </c>
      <c r="AB185" t="s">
        <v>322</v>
      </c>
      <c r="AC185" t="s">
        <v>457</v>
      </c>
      <c r="AD185" s="9" t="s">
        <v>790</v>
      </c>
      <c r="AE185" t="s">
        <v>321</v>
      </c>
      <c r="AF185" t="s">
        <v>321</v>
      </c>
    </row>
    <row r="186" spans="1:32" s="14" customFormat="1" ht="13.25" customHeight="1" x14ac:dyDescent="0.15">
      <c r="A186" s="9" t="s">
        <v>326</v>
      </c>
      <c r="B186" s="9" t="s">
        <v>325</v>
      </c>
      <c r="C186" s="9" t="s">
        <v>305</v>
      </c>
      <c r="D186" s="9" t="s">
        <v>306</v>
      </c>
      <c r="E186" s="9" t="s">
        <v>306</v>
      </c>
      <c r="F186" s="9" t="s">
        <v>307</v>
      </c>
      <c r="G186" s="9" t="s">
        <v>307</v>
      </c>
      <c r="H186" s="80" t="s">
        <v>826</v>
      </c>
      <c r="I186"/>
      <c r="J186" t="s">
        <v>271</v>
      </c>
      <c r="K186"/>
      <c r="L186"/>
      <c r="M186" t="s">
        <v>38</v>
      </c>
      <c r="N186">
        <v>2</v>
      </c>
      <c r="O186">
        <v>1</v>
      </c>
      <c r="P186" t="str">
        <f t="shared" si="9"/>
        <v>Em.2</v>
      </c>
      <c r="Q186" t="str">
        <f t="shared" si="10"/>
        <v>Em.2.1</v>
      </c>
      <c r="R186" t="s">
        <v>435</v>
      </c>
      <c r="S186" s="47">
        <v>0</v>
      </c>
      <c r="T186"/>
      <c r="U186"/>
      <c r="V186" s="49">
        <f t="shared" ref="V186:V193" si="11">S186</f>
        <v>0</v>
      </c>
      <c r="W186" t="s">
        <v>449</v>
      </c>
      <c r="X186"/>
      <c r="Y186"/>
      <c r="Z186"/>
      <c r="AA186" t="s">
        <v>276</v>
      </c>
      <c r="AB186" t="s">
        <v>322</v>
      </c>
      <c r="AC186" t="s">
        <v>436</v>
      </c>
      <c r="AD186" s="9" t="s">
        <v>787</v>
      </c>
      <c r="AE186" t="s">
        <v>321</v>
      </c>
      <c r="AF186" t="s">
        <v>321</v>
      </c>
    </row>
    <row r="187" spans="1:32" s="14" customFormat="1" ht="13.25" customHeight="1" x14ac:dyDescent="0.15">
      <c r="A187" s="9" t="s">
        <v>326</v>
      </c>
      <c r="B187" s="9" t="s">
        <v>325</v>
      </c>
      <c r="C187" s="9" t="s">
        <v>305</v>
      </c>
      <c r="D187" s="9" t="s">
        <v>306</v>
      </c>
      <c r="E187" s="9" t="s">
        <v>306</v>
      </c>
      <c r="F187" s="9" t="s">
        <v>307</v>
      </c>
      <c r="G187" s="9" t="s">
        <v>307</v>
      </c>
      <c r="H187" s="80" t="s">
        <v>826</v>
      </c>
      <c r="I187"/>
      <c r="J187" t="s">
        <v>271</v>
      </c>
      <c r="K187"/>
      <c r="L187"/>
      <c r="M187" t="s">
        <v>38</v>
      </c>
      <c r="N187">
        <v>2</v>
      </c>
      <c r="O187">
        <v>2</v>
      </c>
      <c r="P187" t="str">
        <f t="shared" si="9"/>
        <v>Em.2</v>
      </c>
      <c r="Q187" t="str">
        <f t="shared" si="10"/>
        <v>Em.2.2</v>
      </c>
      <c r="R187" t="s">
        <v>438</v>
      </c>
      <c r="S187" s="47">
        <v>1</v>
      </c>
      <c r="T187"/>
      <c r="U187"/>
      <c r="V187" s="49">
        <f t="shared" si="11"/>
        <v>1</v>
      </c>
      <c r="W187" t="s">
        <v>449</v>
      </c>
      <c r="X187"/>
      <c r="Y187"/>
      <c r="Z187"/>
      <c r="AA187" t="s">
        <v>276</v>
      </c>
      <c r="AB187" t="s">
        <v>322</v>
      </c>
      <c r="AC187" t="s">
        <v>439</v>
      </c>
      <c r="AD187" s="9" t="s">
        <v>787</v>
      </c>
      <c r="AE187" t="s">
        <v>321</v>
      </c>
      <c r="AF187" t="s">
        <v>321</v>
      </c>
    </row>
    <row r="188" spans="1:32" s="14" customFormat="1" ht="13.25" customHeight="1" x14ac:dyDescent="0.15">
      <c r="A188" s="9" t="s">
        <v>326</v>
      </c>
      <c r="B188" s="9" t="s">
        <v>325</v>
      </c>
      <c r="C188" s="9" t="s">
        <v>305</v>
      </c>
      <c r="D188" s="9" t="s">
        <v>306</v>
      </c>
      <c r="E188" s="9" t="s">
        <v>306</v>
      </c>
      <c r="F188" s="9" t="s">
        <v>307</v>
      </c>
      <c r="G188" s="9" t="s">
        <v>307</v>
      </c>
      <c r="H188" s="80" t="s">
        <v>826</v>
      </c>
      <c r="I188"/>
      <c r="J188" t="s">
        <v>271</v>
      </c>
      <c r="K188"/>
      <c r="L188"/>
      <c r="M188" t="s">
        <v>38</v>
      </c>
      <c r="N188">
        <v>5</v>
      </c>
      <c r="O188">
        <v>5</v>
      </c>
      <c r="P188" t="str">
        <f t="shared" si="9"/>
        <v>Em.5</v>
      </c>
      <c r="Q188" t="str">
        <f t="shared" si="10"/>
        <v>Em.5.5</v>
      </c>
      <c r="R188" t="s">
        <v>441</v>
      </c>
      <c r="S188" s="24">
        <v>23900000</v>
      </c>
      <c r="T188"/>
      <c r="U188" t="s">
        <v>327</v>
      </c>
      <c r="V188" s="40">
        <f t="shared" si="11"/>
        <v>23900000</v>
      </c>
      <c r="W188" s="9" t="s">
        <v>39</v>
      </c>
      <c r="X188"/>
      <c r="Y188"/>
      <c r="Z188"/>
      <c r="AA188" t="s">
        <v>276</v>
      </c>
      <c r="AB188" t="s">
        <v>322</v>
      </c>
      <c r="AC188" t="s">
        <v>442</v>
      </c>
      <c r="AD188" s="9" t="s">
        <v>793</v>
      </c>
      <c r="AE188" t="s">
        <v>321</v>
      </c>
      <c r="AF188" t="s">
        <v>321</v>
      </c>
    </row>
    <row r="189" spans="1:32" s="14" customFormat="1" ht="13.25" customHeight="1" x14ac:dyDescent="0.15">
      <c r="A189" s="9" t="s">
        <v>326</v>
      </c>
      <c r="B189" s="9" t="s">
        <v>325</v>
      </c>
      <c r="C189" s="9" t="s">
        <v>305</v>
      </c>
      <c r="D189" s="9" t="s">
        <v>306</v>
      </c>
      <c r="E189" s="9" t="s">
        <v>306</v>
      </c>
      <c r="F189" s="9" t="s">
        <v>307</v>
      </c>
      <c r="G189" s="9" t="s">
        <v>307</v>
      </c>
      <c r="H189" s="80" t="s">
        <v>826</v>
      </c>
      <c r="I189"/>
      <c r="J189" t="s">
        <v>271</v>
      </c>
      <c r="K189"/>
      <c r="L189"/>
      <c r="M189" t="s">
        <v>222</v>
      </c>
      <c r="N189">
        <v>1</v>
      </c>
      <c r="O189">
        <v>1</v>
      </c>
      <c r="P189" t="str">
        <f t="shared" si="9"/>
        <v>WR.1</v>
      </c>
      <c r="Q189" t="str">
        <f t="shared" si="10"/>
        <v>WR.1.1</v>
      </c>
      <c r="R189" t="s">
        <v>396</v>
      </c>
      <c r="S189">
        <v>2800</v>
      </c>
      <c r="T189"/>
      <c r="U189" t="s">
        <v>397</v>
      </c>
      <c r="V189" s="32">
        <f t="shared" si="11"/>
        <v>2800</v>
      </c>
      <c r="W189" t="s">
        <v>783</v>
      </c>
      <c r="X189"/>
      <c r="Y189"/>
      <c r="Z189"/>
      <c r="AA189" t="s">
        <v>276</v>
      </c>
      <c r="AB189" t="s">
        <v>322</v>
      </c>
      <c r="AC189" t="s">
        <v>392</v>
      </c>
      <c r="AD189" s="9" t="s">
        <v>734</v>
      </c>
      <c r="AE189" t="s">
        <v>321</v>
      </c>
      <c r="AF189" t="s">
        <v>321</v>
      </c>
    </row>
    <row r="190" spans="1:32" s="14" customFormat="1" ht="13.25" customHeight="1" x14ac:dyDescent="0.15">
      <c r="A190" s="9" t="s">
        <v>326</v>
      </c>
      <c r="B190" s="9" t="s">
        <v>325</v>
      </c>
      <c r="C190" s="9" t="s">
        <v>305</v>
      </c>
      <c r="D190" s="9" t="s">
        <v>306</v>
      </c>
      <c r="E190" s="9" t="s">
        <v>306</v>
      </c>
      <c r="F190" s="9" t="s">
        <v>307</v>
      </c>
      <c r="G190" s="9" t="s">
        <v>307</v>
      </c>
      <c r="H190" s="80" t="s">
        <v>826</v>
      </c>
      <c r="I190"/>
      <c r="J190" t="s">
        <v>271</v>
      </c>
      <c r="K190"/>
      <c r="L190"/>
      <c r="M190" t="s">
        <v>222</v>
      </c>
      <c r="N190">
        <v>1</v>
      </c>
      <c r="O190">
        <v>3</v>
      </c>
      <c r="P190" t="str">
        <f t="shared" si="9"/>
        <v>WR.1</v>
      </c>
      <c r="Q190" t="str">
        <f t="shared" si="10"/>
        <v>WR.1.3</v>
      </c>
      <c r="R190" t="s">
        <v>755</v>
      </c>
      <c r="S190" s="47">
        <v>0</v>
      </c>
      <c r="T190"/>
      <c r="U190"/>
      <c r="V190" s="49">
        <f t="shared" si="11"/>
        <v>0</v>
      </c>
      <c r="W190" t="s">
        <v>449</v>
      </c>
      <c r="X190"/>
      <c r="Y190"/>
      <c r="Z190"/>
      <c r="AA190" t="s">
        <v>276</v>
      </c>
      <c r="AB190" t="s">
        <v>322</v>
      </c>
      <c r="AC190" t="s">
        <v>475</v>
      </c>
      <c r="AD190" s="9" t="s">
        <v>734</v>
      </c>
      <c r="AE190" t="s">
        <v>321</v>
      </c>
      <c r="AF190" t="s">
        <v>321</v>
      </c>
    </row>
    <row r="191" spans="1:32" s="14" customFormat="1" ht="13.25" customHeight="1" x14ac:dyDescent="0.15">
      <c r="A191" s="9" t="s">
        <v>326</v>
      </c>
      <c r="B191" s="9" t="s">
        <v>325</v>
      </c>
      <c r="C191" s="9" t="s">
        <v>305</v>
      </c>
      <c r="D191" s="9" t="s">
        <v>306</v>
      </c>
      <c r="E191" s="9" t="s">
        <v>306</v>
      </c>
      <c r="F191" s="9" t="s">
        <v>307</v>
      </c>
      <c r="G191" s="9" t="s">
        <v>307</v>
      </c>
      <c r="H191" s="80" t="s">
        <v>826</v>
      </c>
      <c r="I191"/>
      <c r="J191" t="s">
        <v>271</v>
      </c>
      <c r="K191"/>
      <c r="L191"/>
      <c r="M191" t="s">
        <v>222</v>
      </c>
      <c r="N191">
        <v>2</v>
      </c>
      <c r="O191">
        <v>1</v>
      </c>
      <c r="P191" t="str">
        <f t="shared" si="9"/>
        <v>WR.2</v>
      </c>
      <c r="Q191" t="str">
        <f t="shared" si="10"/>
        <v>WR.2.1</v>
      </c>
      <c r="R191" t="s">
        <v>403</v>
      </c>
      <c r="S191">
        <v>6397</v>
      </c>
      <c r="T191"/>
      <c r="U191" t="s">
        <v>397</v>
      </c>
      <c r="V191" s="32">
        <f t="shared" si="11"/>
        <v>6397</v>
      </c>
      <c r="W191" t="s">
        <v>783</v>
      </c>
      <c r="X191"/>
      <c r="Y191"/>
      <c r="Z191"/>
      <c r="AA191" t="s">
        <v>276</v>
      </c>
      <c r="AB191" t="s">
        <v>322</v>
      </c>
      <c r="AC191" t="s">
        <v>400</v>
      </c>
      <c r="AD191" s="9" t="s">
        <v>734</v>
      </c>
      <c r="AE191" t="s">
        <v>321</v>
      </c>
      <c r="AF191" t="s">
        <v>321</v>
      </c>
    </row>
    <row r="192" spans="1:32" s="14" customFormat="1" ht="13.25" customHeight="1" x14ac:dyDescent="0.15">
      <c r="A192" s="9" t="s">
        <v>326</v>
      </c>
      <c r="B192" s="9" t="s">
        <v>325</v>
      </c>
      <c r="C192" s="9" t="s">
        <v>305</v>
      </c>
      <c r="D192" s="9" t="s">
        <v>306</v>
      </c>
      <c r="E192" s="9" t="s">
        <v>306</v>
      </c>
      <c r="F192" s="9" t="s">
        <v>307</v>
      </c>
      <c r="G192" s="9" t="s">
        <v>307</v>
      </c>
      <c r="H192" s="80" t="s">
        <v>826</v>
      </c>
      <c r="I192"/>
      <c r="J192" t="s">
        <v>271</v>
      </c>
      <c r="K192"/>
      <c r="L192"/>
      <c r="M192" t="s">
        <v>222</v>
      </c>
      <c r="N192">
        <v>2</v>
      </c>
      <c r="O192">
        <v>3</v>
      </c>
      <c r="P192" t="str">
        <f t="shared" si="9"/>
        <v>WR.2</v>
      </c>
      <c r="Q192" t="str">
        <f t="shared" si="10"/>
        <v>WR.2.3</v>
      </c>
      <c r="R192" t="s">
        <v>754</v>
      </c>
      <c r="S192" s="47">
        <v>0</v>
      </c>
      <c r="T192"/>
      <c r="U192"/>
      <c r="V192" s="49">
        <f t="shared" si="11"/>
        <v>0</v>
      </c>
      <c r="W192" t="s">
        <v>449</v>
      </c>
      <c r="X192"/>
      <c r="Y192"/>
      <c r="Z192"/>
      <c r="AA192" t="s">
        <v>276</v>
      </c>
      <c r="AB192" t="s">
        <v>322</v>
      </c>
      <c r="AC192" t="s">
        <v>473</v>
      </c>
      <c r="AD192" s="9" t="s">
        <v>734</v>
      </c>
      <c r="AE192" t="s">
        <v>321</v>
      </c>
      <c r="AF192" t="s">
        <v>321</v>
      </c>
    </row>
    <row r="193" spans="1:32" s="14" customFormat="1" ht="13.25" customHeight="1" x14ac:dyDescent="0.15">
      <c r="A193" s="9" t="s">
        <v>326</v>
      </c>
      <c r="B193" s="9" t="s">
        <v>325</v>
      </c>
      <c r="C193" s="9" t="s">
        <v>305</v>
      </c>
      <c r="D193" s="9" t="s">
        <v>306</v>
      </c>
      <c r="E193" s="9" t="s">
        <v>306</v>
      </c>
      <c r="F193" s="9" t="s">
        <v>307</v>
      </c>
      <c r="G193" s="9" t="s">
        <v>307</v>
      </c>
      <c r="H193" s="80" t="s">
        <v>826</v>
      </c>
      <c r="I193"/>
      <c r="J193" t="s">
        <v>271</v>
      </c>
      <c r="K193"/>
      <c r="L193"/>
      <c r="M193" t="s">
        <v>222</v>
      </c>
      <c r="N193">
        <v>3</v>
      </c>
      <c r="O193">
        <v>1</v>
      </c>
      <c r="P193" t="str">
        <f t="shared" si="9"/>
        <v>WR.3</v>
      </c>
      <c r="Q193" t="str">
        <f t="shared" si="10"/>
        <v>WR.3.1</v>
      </c>
      <c r="R193" t="s">
        <v>758</v>
      </c>
      <c r="S193">
        <v>0</v>
      </c>
      <c r="T193"/>
      <c r="U193" t="s">
        <v>578</v>
      </c>
      <c r="V193">
        <f t="shared" si="11"/>
        <v>0</v>
      </c>
      <c r="W193" t="str">
        <f>U193</f>
        <v>number</v>
      </c>
      <c r="X193"/>
      <c r="Y193"/>
      <c r="Z193"/>
      <c r="AA193" t="s">
        <v>276</v>
      </c>
      <c r="AB193" t="s">
        <v>322</v>
      </c>
      <c r="AC193" t="s">
        <v>557</v>
      </c>
      <c r="AD193" s="9" t="s">
        <v>749</v>
      </c>
      <c r="AE193" t="s">
        <v>321</v>
      </c>
      <c r="AF193" t="s">
        <v>321</v>
      </c>
    </row>
    <row r="194" spans="1:32" s="14" customFormat="1" ht="13.25" customHeight="1" x14ac:dyDescent="0.15">
      <c r="A194" s="9" t="s">
        <v>326</v>
      </c>
      <c r="B194" s="9" t="s">
        <v>325</v>
      </c>
      <c r="C194" s="9" t="s">
        <v>305</v>
      </c>
      <c r="D194" s="9" t="s">
        <v>306</v>
      </c>
      <c r="E194" s="9" t="s">
        <v>306</v>
      </c>
      <c r="F194" s="9" t="s">
        <v>307</v>
      </c>
      <c r="G194" s="9" t="s">
        <v>307</v>
      </c>
      <c r="H194" s="80" t="s">
        <v>826</v>
      </c>
      <c r="I194"/>
      <c r="J194" t="s">
        <v>271</v>
      </c>
      <c r="K194"/>
      <c r="L194"/>
      <c r="M194" t="s">
        <v>222</v>
      </c>
      <c r="N194">
        <v>3</v>
      </c>
      <c r="O194">
        <v>2</v>
      </c>
      <c r="P194" t="str">
        <f t="shared" ref="P194:P257" si="12">_xlfn.CONCAT(M194,".",N194)</f>
        <v>WR.3</v>
      </c>
      <c r="Q194" t="str">
        <f t="shared" si="10"/>
        <v>WR.3.2</v>
      </c>
      <c r="R194" t="s">
        <v>759</v>
      </c>
      <c r="S194" s="25" t="s">
        <v>581</v>
      </c>
      <c r="T194"/>
      <c r="U194"/>
      <c r="V194"/>
      <c r="W194"/>
      <c r="X194"/>
      <c r="Y194"/>
      <c r="Z194"/>
      <c r="AA194" t="s">
        <v>276</v>
      </c>
      <c r="AB194" t="s">
        <v>322</v>
      </c>
      <c r="AC194" t="s">
        <v>559</v>
      </c>
      <c r="AD194" s="9" t="s">
        <v>743</v>
      </c>
      <c r="AE194" t="s">
        <v>321</v>
      </c>
      <c r="AF194" t="s">
        <v>321</v>
      </c>
    </row>
    <row r="195" spans="1:32" s="14" customFormat="1" ht="13.25" customHeight="1" x14ac:dyDescent="0.15">
      <c r="A195" s="15" t="s">
        <v>31</v>
      </c>
      <c r="B195" s="15" t="s">
        <v>30</v>
      </c>
      <c r="C195" s="15" t="s">
        <v>32</v>
      </c>
      <c r="D195" s="15" t="s">
        <v>33</v>
      </c>
      <c r="E195" s="15" t="s">
        <v>34</v>
      </c>
      <c r="F195" s="15" t="s">
        <v>35</v>
      </c>
      <c r="G195" s="15" t="s">
        <v>35</v>
      </c>
      <c r="H195" s="15" t="s">
        <v>71</v>
      </c>
      <c r="I195" s="15"/>
      <c r="J195" s="15" t="s">
        <v>69</v>
      </c>
      <c r="M195" s="14" t="s">
        <v>107</v>
      </c>
      <c r="N195" s="14">
        <v>1</v>
      </c>
      <c r="O195" s="14">
        <v>1</v>
      </c>
      <c r="P195" t="str">
        <f t="shared" si="12"/>
        <v>EF.1</v>
      </c>
      <c r="Q195" s="14" t="str">
        <f t="shared" ref="Q195:Q258" si="13">_xlfn.CONCAT(M195,".",N195,".",O195)</f>
        <v>EF.1.1</v>
      </c>
      <c r="R195" s="15" t="s">
        <v>159</v>
      </c>
      <c r="S195" s="16">
        <v>5048891</v>
      </c>
      <c r="U195" s="15" t="s">
        <v>108</v>
      </c>
      <c r="V195" s="15">
        <f t="shared" ref="V195:V226" si="14">S195</f>
        <v>5048891</v>
      </c>
      <c r="W195" s="15" t="s">
        <v>108</v>
      </c>
      <c r="X195" s="15" t="s">
        <v>40</v>
      </c>
      <c r="Y195" s="15">
        <v>5</v>
      </c>
      <c r="AA195" s="15" t="s">
        <v>41</v>
      </c>
      <c r="AB195" s="15" t="s">
        <v>731</v>
      </c>
      <c r="AD195" s="15"/>
      <c r="AE195" s="14" t="s">
        <v>321</v>
      </c>
      <c r="AF195" s="14" t="s">
        <v>321</v>
      </c>
    </row>
    <row r="196" spans="1:32" s="14" customFormat="1" ht="13.25" customHeight="1" x14ac:dyDescent="0.15">
      <c r="A196" s="15" t="s">
        <v>31</v>
      </c>
      <c r="B196" s="15" t="s">
        <v>30</v>
      </c>
      <c r="C196" s="15" t="s">
        <v>32</v>
      </c>
      <c r="D196" s="15" t="s">
        <v>33</v>
      </c>
      <c r="E196" s="15" t="s">
        <v>34</v>
      </c>
      <c r="F196" s="15" t="s">
        <v>35</v>
      </c>
      <c r="G196" s="15" t="s">
        <v>35</v>
      </c>
      <c r="J196" s="15" t="s">
        <v>69</v>
      </c>
      <c r="M196" s="14" t="s">
        <v>107</v>
      </c>
      <c r="N196" s="14">
        <v>1</v>
      </c>
      <c r="O196" s="14">
        <v>1</v>
      </c>
      <c r="P196" t="str">
        <f t="shared" si="12"/>
        <v>EF.1</v>
      </c>
      <c r="Q196" s="14" t="str">
        <f t="shared" si="13"/>
        <v>EF.1.1</v>
      </c>
      <c r="R196" s="15" t="s">
        <v>106</v>
      </c>
      <c r="S196" s="16">
        <v>5414197</v>
      </c>
      <c r="U196" s="15" t="s">
        <v>108</v>
      </c>
      <c r="V196" s="15">
        <f t="shared" si="14"/>
        <v>5414197</v>
      </c>
      <c r="W196" s="15" t="s">
        <v>108</v>
      </c>
      <c r="X196" s="15" t="s">
        <v>40</v>
      </c>
      <c r="Y196" s="15">
        <v>2</v>
      </c>
      <c r="AA196" s="15" t="s">
        <v>41</v>
      </c>
      <c r="AB196" s="15" t="s">
        <v>731</v>
      </c>
      <c r="AC196" s="14" t="s">
        <v>659</v>
      </c>
      <c r="AD196" s="9" t="s">
        <v>733</v>
      </c>
      <c r="AE196" s="14" t="s">
        <v>321</v>
      </c>
      <c r="AF196" s="14" t="s">
        <v>321</v>
      </c>
    </row>
    <row r="197" spans="1:32" s="14" customFormat="1" ht="13.25" customHeight="1" x14ac:dyDescent="0.15">
      <c r="A197" s="15" t="s">
        <v>31</v>
      </c>
      <c r="B197" s="15" t="s">
        <v>30</v>
      </c>
      <c r="C197" s="15" t="s">
        <v>32</v>
      </c>
      <c r="D197" s="15" t="s">
        <v>33</v>
      </c>
      <c r="E197" s="15" t="s">
        <v>34</v>
      </c>
      <c r="F197" s="15" t="s">
        <v>35</v>
      </c>
      <c r="G197" s="15" t="s">
        <v>35</v>
      </c>
      <c r="J197" s="15" t="s">
        <v>69</v>
      </c>
      <c r="M197" s="14" t="s">
        <v>107</v>
      </c>
      <c r="N197" s="14">
        <v>1</v>
      </c>
      <c r="O197" s="14">
        <v>10</v>
      </c>
      <c r="P197" t="str">
        <f t="shared" si="12"/>
        <v>EF.1</v>
      </c>
      <c r="Q197" s="14" t="str">
        <f t="shared" si="13"/>
        <v>EF.1.10</v>
      </c>
      <c r="R197" s="15" t="s">
        <v>112</v>
      </c>
      <c r="S197" s="16">
        <v>365306</v>
      </c>
      <c r="U197" s="15" t="s">
        <v>108</v>
      </c>
      <c r="V197" s="15">
        <f t="shared" si="14"/>
        <v>365306</v>
      </c>
      <c r="W197" s="15" t="s">
        <v>108</v>
      </c>
      <c r="X197" s="15" t="s">
        <v>40</v>
      </c>
      <c r="Y197" s="15">
        <v>2</v>
      </c>
      <c r="Z197" s="20">
        <v>6</v>
      </c>
      <c r="AA197" s="15" t="s">
        <v>41</v>
      </c>
      <c r="AB197" s="15" t="s">
        <v>731</v>
      </c>
      <c r="AD197" s="15"/>
      <c r="AE197" s="14" t="s">
        <v>321</v>
      </c>
      <c r="AF197" s="14" t="s">
        <v>321</v>
      </c>
    </row>
    <row r="198" spans="1:32" s="14" customFormat="1" ht="13.25" customHeight="1" x14ac:dyDescent="0.15">
      <c r="A198" s="15" t="s">
        <v>31</v>
      </c>
      <c r="B198" s="15" t="s">
        <v>30</v>
      </c>
      <c r="C198" s="15" t="s">
        <v>32</v>
      </c>
      <c r="D198" s="15" t="s">
        <v>33</v>
      </c>
      <c r="E198" s="15" t="s">
        <v>34</v>
      </c>
      <c r="F198" s="15" t="s">
        <v>35</v>
      </c>
      <c r="G198" s="15" t="s">
        <v>35</v>
      </c>
      <c r="J198" s="15" t="s">
        <v>69</v>
      </c>
      <c r="M198" s="14" t="s">
        <v>107</v>
      </c>
      <c r="N198" s="14">
        <v>1</v>
      </c>
      <c r="O198" s="14">
        <v>11</v>
      </c>
      <c r="P198" t="str">
        <f t="shared" si="12"/>
        <v>EF.1</v>
      </c>
      <c r="Q198" s="14" t="str">
        <f t="shared" si="13"/>
        <v>EF.1.11</v>
      </c>
      <c r="R198" s="15" t="s">
        <v>116</v>
      </c>
      <c r="S198" s="16">
        <v>4055299</v>
      </c>
      <c r="U198" s="15" t="s">
        <v>108</v>
      </c>
      <c r="V198" s="15">
        <f t="shared" si="14"/>
        <v>4055299</v>
      </c>
      <c r="W198" s="15" t="s">
        <v>108</v>
      </c>
      <c r="X198" s="15" t="s">
        <v>40</v>
      </c>
      <c r="Y198" s="15">
        <v>2</v>
      </c>
      <c r="AA198" s="15" t="s">
        <v>41</v>
      </c>
      <c r="AB198" s="15" t="s">
        <v>731</v>
      </c>
      <c r="AD198" s="15"/>
      <c r="AE198" s="14" t="s">
        <v>321</v>
      </c>
      <c r="AF198" s="14" t="s">
        <v>321</v>
      </c>
    </row>
    <row r="199" spans="1:32" s="14" customFormat="1" ht="13.25" customHeight="1" x14ac:dyDescent="0.15">
      <c r="A199" s="15" t="s">
        <v>31</v>
      </c>
      <c r="B199" s="15" t="s">
        <v>30</v>
      </c>
      <c r="C199" s="15" t="s">
        <v>32</v>
      </c>
      <c r="D199" s="15" t="s">
        <v>33</v>
      </c>
      <c r="E199" s="15" t="s">
        <v>34</v>
      </c>
      <c r="F199" s="15" t="s">
        <v>35</v>
      </c>
      <c r="G199" s="15" t="s">
        <v>35</v>
      </c>
      <c r="J199" s="15" t="s">
        <v>69</v>
      </c>
      <c r="M199" s="14" t="s">
        <v>107</v>
      </c>
      <c r="N199" s="14">
        <v>1</v>
      </c>
      <c r="O199" s="14">
        <v>12</v>
      </c>
      <c r="P199" t="str">
        <f t="shared" si="12"/>
        <v>EF.1</v>
      </c>
      <c r="Q199" s="14" t="str">
        <f t="shared" si="13"/>
        <v>EF.1.12</v>
      </c>
      <c r="R199" s="15" t="s">
        <v>118</v>
      </c>
      <c r="S199" s="16">
        <v>796802</v>
      </c>
      <c r="U199" s="15" t="s">
        <v>108</v>
      </c>
      <c r="V199" s="15">
        <f t="shared" si="14"/>
        <v>796802</v>
      </c>
      <c r="W199" s="15" t="s">
        <v>108</v>
      </c>
      <c r="X199" s="15" t="s">
        <v>40</v>
      </c>
      <c r="Y199" s="15">
        <v>2</v>
      </c>
      <c r="AA199" s="15" t="s">
        <v>41</v>
      </c>
      <c r="AB199" s="15" t="s">
        <v>731</v>
      </c>
      <c r="AD199" s="15"/>
      <c r="AE199" s="14" t="s">
        <v>321</v>
      </c>
      <c r="AF199" s="14" t="s">
        <v>321</v>
      </c>
    </row>
    <row r="200" spans="1:32" s="14" customFormat="1" ht="13.25" customHeight="1" x14ac:dyDescent="0.15">
      <c r="A200" s="15" t="s">
        <v>31</v>
      </c>
      <c r="B200" s="15" t="s">
        <v>30</v>
      </c>
      <c r="C200" s="15" t="s">
        <v>32</v>
      </c>
      <c r="D200" s="15" t="s">
        <v>33</v>
      </c>
      <c r="E200" s="15" t="s">
        <v>34</v>
      </c>
      <c r="F200" s="15" t="s">
        <v>35</v>
      </c>
      <c r="G200" s="15" t="s">
        <v>35</v>
      </c>
      <c r="J200" s="15" t="s">
        <v>69</v>
      </c>
      <c r="M200" s="14" t="s">
        <v>107</v>
      </c>
      <c r="N200" s="14">
        <v>1</v>
      </c>
      <c r="O200" s="14">
        <v>13</v>
      </c>
      <c r="P200" t="str">
        <f t="shared" si="12"/>
        <v>EF.1</v>
      </c>
      <c r="Q200" s="14" t="str">
        <f t="shared" si="13"/>
        <v>EF.1.13</v>
      </c>
      <c r="R200" s="15" t="s">
        <v>120</v>
      </c>
      <c r="S200" s="15">
        <v>542</v>
      </c>
      <c r="U200" s="15" t="s">
        <v>108</v>
      </c>
      <c r="V200" s="15">
        <f t="shared" si="14"/>
        <v>542</v>
      </c>
      <c r="W200" s="15" t="s">
        <v>108</v>
      </c>
      <c r="X200" s="15" t="s">
        <v>40</v>
      </c>
      <c r="Y200" s="15">
        <v>2</v>
      </c>
      <c r="AA200" s="15" t="s">
        <v>41</v>
      </c>
      <c r="AB200" s="15" t="s">
        <v>731</v>
      </c>
      <c r="AD200" s="15"/>
      <c r="AE200" s="14" t="s">
        <v>321</v>
      </c>
      <c r="AF200" s="14" t="s">
        <v>321</v>
      </c>
    </row>
    <row r="201" spans="1:32" s="14" customFormat="1" ht="13.25" customHeight="1" x14ac:dyDescent="0.15">
      <c r="A201" s="15" t="s">
        <v>31</v>
      </c>
      <c r="B201" s="15" t="s">
        <v>30</v>
      </c>
      <c r="C201" s="15" t="s">
        <v>32</v>
      </c>
      <c r="D201" s="15" t="s">
        <v>33</v>
      </c>
      <c r="E201" s="15" t="s">
        <v>34</v>
      </c>
      <c r="F201" s="15" t="s">
        <v>35</v>
      </c>
      <c r="G201" s="15" t="s">
        <v>35</v>
      </c>
      <c r="H201" s="15" t="s">
        <v>76</v>
      </c>
      <c r="I201" s="15"/>
      <c r="J201" s="15" t="s">
        <v>69</v>
      </c>
      <c r="M201" s="14" t="s">
        <v>107</v>
      </c>
      <c r="N201" s="14">
        <v>1</v>
      </c>
      <c r="O201" s="14">
        <v>14</v>
      </c>
      <c r="P201" t="str">
        <f t="shared" si="12"/>
        <v>EF.1</v>
      </c>
      <c r="Q201" s="14" t="str">
        <f t="shared" si="13"/>
        <v>EF.1.14</v>
      </c>
      <c r="R201" s="15" t="s">
        <v>165</v>
      </c>
      <c r="S201" s="16">
        <v>50821</v>
      </c>
      <c r="T201" s="15" t="s">
        <v>166</v>
      </c>
      <c r="U201" s="15" t="s">
        <v>108</v>
      </c>
      <c r="V201" s="15">
        <f t="shared" si="14"/>
        <v>50821</v>
      </c>
      <c r="W201" s="15" t="s">
        <v>108</v>
      </c>
      <c r="X201" s="15" t="s">
        <v>40</v>
      </c>
      <c r="Y201" s="15">
        <v>5</v>
      </c>
      <c r="AA201" s="15" t="s">
        <v>41</v>
      </c>
      <c r="AB201" s="15" t="s">
        <v>731</v>
      </c>
      <c r="AD201" s="15"/>
      <c r="AE201" s="14" t="s">
        <v>321</v>
      </c>
      <c r="AF201" s="14" t="s">
        <v>321</v>
      </c>
    </row>
    <row r="202" spans="1:32" s="14" customFormat="1" ht="13.25" customHeight="1" x14ac:dyDescent="0.15">
      <c r="A202" s="15" t="s">
        <v>31</v>
      </c>
      <c r="B202" s="15" t="s">
        <v>30</v>
      </c>
      <c r="C202" s="15" t="s">
        <v>32</v>
      </c>
      <c r="D202" s="15" t="s">
        <v>33</v>
      </c>
      <c r="E202" s="15" t="s">
        <v>34</v>
      </c>
      <c r="F202" s="15" t="s">
        <v>35</v>
      </c>
      <c r="G202" s="15" t="s">
        <v>35</v>
      </c>
      <c r="H202" s="15" t="s">
        <v>78</v>
      </c>
      <c r="I202" s="15"/>
      <c r="J202" s="15" t="s">
        <v>69</v>
      </c>
      <c r="M202" s="14" t="s">
        <v>107</v>
      </c>
      <c r="N202" s="14">
        <v>1</v>
      </c>
      <c r="O202" s="14">
        <v>14</v>
      </c>
      <c r="P202" t="str">
        <f t="shared" si="12"/>
        <v>EF.1</v>
      </c>
      <c r="Q202" s="14" t="str">
        <f t="shared" si="13"/>
        <v>EF.1.14</v>
      </c>
      <c r="R202" s="15" t="s">
        <v>167</v>
      </c>
      <c r="S202" s="16">
        <v>21256</v>
      </c>
      <c r="T202" s="15" t="s">
        <v>166</v>
      </c>
      <c r="U202" s="15" t="s">
        <v>108</v>
      </c>
      <c r="V202" s="15">
        <f t="shared" si="14"/>
        <v>21256</v>
      </c>
      <c r="W202" s="15" t="s">
        <v>108</v>
      </c>
      <c r="X202" s="15" t="s">
        <v>40</v>
      </c>
      <c r="Y202" s="15">
        <v>5</v>
      </c>
      <c r="AA202" s="15" t="s">
        <v>41</v>
      </c>
      <c r="AB202" s="15" t="s">
        <v>731</v>
      </c>
      <c r="AD202" s="15"/>
      <c r="AE202" s="14" t="s">
        <v>321</v>
      </c>
      <c r="AF202" s="14" t="s">
        <v>321</v>
      </c>
    </row>
    <row r="203" spans="1:32" s="5" customFormat="1" ht="13.25" customHeight="1" x14ac:dyDescent="0.15">
      <c r="A203" s="15" t="s">
        <v>31</v>
      </c>
      <c r="B203" s="15" t="s">
        <v>30</v>
      </c>
      <c r="C203" s="15" t="s">
        <v>32</v>
      </c>
      <c r="D203" s="15" t="s">
        <v>33</v>
      </c>
      <c r="E203" s="15" t="s">
        <v>34</v>
      </c>
      <c r="F203" s="15" t="s">
        <v>35</v>
      </c>
      <c r="G203" s="15" t="s">
        <v>35</v>
      </c>
      <c r="H203" s="15" t="s">
        <v>80</v>
      </c>
      <c r="I203" s="15"/>
      <c r="J203" s="15" t="s">
        <v>69</v>
      </c>
      <c r="K203" s="14"/>
      <c r="L203" s="14"/>
      <c r="M203" s="14" t="s">
        <v>107</v>
      </c>
      <c r="N203" s="14">
        <v>1</v>
      </c>
      <c r="O203" s="14">
        <v>14</v>
      </c>
      <c r="P203" t="str">
        <f t="shared" si="12"/>
        <v>EF.1</v>
      </c>
      <c r="Q203" s="14" t="str">
        <f t="shared" si="13"/>
        <v>EF.1.14</v>
      </c>
      <c r="R203" s="15" t="s">
        <v>168</v>
      </c>
      <c r="S203" s="16">
        <v>1443</v>
      </c>
      <c r="T203" s="15" t="s">
        <v>166</v>
      </c>
      <c r="U203" s="15" t="s">
        <v>108</v>
      </c>
      <c r="V203" s="15">
        <f t="shared" si="14"/>
        <v>1443</v>
      </c>
      <c r="W203" s="15" t="s">
        <v>108</v>
      </c>
      <c r="X203" s="15" t="s">
        <v>40</v>
      </c>
      <c r="Y203" s="15">
        <v>5</v>
      </c>
      <c r="Z203" s="14"/>
      <c r="AA203" s="15" t="s">
        <v>41</v>
      </c>
      <c r="AB203" s="15" t="s">
        <v>731</v>
      </c>
      <c r="AC203" s="14"/>
      <c r="AD203" s="15"/>
      <c r="AE203" s="14" t="s">
        <v>321</v>
      </c>
      <c r="AF203" s="14" t="s">
        <v>321</v>
      </c>
    </row>
    <row r="204" spans="1:32" s="5" customFormat="1" ht="13.25" customHeight="1" x14ac:dyDescent="0.15">
      <c r="A204" s="15" t="s">
        <v>31</v>
      </c>
      <c r="B204" s="15" t="s">
        <v>30</v>
      </c>
      <c r="C204" s="15" t="s">
        <v>32</v>
      </c>
      <c r="D204" s="15" t="s">
        <v>33</v>
      </c>
      <c r="E204" s="15" t="s">
        <v>34</v>
      </c>
      <c r="F204" s="15" t="s">
        <v>35</v>
      </c>
      <c r="G204" s="15" t="s">
        <v>35</v>
      </c>
      <c r="H204" s="15" t="s">
        <v>95</v>
      </c>
      <c r="I204" s="15"/>
      <c r="J204" s="15" t="s">
        <v>69</v>
      </c>
      <c r="K204" s="14"/>
      <c r="L204" s="14"/>
      <c r="M204" s="14" t="s">
        <v>107</v>
      </c>
      <c r="N204" s="14">
        <v>1</v>
      </c>
      <c r="O204" s="14">
        <v>14</v>
      </c>
      <c r="P204" t="str">
        <f t="shared" si="12"/>
        <v>EF.1</v>
      </c>
      <c r="Q204" s="14" t="str">
        <f t="shared" si="13"/>
        <v>EF.1.14</v>
      </c>
      <c r="R204" s="15" t="s">
        <v>169</v>
      </c>
      <c r="S204" s="16">
        <v>154212</v>
      </c>
      <c r="T204" s="15" t="s">
        <v>166</v>
      </c>
      <c r="U204" s="15" t="s">
        <v>108</v>
      </c>
      <c r="V204" s="15">
        <f t="shared" si="14"/>
        <v>154212</v>
      </c>
      <c r="W204" s="15" t="s">
        <v>108</v>
      </c>
      <c r="X204" s="15" t="s">
        <v>40</v>
      </c>
      <c r="Y204" s="15">
        <v>5</v>
      </c>
      <c r="Z204" s="14"/>
      <c r="AA204" s="15" t="s">
        <v>41</v>
      </c>
      <c r="AB204" s="15" t="s">
        <v>731</v>
      </c>
      <c r="AC204" s="14"/>
      <c r="AD204" s="15"/>
      <c r="AE204" s="14" t="s">
        <v>321</v>
      </c>
      <c r="AF204" s="14" t="s">
        <v>321</v>
      </c>
    </row>
    <row r="205" spans="1:32" s="5" customFormat="1" ht="13.25" customHeight="1" x14ac:dyDescent="0.15">
      <c r="A205" s="15" t="s">
        <v>31</v>
      </c>
      <c r="B205" s="15" t="s">
        <v>30</v>
      </c>
      <c r="C205" s="15" t="s">
        <v>32</v>
      </c>
      <c r="D205" s="15" t="s">
        <v>33</v>
      </c>
      <c r="E205" s="15" t="s">
        <v>34</v>
      </c>
      <c r="F205" s="15" t="s">
        <v>35</v>
      </c>
      <c r="G205" s="15" t="s">
        <v>35</v>
      </c>
      <c r="H205" s="14"/>
      <c r="I205" s="14"/>
      <c r="J205" s="15" t="s">
        <v>69</v>
      </c>
      <c r="K205" s="14"/>
      <c r="L205" s="14"/>
      <c r="M205" s="14" t="s">
        <v>107</v>
      </c>
      <c r="N205" s="14">
        <v>1</v>
      </c>
      <c r="O205" s="14">
        <v>15</v>
      </c>
      <c r="P205" t="str">
        <f t="shared" si="12"/>
        <v>EF.1</v>
      </c>
      <c r="Q205" s="14" t="str">
        <f t="shared" si="13"/>
        <v>EF.1.15</v>
      </c>
      <c r="R205" s="15" t="s">
        <v>171</v>
      </c>
      <c r="S205" s="16">
        <v>61403</v>
      </c>
      <c r="T205" s="15" t="s">
        <v>166</v>
      </c>
      <c r="U205" s="15" t="s">
        <v>108</v>
      </c>
      <c r="V205" s="15">
        <f t="shared" si="14"/>
        <v>61403</v>
      </c>
      <c r="W205" s="15" t="s">
        <v>108</v>
      </c>
      <c r="X205" s="15" t="s">
        <v>40</v>
      </c>
      <c r="Y205" s="15">
        <v>5</v>
      </c>
      <c r="Z205" s="14"/>
      <c r="AA205" s="15" t="s">
        <v>41</v>
      </c>
      <c r="AB205" s="15" t="s">
        <v>731</v>
      </c>
      <c r="AC205" s="14"/>
      <c r="AD205" s="15"/>
      <c r="AE205" s="14" t="s">
        <v>321</v>
      </c>
      <c r="AF205" s="14" t="s">
        <v>321</v>
      </c>
    </row>
    <row r="206" spans="1:32" s="5" customFormat="1" ht="13.25" customHeight="1" x14ac:dyDescent="0.15">
      <c r="A206" s="15" t="s">
        <v>31</v>
      </c>
      <c r="B206" s="15" t="s">
        <v>30</v>
      </c>
      <c r="C206" s="15" t="s">
        <v>32</v>
      </c>
      <c r="D206" s="15" t="s">
        <v>33</v>
      </c>
      <c r="E206" s="15" t="s">
        <v>34</v>
      </c>
      <c r="F206" s="15" t="s">
        <v>35</v>
      </c>
      <c r="G206" s="15" t="s">
        <v>35</v>
      </c>
      <c r="H206" s="14"/>
      <c r="I206" s="14"/>
      <c r="J206" s="15" t="s">
        <v>69</v>
      </c>
      <c r="K206" s="14"/>
      <c r="L206" s="14"/>
      <c r="M206" s="14" t="s">
        <v>107</v>
      </c>
      <c r="N206" s="14">
        <v>1</v>
      </c>
      <c r="O206" s="14">
        <v>16</v>
      </c>
      <c r="P206" t="str">
        <f t="shared" si="12"/>
        <v>EF.1</v>
      </c>
      <c r="Q206" s="14" t="str">
        <f t="shared" si="13"/>
        <v>EF.1.16</v>
      </c>
      <c r="R206" s="15" t="s">
        <v>174</v>
      </c>
      <c r="S206" s="16">
        <v>10316</v>
      </c>
      <c r="T206" s="15" t="s">
        <v>166</v>
      </c>
      <c r="U206" s="15" t="s">
        <v>108</v>
      </c>
      <c r="V206" s="15">
        <f t="shared" si="14"/>
        <v>10316</v>
      </c>
      <c r="W206" s="15" t="s">
        <v>108</v>
      </c>
      <c r="X206" s="15" t="s">
        <v>40</v>
      </c>
      <c r="Y206" s="15">
        <v>5</v>
      </c>
      <c r="Z206" s="14"/>
      <c r="AA206" s="15" t="s">
        <v>41</v>
      </c>
      <c r="AB206" s="15" t="s">
        <v>731</v>
      </c>
      <c r="AC206" s="14"/>
      <c r="AD206" s="15"/>
      <c r="AE206" s="14" t="s">
        <v>321</v>
      </c>
      <c r="AF206" s="14" t="s">
        <v>321</v>
      </c>
    </row>
    <row r="207" spans="1:32" s="5" customFormat="1" ht="13.25" customHeight="1" x14ac:dyDescent="0.15">
      <c r="A207" s="15" t="s">
        <v>31</v>
      </c>
      <c r="B207" s="15" t="s">
        <v>30</v>
      </c>
      <c r="C207" s="15" t="s">
        <v>32</v>
      </c>
      <c r="D207" s="15" t="s">
        <v>33</v>
      </c>
      <c r="E207" s="15" t="s">
        <v>34</v>
      </c>
      <c r="F207" s="15" t="s">
        <v>35</v>
      </c>
      <c r="G207" s="15" t="s">
        <v>35</v>
      </c>
      <c r="H207" s="14"/>
      <c r="I207" s="14"/>
      <c r="J207" s="15" t="s">
        <v>69</v>
      </c>
      <c r="K207" s="14"/>
      <c r="L207" s="14"/>
      <c r="M207" s="14" t="s">
        <v>107</v>
      </c>
      <c r="N207" s="14">
        <v>1</v>
      </c>
      <c r="O207" s="14">
        <v>17</v>
      </c>
      <c r="P207" t="str">
        <f t="shared" si="12"/>
        <v>EF.1</v>
      </c>
      <c r="Q207" s="14" t="str">
        <f t="shared" si="13"/>
        <v>EF.1.17</v>
      </c>
      <c r="R207" s="15" t="s">
        <v>177</v>
      </c>
      <c r="S207" s="16">
        <v>101886</v>
      </c>
      <c r="T207" s="15" t="s">
        <v>166</v>
      </c>
      <c r="U207" s="15" t="s">
        <v>108</v>
      </c>
      <c r="V207" s="15">
        <f t="shared" si="14"/>
        <v>101886</v>
      </c>
      <c r="W207" s="15" t="s">
        <v>108</v>
      </c>
      <c r="X207" s="15" t="s">
        <v>40</v>
      </c>
      <c r="Y207" s="15">
        <v>5</v>
      </c>
      <c r="Z207" s="14"/>
      <c r="AA207" s="15" t="s">
        <v>41</v>
      </c>
      <c r="AB207" s="15" t="s">
        <v>731</v>
      </c>
      <c r="AC207" s="14"/>
      <c r="AD207" s="15"/>
      <c r="AE207" s="14" t="s">
        <v>321</v>
      </c>
      <c r="AF207" s="14" t="s">
        <v>321</v>
      </c>
    </row>
    <row r="208" spans="1:32" s="5" customFormat="1" ht="13.25" customHeight="1" x14ac:dyDescent="0.15">
      <c r="A208" s="15" t="s">
        <v>31</v>
      </c>
      <c r="B208" s="15" t="s">
        <v>30</v>
      </c>
      <c r="C208" s="15" t="s">
        <v>32</v>
      </c>
      <c r="D208" s="15" t="s">
        <v>33</v>
      </c>
      <c r="E208" s="15" t="s">
        <v>34</v>
      </c>
      <c r="F208" s="15" t="s">
        <v>35</v>
      </c>
      <c r="G208" s="15" t="s">
        <v>35</v>
      </c>
      <c r="H208" s="14"/>
      <c r="I208" s="14"/>
      <c r="J208" s="15" t="s">
        <v>69</v>
      </c>
      <c r="K208" s="14"/>
      <c r="L208" s="14"/>
      <c r="M208" s="14" t="s">
        <v>107</v>
      </c>
      <c r="N208" s="14">
        <v>1</v>
      </c>
      <c r="O208" s="14">
        <v>18</v>
      </c>
      <c r="P208" t="str">
        <f t="shared" si="12"/>
        <v>EF.1</v>
      </c>
      <c r="Q208" s="14" t="str">
        <f t="shared" si="13"/>
        <v>EF.1.18</v>
      </c>
      <c r="R208" s="15" t="s">
        <v>180</v>
      </c>
      <c r="S208" s="16">
        <v>54127</v>
      </c>
      <c r="T208" s="15" t="s">
        <v>166</v>
      </c>
      <c r="U208" s="15" t="s">
        <v>108</v>
      </c>
      <c r="V208" s="15">
        <f t="shared" si="14"/>
        <v>54127</v>
      </c>
      <c r="W208" s="15" t="s">
        <v>108</v>
      </c>
      <c r="X208" s="15" t="s">
        <v>40</v>
      </c>
      <c r="Y208" s="15">
        <v>5</v>
      </c>
      <c r="Z208" s="14"/>
      <c r="AA208" s="15" t="s">
        <v>41</v>
      </c>
      <c r="AB208" s="15" t="s">
        <v>731</v>
      </c>
      <c r="AC208" s="14"/>
      <c r="AD208" s="15"/>
      <c r="AE208" s="14" t="s">
        <v>321</v>
      </c>
      <c r="AF208" s="14" t="s">
        <v>321</v>
      </c>
    </row>
    <row r="209" spans="1:32" s="5" customFormat="1" ht="13.25" customHeight="1" x14ac:dyDescent="0.15">
      <c r="A209" s="15" t="s">
        <v>31</v>
      </c>
      <c r="B209" s="15" t="s">
        <v>30</v>
      </c>
      <c r="C209" s="15" t="s">
        <v>32</v>
      </c>
      <c r="D209" s="15" t="s">
        <v>33</v>
      </c>
      <c r="E209" s="15" t="s">
        <v>34</v>
      </c>
      <c r="F209" s="15" t="s">
        <v>35</v>
      </c>
      <c r="G209" s="15" t="s">
        <v>35</v>
      </c>
      <c r="H209" s="15" t="s">
        <v>76</v>
      </c>
      <c r="I209" s="15"/>
      <c r="J209" s="15" t="s">
        <v>69</v>
      </c>
      <c r="K209" s="14"/>
      <c r="L209" s="14"/>
      <c r="M209" s="14" t="s">
        <v>107</v>
      </c>
      <c r="N209" s="14">
        <v>1</v>
      </c>
      <c r="O209" s="14">
        <v>19</v>
      </c>
      <c r="P209" t="str">
        <f t="shared" si="12"/>
        <v>EF.1</v>
      </c>
      <c r="Q209" s="14" t="str">
        <f t="shared" si="13"/>
        <v>EF.1.19</v>
      </c>
      <c r="R209" s="15" t="s">
        <v>183</v>
      </c>
      <c r="S209" s="16">
        <v>538714</v>
      </c>
      <c r="T209" s="14"/>
      <c r="U209" s="15" t="s">
        <v>108</v>
      </c>
      <c r="V209" s="15">
        <f t="shared" si="14"/>
        <v>538714</v>
      </c>
      <c r="W209" s="15" t="s">
        <v>108</v>
      </c>
      <c r="X209" s="15" t="s">
        <v>40</v>
      </c>
      <c r="Y209" s="15">
        <v>6</v>
      </c>
      <c r="Z209" s="14"/>
      <c r="AA209" s="15" t="s">
        <v>41</v>
      </c>
      <c r="AB209" s="15" t="s">
        <v>731</v>
      </c>
      <c r="AC209" s="14"/>
      <c r="AD209" s="15"/>
      <c r="AE209" s="14" t="s">
        <v>321</v>
      </c>
      <c r="AF209" s="14" t="s">
        <v>321</v>
      </c>
    </row>
    <row r="210" spans="1:32" s="5" customFormat="1" ht="13.25" customHeight="1" x14ac:dyDescent="0.15">
      <c r="A210" s="15" t="s">
        <v>31</v>
      </c>
      <c r="B210" s="15" t="s">
        <v>30</v>
      </c>
      <c r="C210" s="15" t="s">
        <v>32</v>
      </c>
      <c r="D210" s="15" t="s">
        <v>33</v>
      </c>
      <c r="E210" s="15" t="s">
        <v>34</v>
      </c>
      <c r="F210" s="15" t="s">
        <v>35</v>
      </c>
      <c r="G210" s="15" t="s">
        <v>35</v>
      </c>
      <c r="H210" s="15" t="s">
        <v>78</v>
      </c>
      <c r="I210" s="15"/>
      <c r="J210" s="15" t="s">
        <v>69</v>
      </c>
      <c r="K210" s="14"/>
      <c r="L210" s="14"/>
      <c r="M210" s="14" t="s">
        <v>107</v>
      </c>
      <c r="N210" s="14">
        <v>1</v>
      </c>
      <c r="O210" s="14">
        <v>19</v>
      </c>
      <c r="P210" t="str">
        <f t="shared" si="12"/>
        <v>EF.1</v>
      </c>
      <c r="Q210" s="14" t="str">
        <f t="shared" si="13"/>
        <v>EF.1.19</v>
      </c>
      <c r="R210" s="15" t="s">
        <v>184</v>
      </c>
      <c r="S210" s="16">
        <v>841725</v>
      </c>
      <c r="T210" s="14"/>
      <c r="U210" s="15" t="s">
        <v>108</v>
      </c>
      <c r="V210" s="15">
        <f t="shared" si="14"/>
        <v>841725</v>
      </c>
      <c r="W210" s="15" t="s">
        <v>108</v>
      </c>
      <c r="X210" s="15" t="s">
        <v>40</v>
      </c>
      <c r="Y210" s="15">
        <v>6</v>
      </c>
      <c r="Z210" s="14"/>
      <c r="AA210" s="15" t="s">
        <v>41</v>
      </c>
      <c r="AB210" s="15" t="s">
        <v>731</v>
      </c>
      <c r="AC210" s="14"/>
      <c r="AD210" s="15"/>
      <c r="AE210" s="14" t="s">
        <v>321</v>
      </c>
      <c r="AF210" s="14" t="s">
        <v>321</v>
      </c>
    </row>
    <row r="211" spans="1:32" s="5" customFormat="1" ht="13.25" customHeight="1" x14ac:dyDescent="0.15">
      <c r="A211" s="15" t="s">
        <v>31</v>
      </c>
      <c r="B211" s="15" t="s">
        <v>30</v>
      </c>
      <c r="C211" s="15" t="s">
        <v>32</v>
      </c>
      <c r="D211" s="15" t="s">
        <v>33</v>
      </c>
      <c r="E211" s="15" t="s">
        <v>34</v>
      </c>
      <c r="F211" s="15" t="s">
        <v>35</v>
      </c>
      <c r="G211" s="15" t="s">
        <v>35</v>
      </c>
      <c r="H211" s="15" t="s">
        <v>80</v>
      </c>
      <c r="I211" s="15"/>
      <c r="J211" s="15" t="s">
        <v>69</v>
      </c>
      <c r="K211" s="14"/>
      <c r="L211" s="14"/>
      <c r="M211" s="14" t="s">
        <v>107</v>
      </c>
      <c r="N211" s="14">
        <v>1</v>
      </c>
      <c r="O211" s="14">
        <v>19</v>
      </c>
      <c r="P211" t="str">
        <f t="shared" si="12"/>
        <v>EF.1</v>
      </c>
      <c r="Q211" s="14" t="str">
        <f t="shared" si="13"/>
        <v>EF.1.19</v>
      </c>
      <c r="R211" s="15" t="s">
        <v>185</v>
      </c>
      <c r="S211" s="16">
        <v>60417</v>
      </c>
      <c r="T211" s="14"/>
      <c r="U211" s="15" t="s">
        <v>108</v>
      </c>
      <c r="V211" s="15">
        <f t="shared" si="14"/>
        <v>60417</v>
      </c>
      <c r="W211" s="15" t="s">
        <v>108</v>
      </c>
      <c r="X211" s="15" t="s">
        <v>40</v>
      </c>
      <c r="Y211" s="15">
        <v>6</v>
      </c>
      <c r="Z211" s="14"/>
      <c r="AA211" s="15" t="s">
        <v>41</v>
      </c>
      <c r="AB211" s="15" t="s">
        <v>731</v>
      </c>
      <c r="AC211" s="14"/>
      <c r="AD211" s="15"/>
      <c r="AE211" s="14" t="s">
        <v>321</v>
      </c>
      <c r="AF211" s="14" t="s">
        <v>321</v>
      </c>
    </row>
    <row r="212" spans="1:32" s="5" customFormat="1" ht="13.25" customHeight="1" x14ac:dyDescent="0.15">
      <c r="A212" s="15" t="s">
        <v>31</v>
      </c>
      <c r="B212" s="15" t="s">
        <v>30</v>
      </c>
      <c r="C212" s="15" t="s">
        <v>32</v>
      </c>
      <c r="D212" s="15" t="s">
        <v>33</v>
      </c>
      <c r="E212" s="15" t="s">
        <v>34</v>
      </c>
      <c r="F212" s="15" t="s">
        <v>35</v>
      </c>
      <c r="G212" s="15" t="s">
        <v>35</v>
      </c>
      <c r="H212" s="15" t="s">
        <v>95</v>
      </c>
      <c r="I212" s="15"/>
      <c r="J212" s="15" t="s">
        <v>69</v>
      </c>
      <c r="K212" s="14"/>
      <c r="L212" s="14"/>
      <c r="M212" s="14" t="s">
        <v>107</v>
      </c>
      <c r="N212" s="14">
        <v>1</v>
      </c>
      <c r="O212" s="14">
        <v>19</v>
      </c>
      <c r="P212" t="str">
        <f t="shared" si="12"/>
        <v>EF.1</v>
      </c>
      <c r="Q212" s="14" t="str">
        <f t="shared" si="13"/>
        <v>EF.1.19</v>
      </c>
      <c r="R212" s="15" t="s">
        <v>186</v>
      </c>
      <c r="S212" s="16">
        <v>3411786</v>
      </c>
      <c r="T212" s="14"/>
      <c r="U212" s="15" t="s">
        <v>108</v>
      </c>
      <c r="V212" s="15">
        <f t="shared" si="14"/>
        <v>3411786</v>
      </c>
      <c r="W212" s="15" t="s">
        <v>108</v>
      </c>
      <c r="X212" s="15" t="s">
        <v>40</v>
      </c>
      <c r="Y212" s="15">
        <v>6</v>
      </c>
      <c r="Z212" s="14"/>
      <c r="AA212" s="15" t="s">
        <v>41</v>
      </c>
      <c r="AB212" s="15" t="s">
        <v>731</v>
      </c>
      <c r="AC212" s="14"/>
      <c r="AD212" s="15"/>
      <c r="AE212" s="14" t="s">
        <v>321</v>
      </c>
      <c r="AF212" s="14" t="s">
        <v>321</v>
      </c>
    </row>
    <row r="213" spans="1:32" s="5" customFormat="1" ht="13.25" customHeight="1" x14ac:dyDescent="0.15">
      <c r="A213" s="15" t="s">
        <v>31</v>
      </c>
      <c r="B213" s="15" t="s">
        <v>30</v>
      </c>
      <c r="C213" s="15" t="s">
        <v>32</v>
      </c>
      <c r="D213" s="15" t="s">
        <v>33</v>
      </c>
      <c r="E213" s="15" t="s">
        <v>34</v>
      </c>
      <c r="F213" s="15" t="s">
        <v>35</v>
      </c>
      <c r="G213" s="15" t="s">
        <v>35</v>
      </c>
      <c r="H213" s="14"/>
      <c r="I213" s="14"/>
      <c r="J213" s="15" t="s">
        <v>69</v>
      </c>
      <c r="K213" s="14"/>
      <c r="L213" s="14"/>
      <c r="M213" s="14" t="s">
        <v>107</v>
      </c>
      <c r="N213" s="14">
        <v>1</v>
      </c>
      <c r="O213" s="14">
        <v>20</v>
      </c>
      <c r="P213" t="str">
        <f t="shared" si="12"/>
        <v>EF.1</v>
      </c>
      <c r="Q213" s="14" t="str">
        <f t="shared" si="13"/>
        <v>EF.1.20</v>
      </c>
      <c r="R213" s="15" t="s">
        <v>188</v>
      </c>
      <c r="S213" s="16">
        <v>4066230</v>
      </c>
      <c r="T213" s="14"/>
      <c r="U213" s="15" t="s">
        <v>108</v>
      </c>
      <c r="V213" s="15">
        <f t="shared" si="14"/>
        <v>4066230</v>
      </c>
      <c r="W213" s="15" t="s">
        <v>108</v>
      </c>
      <c r="X213" s="15" t="s">
        <v>40</v>
      </c>
      <c r="Y213" s="15">
        <v>6</v>
      </c>
      <c r="Z213" s="15" t="s">
        <v>189</v>
      </c>
      <c r="AA213" s="15" t="s">
        <v>41</v>
      </c>
      <c r="AB213" s="15" t="s">
        <v>731</v>
      </c>
      <c r="AC213" s="14"/>
      <c r="AD213" s="15"/>
      <c r="AE213" s="14" t="s">
        <v>321</v>
      </c>
      <c r="AF213" s="14" t="s">
        <v>321</v>
      </c>
    </row>
    <row r="214" spans="1:32" s="5" customFormat="1" ht="13.25" customHeight="1" x14ac:dyDescent="0.15">
      <c r="A214" s="15" t="s">
        <v>31</v>
      </c>
      <c r="B214" s="15" t="s">
        <v>30</v>
      </c>
      <c r="C214" s="15" t="s">
        <v>32</v>
      </c>
      <c r="D214" s="15" t="s">
        <v>33</v>
      </c>
      <c r="E214" s="15" t="s">
        <v>34</v>
      </c>
      <c r="F214" s="15" t="s">
        <v>35</v>
      </c>
      <c r="G214" s="15" t="s">
        <v>35</v>
      </c>
      <c r="H214" s="14"/>
      <c r="I214" s="14"/>
      <c r="J214" s="15" t="s">
        <v>69</v>
      </c>
      <c r="K214" s="14"/>
      <c r="L214" s="14"/>
      <c r="M214" s="14" t="s">
        <v>107</v>
      </c>
      <c r="N214" s="14">
        <v>1</v>
      </c>
      <c r="O214" s="14">
        <v>21</v>
      </c>
      <c r="P214" t="str">
        <f t="shared" si="12"/>
        <v>EF.1</v>
      </c>
      <c r="Q214" s="14" t="str">
        <f t="shared" si="13"/>
        <v>EF.1.21</v>
      </c>
      <c r="R214" s="15" t="s">
        <v>191</v>
      </c>
      <c r="S214" s="15">
        <v>0</v>
      </c>
      <c r="T214" s="14"/>
      <c r="U214" s="15" t="s">
        <v>108</v>
      </c>
      <c r="V214" s="15">
        <f t="shared" si="14"/>
        <v>0</v>
      </c>
      <c r="W214" s="15" t="s">
        <v>108</v>
      </c>
      <c r="X214" s="15" t="s">
        <v>40</v>
      </c>
      <c r="Y214" s="15">
        <v>6</v>
      </c>
      <c r="Z214" s="15" t="s">
        <v>192</v>
      </c>
      <c r="AA214" s="15" t="s">
        <v>41</v>
      </c>
      <c r="AB214" s="15" t="s">
        <v>731</v>
      </c>
      <c r="AC214" s="14"/>
      <c r="AD214" s="15"/>
      <c r="AE214" s="14" t="s">
        <v>321</v>
      </c>
      <c r="AF214" s="14" t="s">
        <v>321</v>
      </c>
    </row>
    <row r="215" spans="1:32" s="5" customFormat="1" ht="13.25" customHeight="1" x14ac:dyDescent="0.15">
      <c r="A215" s="15" t="s">
        <v>31</v>
      </c>
      <c r="B215" s="15" t="s">
        <v>30</v>
      </c>
      <c r="C215" s="15" t="s">
        <v>32</v>
      </c>
      <c r="D215" s="15" t="s">
        <v>33</v>
      </c>
      <c r="E215" s="15" t="s">
        <v>34</v>
      </c>
      <c r="F215" s="15" t="s">
        <v>35</v>
      </c>
      <c r="G215" s="15" t="s">
        <v>35</v>
      </c>
      <c r="H215" s="14"/>
      <c r="I215" s="14"/>
      <c r="J215" s="15" t="s">
        <v>69</v>
      </c>
      <c r="K215" s="14"/>
      <c r="L215" s="14"/>
      <c r="M215" s="14" t="s">
        <v>107</v>
      </c>
      <c r="N215" s="14">
        <v>1</v>
      </c>
      <c r="O215" s="14">
        <v>22</v>
      </c>
      <c r="P215" t="str">
        <f t="shared" si="12"/>
        <v>EF.1</v>
      </c>
      <c r="Q215" s="14" t="str">
        <f t="shared" si="13"/>
        <v>EF.1.22</v>
      </c>
      <c r="R215" s="15" t="s">
        <v>194</v>
      </c>
      <c r="S215" s="16">
        <v>121000</v>
      </c>
      <c r="T215" s="14"/>
      <c r="U215" s="15" t="s">
        <v>108</v>
      </c>
      <c r="V215" s="15">
        <f t="shared" si="14"/>
        <v>121000</v>
      </c>
      <c r="W215" s="15" t="s">
        <v>108</v>
      </c>
      <c r="X215" s="15" t="s">
        <v>40</v>
      </c>
      <c r="Y215" s="15">
        <v>6</v>
      </c>
      <c r="Z215" s="15" t="s">
        <v>195</v>
      </c>
      <c r="AA215" s="15" t="s">
        <v>41</v>
      </c>
      <c r="AB215" s="15" t="s">
        <v>731</v>
      </c>
      <c r="AC215" s="14"/>
      <c r="AD215" s="15"/>
      <c r="AE215" s="14" t="s">
        <v>321</v>
      </c>
      <c r="AF215" s="14" t="s">
        <v>321</v>
      </c>
    </row>
    <row r="216" spans="1:32" s="10" customFormat="1" ht="13.25" customHeight="1" x14ac:dyDescent="0.15">
      <c r="A216" s="15" t="s">
        <v>31</v>
      </c>
      <c r="B216" s="15" t="s">
        <v>30</v>
      </c>
      <c r="C216" s="15" t="s">
        <v>32</v>
      </c>
      <c r="D216" s="15" t="s">
        <v>33</v>
      </c>
      <c r="E216" s="15" t="s">
        <v>34</v>
      </c>
      <c r="F216" s="15" t="s">
        <v>35</v>
      </c>
      <c r="G216" s="15" t="s">
        <v>35</v>
      </c>
      <c r="H216" s="14"/>
      <c r="I216" s="14"/>
      <c r="J216" s="15" t="s">
        <v>69</v>
      </c>
      <c r="K216" s="14"/>
      <c r="L216" s="14"/>
      <c r="M216" s="14" t="s">
        <v>107</v>
      </c>
      <c r="N216" s="14">
        <v>1</v>
      </c>
      <c r="O216" s="14">
        <v>23</v>
      </c>
      <c r="P216" t="str">
        <f t="shared" si="12"/>
        <v>EF.1</v>
      </c>
      <c r="Q216" s="14" t="str">
        <f t="shared" si="13"/>
        <v>EF.1.23</v>
      </c>
      <c r="R216" s="15" t="s">
        <v>197</v>
      </c>
      <c r="S216" s="16">
        <v>408734</v>
      </c>
      <c r="T216" s="14"/>
      <c r="U216" s="15" t="s">
        <v>108</v>
      </c>
      <c r="V216" s="15">
        <f t="shared" si="14"/>
        <v>408734</v>
      </c>
      <c r="W216" s="15" t="s">
        <v>108</v>
      </c>
      <c r="X216" s="15" t="s">
        <v>40</v>
      </c>
      <c r="Y216" s="15">
        <v>6</v>
      </c>
      <c r="Z216" s="15" t="s">
        <v>198</v>
      </c>
      <c r="AA216" s="15" t="s">
        <v>41</v>
      </c>
      <c r="AB216" s="15" t="s">
        <v>731</v>
      </c>
      <c r="AC216" s="14"/>
      <c r="AD216" s="15"/>
      <c r="AE216" s="14" t="s">
        <v>321</v>
      </c>
      <c r="AF216" s="14" t="s">
        <v>321</v>
      </c>
    </row>
    <row r="217" spans="1:32" s="10" customFormat="1" ht="13.25" customHeight="1" x14ac:dyDescent="0.15">
      <c r="A217" s="15" t="s">
        <v>31</v>
      </c>
      <c r="B217" s="15" t="s">
        <v>30</v>
      </c>
      <c r="C217" s="15" t="s">
        <v>32</v>
      </c>
      <c r="D217" s="15" t="s">
        <v>33</v>
      </c>
      <c r="E217" s="15" t="s">
        <v>34</v>
      </c>
      <c r="F217" s="15" t="s">
        <v>35</v>
      </c>
      <c r="G217" s="15" t="s">
        <v>35</v>
      </c>
      <c r="H217" s="14"/>
      <c r="I217" s="14"/>
      <c r="J217" s="15" t="s">
        <v>69</v>
      </c>
      <c r="K217" s="14"/>
      <c r="L217" s="14"/>
      <c r="M217" s="14" t="s">
        <v>107</v>
      </c>
      <c r="N217" s="14">
        <v>1</v>
      </c>
      <c r="O217" s="14">
        <v>24</v>
      </c>
      <c r="P217" t="str">
        <f t="shared" si="12"/>
        <v>EF.1</v>
      </c>
      <c r="Q217" s="14" t="str">
        <f t="shared" si="13"/>
        <v>EF.1.24</v>
      </c>
      <c r="R217" s="15" t="s">
        <v>200</v>
      </c>
      <c r="S217" s="16">
        <v>150000</v>
      </c>
      <c r="T217" s="14"/>
      <c r="U217" s="15" t="s">
        <v>108</v>
      </c>
      <c r="V217" s="15">
        <f t="shared" si="14"/>
        <v>150000</v>
      </c>
      <c r="W217" s="15" t="s">
        <v>108</v>
      </c>
      <c r="X217" s="15" t="s">
        <v>40</v>
      </c>
      <c r="Y217" s="15">
        <v>6</v>
      </c>
      <c r="Z217" s="15" t="s">
        <v>201</v>
      </c>
      <c r="AA217" s="15" t="s">
        <v>41</v>
      </c>
      <c r="AB217" s="15" t="s">
        <v>731</v>
      </c>
      <c r="AC217" s="14"/>
      <c r="AD217" s="15"/>
      <c r="AE217" s="14" t="s">
        <v>321</v>
      </c>
      <c r="AF217" s="14" t="s">
        <v>321</v>
      </c>
    </row>
    <row r="218" spans="1:32" s="10" customFormat="1" ht="13.25" customHeight="1" x14ac:dyDescent="0.15">
      <c r="A218" s="15" t="s">
        <v>31</v>
      </c>
      <c r="B218" s="15" t="s">
        <v>30</v>
      </c>
      <c r="C218" s="15" t="s">
        <v>32</v>
      </c>
      <c r="D218" s="15" t="s">
        <v>33</v>
      </c>
      <c r="E218" s="15" t="s">
        <v>34</v>
      </c>
      <c r="F218" s="15" t="s">
        <v>35</v>
      </c>
      <c r="G218" s="15" t="s">
        <v>35</v>
      </c>
      <c r="H218" s="14"/>
      <c r="I218" s="14"/>
      <c r="J218" s="15" t="s">
        <v>69</v>
      </c>
      <c r="K218" s="14"/>
      <c r="L218" s="14"/>
      <c r="M218" s="14" t="s">
        <v>107</v>
      </c>
      <c r="N218" s="14">
        <v>1</v>
      </c>
      <c r="O218" s="14">
        <v>25</v>
      </c>
      <c r="P218" t="str">
        <f t="shared" si="12"/>
        <v>EF.1</v>
      </c>
      <c r="Q218" s="14" t="str">
        <f t="shared" si="13"/>
        <v>EF.1.25</v>
      </c>
      <c r="R218" s="15" t="s">
        <v>203</v>
      </c>
      <c r="S218" s="16">
        <v>106679</v>
      </c>
      <c r="T218" s="14"/>
      <c r="U218" s="15" t="s">
        <v>108</v>
      </c>
      <c r="V218" s="15">
        <f t="shared" si="14"/>
        <v>106679</v>
      </c>
      <c r="W218" s="15" t="s">
        <v>108</v>
      </c>
      <c r="X218" s="15" t="s">
        <v>40</v>
      </c>
      <c r="Y218" s="15">
        <v>6</v>
      </c>
      <c r="Z218" s="15" t="s">
        <v>204</v>
      </c>
      <c r="AA218" s="15" t="s">
        <v>41</v>
      </c>
      <c r="AB218" s="15" t="s">
        <v>731</v>
      </c>
      <c r="AC218" s="14"/>
      <c r="AD218" s="15"/>
      <c r="AE218" s="14" t="s">
        <v>321</v>
      </c>
      <c r="AF218" s="14" t="s">
        <v>321</v>
      </c>
    </row>
    <row r="219" spans="1:32" s="10" customFormat="1" ht="13.25" customHeight="1" x14ac:dyDescent="0.15">
      <c r="A219" s="15" t="s">
        <v>31</v>
      </c>
      <c r="B219" s="15" t="s">
        <v>30</v>
      </c>
      <c r="C219" s="15" t="s">
        <v>32</v>
      </c>
      <c r="D219" s="15" t="s">
        <v>33</v>
      </c>
      <c r="E219" s="15" t="s">
        <v>34</v>
      </c>
      <c r="F219" s="15" t="s">
        <v>35</v>
      </c>
      <c r="G219" s="15" t="s">
        <v>35</v>
      </c>
      <c r="H219" s="14"/>
      <c r="I219" s="14"/>
      <c r="J219" s="15" t="s">
        <v>69</v>
      </c>
      <c r="K219" s="14"/>
      <c r="L219" s="14"/>
      <c r="M219" s="14" t="s">
        <v>107</v>
      </c>
      <c r="N219" s="14">
        <v>1</v>
      </c>
      <c r="O219" s="14">
        <v>4</v>
      </c>
      <c r="P219" t="str">
        <f t="shared" si="12"/>
        <v>EF.1</v>
      </c>
      <c r="Q219" s="14" t="str">
        <f t="shared" si="13"/>
        <v>EF.1.4</v>
      </c>
      <c r="R219" s="15" t="s">
        <v>110</v>
      </c>
      <c r="S219" s="16">
        <v>5048891</v>
      </c>
      <c r="T219" s="14"/>
      <c r="U219" s="15" t="s">
        <v>108</v>
      </c>
      <c r="V219" s="15">
        <f t="shared" si="14"/>
        <v>5048891</v>
      </c>
      <c r="W219" s="15" t="s">
        <v>108</v>
      </c>
      <c r="X219" s="15" t="s">
        <v>40</v>
      </c>
      <c r="Y219" s="15">
        <v>2</v>
      </c>
      <c r="Z219" s="14"/>
      <c r="AA219" s="15" t="s">
        <v>41</v>
      </c>
      <c r="AB219" s="15" t="s">
        <v>731</v>
      </c>
      <c r="AC219" s="14"/>
      <c r="AD219" s="15"/>
      <c r="AE219" s="14" t="s">
        <v>321</v>
      </c>
      <c r="AF219" s="14" t="s">
        <v>321</v>
      </c>
    </row>
    <row r="220" spans="1:32" s="10" customFormat="1" ht="13.25" customHeight="1" x14ac:dyDescent="0.15">
      <c r="A220" s="15" t="s">
        <v>31</v>
      </c>
      <c r="B220" s="15" t="s">
        <v>30</v>
      </c>
      <c r="C220" s="15" t="s">
        <v>32</v>
      </c>
      <c r="D220" s="15" t="s">
        <v>33</v>
      </c>
      <c r="E220" s="15" t="s">
        <v>34</v>
      </c>
      <c r="F220" s="15" t="s">
        <v>35</v>
      </c>
      <c r="G220" s="15" t="s">
        <v>35</v>
      </c>
      <c r="H220" s="15" t="s">
        <v>76</v>
      </c>
      <c r="I220" s="15"/>
      <c r="J220" s="15" t="s">
        <v>69</v>
      </c>
      <c r="K220" s="14"/>
      <c r="L220" s="14"/>
      <c r="M220" s="14" t="s">
        <v>107</v>
      </c>
      <c r="N220" s="14">
        <v>1</v>
      </c>
      <c r="O220" s="14">
        <v>4</v>
      </c>
      <c r="P220" t="str">
        <f t="shared" si="12"/>
        <v>EF.1</v>
      </c>
      <c r="Q220" s="14" t="str">
        <f t="shared" si="13"/>
        <v>EF.1.4</v>
      </c>
      <c r="R220" s="15" t="s">
        <v>160</v>
      </c>
      <c r="S220" s="16">
        <v>585799</v>
      </c>
      <c r="T220" s="14"/>
      <c r="U220" s="15" t="s">
        <v>108</v>
      </c>
      <c r="V220" s="15">
        <f t="shared" si="14"/>
        <v>585799</v>
      </c>
      <c r="W220" s="15" t="s">
        <v>108</v>
      </c>
      <c r="X220" s="15" t="s">
        <v>40</v>
      </c>
      <c r="Y220" s="15">
        <v>5</v>
      </c>
      <c r="Z220" s="14"/>
      <c r="AA220" s="15" t="s">
        <v>41</v>
      </c>
      <c r="AB220" s="15" t="s">
        <v>731</v>
      </c>
      <c r="AC220" s="14"/>
      <c r="AD220" s="15"/>
      <c r="AE220" s="14" t="s">
        <v>321</v>
      </c>
      <c r="AF220" s="14" t="s">
        <v>321</v>
      </c>
    </row>
    <row r="221" spans="1:32" s="10" customFormat="1" ht="13.25" customHeight="1" x14ac:dyDescent="0.15">
      <c r="A221" s="15" t="s">
        <v>31</v>
      </c>
      <c r="B221" s="15" t="s">
        <v>30</v>
      </c>
      <c r="C221" s="15" t="s">
        <v>32</v>
      </c>
      <c r="D221" s="15" t="s">
        <v>33</v>
      </c>
      <c r="E221" s="15" t="s">
        <v>34</v>
      </c>
      <c r="F221" s="15" t="s">
        <v>35</v>
      </c>
      <c r="G221" s="15" t="s">
        <v>35</v>
      </c>
      <c r="H221" s="15" t="s">
        <v>78</v>
      </c>
      <c r="I221" s="15"/>
      <c r="J221" s="15" t="s">
        <v>69</v>
      </c>
      <c r="K221" s="14"/>
      <c r="L221" s="14"/>
      <c r="M221" s="14" t="s">
        <v>107</v>
      </c>
      <c r="N221" s="14">
        <v>1</v>
      </c>
      <c r="O221" s="14">
        <v>4</v>
      </c>
      <c r="P221" t="str">
        <f t="shared" si="12"/>
        <v>EF.1</v>
      </c>
      <c r="Q221" s="14" t="str">
        <f t="shared" si="13"/>
        <v>EF.1.4</v>
      </c>
      <c r="R221" s="15" t="s">
        <v>161</v>
      </c>
      <c r="S221" s="16">
        <v>859029</v>
      </c>
      <c r="T221" s="14"/>
      <c r="U221" s="15" t="s">
        <v>108</v>
      </c>
      <c r="V221" s="15">
        <f t="shared" si="14"/>
        <v>859029</v>
      </c>
      <c r="W221" s="15" t="s">
        <v>108</v>
      </c>
      <c r="X221" s="15" t="s">
        <v>40</v>
      </c>
      <c r="Y221" s="15">
        <v>5</v>
      </c>
      <c r="Z221" s="14"/>
      <c r="AA221" s="15" t="s">
        <v>41</v>
      </c>
      <c r="AB221" s="15" t="s">
        <v>731</v>
      </c>
      <c r="AC221" s="14"/>
      <c r="AD221" s="15"/>
      <c r="AE221" s="14" t="s">
        <v>321</v>
      </c>
      <c r="AF221" s="14" t="s">
        <v>321</v>
      </c>
    </row>
    <row r="222" spans="1:32" s="10" customFormat="1" ht="13.25" customHeight="1" x14ac:dyDescent="0.15">
      <c r="A222" s="15" t="s">
        <v>31</v>
      </c>
      <c r="B222" s="15" t="s">
        <v>30</v>
      </c>
      <c r="C222" s="15" t="s">
        <v>32</v>
      </c>
      <c r="D222" s="15" t="s">
        <v>33</v>
      </c>
      <c r="E222" s="15" t="s">
        <v>34</v>
      </c>
      <c r="F222" s="15" t="s">
        <v>35</v>
      </c>
      <c r="G222" s="15" t="s">
        <v>35</v>
      </c>
      <c r="H222" s="15" t="s">
        <v>80</v>
      </c>
      <c r="I222" s="15"/>
      <c r="J222" s="15" t="s">
        <v>69</v>
      </c>
      <c r="K222" s="14"/>
      <c r="L222" s="14"/>
      <c r="M222" s="14" t="s">
        <v>107</v>
      </c>
      <c r="N222" s="14">
        <v>1</v>
      </c>
      <c r="O222" s="14">
        <v>4</v>
      </c>
      <c r="P222" t="str">
        <f t="shared" si="12"/>
        <v>EF.1</v>
      </c>
      <c r="Q222" s="14" t="str">
        <f t="shared" si="13"/>
        <v>EF.1.4</v>
      </c>
      <c r="R222" s="15" t="s">
        <v>162</v>
      </c>
      <c r="S222" s="16">
        <v>63025</v>
      </c>
      <c r="T222" s="14"/>
      <c r="U222" s="15" t="s">
        <v>108</v>
      </c>
      <c r="V222" s="15">
        <f t="shared" si="14"/>
        <v>63025</v>
      </c>
      <c r="W222" s="15" t="s">
        <v>108</v>
      </c>
      <c r="X222" s="15" t="s">
        <v>40</v>
      </c>
      <c r="Y222" s="15">
        <v>5</v>
      </c>
      <c r="Z222" s="14"/>
      <c r="AA222" s="15" t="s">
        <v>41</v>
      </c>
      <c r="AB222" s="15" t="s">
        <v>731</v>
      </c>
      <c r="AC222" s="14"/>
      <c r="AD222" s="15"/>
      <c r="AE222" s="14" t="s">
        <v>321</v>
      </c>
      <c r="AF222" s="14" t="s">
        <v>321</v>
      </c>
    </row>
    <row r="223" spans="1:32" s="10" customFormat="1" ht="13.25" customHeight="1" x14ac:dyDescent="0.15">
      <c r="A223" s="15" t="s">
        <v>31</v>
      </c>
      <c r="B223" s="15" t="s">
        <v>30</v>
      </c>
      <c r="C223" s="15" t="s">
        <v>32</v>
      </c>
      <c r="D223" s="15" t="s">
        <v>33</v>
      </c>
      <c r="E223" s="15" t="s">
        <v>34</v>
      </c>
      <c r="F223" s="15" t="s">
        <v>35</v>
      </c>
      <c r="G223" s="15" t="s">
        <v>35</v>
      </c>
      <c r="H223" s="15" t="s">
        <v>95</v>
      </c>
      <c r="I223" s="15"/>
      <c r="J223" s="15" t="s">
        <v>69</v>
      </c>
      <c r="K223" s="14"/>
      <c r="L223" s="14"/>
      <c r="M223" s="14" t="s">
        <v>107</v>
      </c>
      <c r="N223" s="14">
        <v>1</v>
      </c>
      <c r="O223" s="14">
        <v>4</v>
      </c>
      <c r="P223" t="str">
        <f t="shared" si="12"/>
        <v>EF.1</v>
      </c>
      <c r="Q223" s="14" t="str">
        <f t="shared" si="13"/>
        <v>EF.1.4</v>
      </c>
      <c r="R223" s="15" t="s">
        <v>163</v>
      </c>
      <c r="S223" s="16">
        <v>3541038</v>
      </c>
      <c r="T223" s="14"/>
      <c r="U223" s="15" t="s">
        <v>108</v>
      </c>
      <c r="V223" s="15">
        <f t="shared" si="14"/>
        <v>3541038</v>
      </c>
      <c r="W223" s="15" t="s">
        <v>108</v>
      </c>
      <c r="X223" s="15" t="s">
        <v>40</v>
      </c>
      <c r="Y223" s="15">
        <v>5</v>
      </c>
      <c r="Z223" s="14"/>
      <c r="AA223" s="15" t="s">
        <v>41</v>
      </c>
      <c r="AB223" s="15" t="s">
        <v>731</v>
      </c>
      <c r="AC223" s="14"/>
      <c r="AD223" s="15"/>
      <c r="AE223" s="14" t="s">
        <v>321</v>
      </c>
      <c r="AF223" s="14" t="s">
        <v>321</v>
      </c>
    </row>
    <row r="224" spans="1:32" s="10" customFormat="1" ht="13.25" customHeight="1" x14ac:dyDescent="0.15">
      <c r="A224" s="15" t="s">
        <v>31</v>
      </c>
      <c r="B224" s="15" t="s">
        <v>30</v>
      </c>
      <c r="C224" s="15" t="s">
        <v>32</v>
      </c>
      <c r="D224" s="15" t="s">
        <v>33</v>
      </c>
      <c r="E224" s="15" t="s">
        <v>34</v>
      </c>
      <c r="F224" s="15" t="s">
        <v>35</v>
      </c>
      <c r="G224" s="15" t="s">
        <v>35</v>
      </c>
      <c r="H224" s="14"/>
      <c r="I224" s="14"/>
      <c r="J224" s="15" t="s">
        <v>69</v>
      </c>
      <c r="K224" s="14"/>
      <c r="L224" s="14"/>
      <c r="M224" s="14" t="s">
        <v>107</v>
      </c>
      <c r="N224" s="14">
        <v>1</v>
      </c>
      <c r="O224" s="14">
        <v>8</v>
      </c>
      <c r="P224" t="str">
        <f t="shared" si="12"/>
        <v>EF.1</v>
      </c>
      <c r="Q224" s="14" t="str">
        <f t="shared" si="13"/>
        <v>EF.1.8</v>
      </c>
      <c r="R224" s="15" t="s">
        <v>114</v>
      </c>
      <c r="S224" s="16">
        <v>4852643</v>
      </c>
      <c r="T224" s="14"/>
      <c r="U224" s="15" t="s">
        <v>108</v>
      </c>
      <c r="V224" s="15">
        <f t="shared" si="14"/>
        <v>4852643</v>
      </c>
      <c r="W224" s="15" t="s">
        <v>108</v>
      </c>
      <c r="X224" s="15" t="s">
        <v>40</v>
      </c>
      <c r="Y224" s="15">
        <v>2</v>
      </c>
      <c r="Z224" s="15">
        <v>6</v>
      </c>
      <c r="AA224" s="15" t="s">
        <v>41</v>
      </c>
      <c r="AB224" s="15" t="s">
        <v>731</v>
      </c>
      <c r="AC224" s="14"/>
      <c r="AD224" s="15"/>
      <c r="AE224" s="14" t="s">
        <v>321</v>
      </c>
      <c r="AF224" s="14" t="s">
        <v>321</v>
      </c>
    </row>
    <row r="225" spans="1:32" s="10" customFormat="1" ht="13.25" customHeight="1" x14ac:dyDescent="0.15">
      <c r="A225" s="15" t="s">
        <v>31</v>
      </c>
      <c r="B225" s="15" t="s">
        <v>30</v>
      </c>
      <c r="C225" s="15" t="s">
        <v>32</v>
      </c>
      <c r="D225" s="15" t="s">
        <v>33</v>
      </c>
      <c r="E225" s="15" t="s">
        <v>34</v>
      </c>
      <c r="F225" s="15" t="s">
        <v>35</v>
      </c>
      <c r="G225" s="15" t="s">
        <v>35</v>
      </c>
      <c r="H225" s="14"/>
      <c r="I225" s="14"/>
      <c r="J225" s="15" t="s">
        <v>69</v>
      </c>
      <c r="K225" s="14"/>
      <c r="L225" s="14"/>
      <c r="M225" s="14" t="s">
        <v>38</v>
      </c>
      <c r="N225" s="14">
        <v>1</v>
      </c>
      <c r="O225" s="14">
        <v>1</v>
      </c>
      <c r="P225" t="str">
        <f t="shared" si="12"/>
        <v>Em.1</v>
      </c>
      <c r="Q225" s="14" t="str">
        <f t="shared" si="13"/>
        <v>Em.1.1</v>
      </c>
      <c r="R225" s="15" t="s">
        <v>37</v>
      </c>
      <c r="S225" s="16">
        <v>94651</v>
      </c>
      <c r="T225" s="14"/>
      <c r="U225" s="15" t="s">
        <v>39</v>
      </c>
      <c r="V225" s="17">
        <f t="shared" si="14"/>
        <v>94651</v>
      </c>
      <c r="W225" s="15" t="s">
        <v>39</v>
      </c>
      <c r="X225" s="15" t="s">
        <v>40</v>
      </c>
      <c r="Y225" s="15">
        <v>1</v>
      </c>
      <c r="Z225" s="15">
        <v>1</v>
      </c>
      <c r="AA225" s="15" t="s">
        <v>41</v>
      </c>
      <c r="AB225" s="15" t="s">
        <v>731</v>
      </c>
      <c r="AC225" s="14"/>
      <c r="AD225" s="15"/>
      <c r="AE225" s="14" t="s">
        <v>323</v>
      </c>
      <c r="AF225" s="14" t="s">
        <v>324</v>
      </c>
    </row>
    <row r="226" spans="1:32" s="10" customFormat="1" ht="13.25" customHeight="1" x14ac:dyDescent="0.15">
      <c r="A226" s="15" t="s">
        <v>31</v>
      </c>
      <c r="B226" s="15" t="s">
        <v>30</v>
      </c>
      <c r="C226" s="15" t="s">
        <v>32</v>
      </c>
      <c r="D226" s="15" t="s">
        <v>33</v>
      </c>
      <c r="E226" s="15" t="s">
        <v>34</v>
      </c>
      <c r="F226" s="15" t="s">
        <v>35</v>
      </c>
      <c r="G226" s="15" t="s">
        <v>35</v>
      </c>
      <c r="H226" s="14"/>
      <c r="I226" s="14"/>
      <c r="J226" s="15" t="s">
        <v>69</v>
      </c>
      <c r="K226" s="14"/>
      <c r="L226" s="14"/>
      <c r="M226" s="14" t="s">
        <v>38</v>
      </c>
      <c r="N226" s="14">
        <v>11</v>
      </c>
      <c r="O226" s="14">
        <v>11</v>
      </c>
      <c r="P226" t="str">
        <f t="shared" si="12"/>
        <v>Em.11</v>
      </c>
      <c r="Q226" s="14" t="str">
        <f t="shared" si="13"/>
        <v>Em.11.11</v>
      </c>
      <c r="R226" s="15" t="s">
        <v>61</v>
      </c>
      <c r="S226" s="16">
        <v>6467000</v>
      </c>
      <c r="T226" s="14"/>
      <c r="U226" s="15" t="s">
        <v>39</v>
      </c>
      <c r="V226" s="17">
        <f t="shared" si="14"/>
        <v>6467000</v>
      </c>
      <c r="W226" s="15" t="s">
        <v>39</v>
      </c>
      <c r="X226" s="15" t="s">
        <v>40</v>
      </c>
      <c r="Y226" s="15">
        <v>1</v>
      </c>
      <c r="Z226" s="15">
        <v>3</v>
      </c>
      <c r="AA226" s="15" t="s">
        <v>41</v>
      </c>
      <c r="AB226" s="15" t="s">
        <v>731</v>
      </c>
      <c r="AC226" s="14"/>
      <c r="AD226" s="15"/>
      <c r="AE226" s="14" t="s">
        <v>634</v>
      </c>
      <c r="AF226" s="14" t="s">
        <v>647</v>
      </c>
    </row>
    <row r="227" spans="1:32" s="10" customFormat="1" ht="13.25" customHeight="1" x14ac:dyDescent="0.15">
      <c r="A227" s="15" t="s">
        <v>31</v>
      </c>
      <c r="B227" s="15" t="s">
        <v>30</v>
      </c>
      <c r="C227" s="15" t="s">
        <v>32</v>
      </c>
      <c r="D227" s="15" t="s">
        <v>33</v>
      </c>
      <c r="E227" s="15" t="s">
        <v>34</v>
      </c>
      <c r="F227" s="15" t="s">
        <v>35</v>
      </c>
      <c r="G227" s="15" t="s">
        <v>35</v>
      </c>
      <c r="H227" s="14"/>
      <c r="I227" s="14"/>
      <c r="J227" s="15" t="s">
        <v>69</v>
      </c>
      <c r="K227" s="14"/>
      <c r="L227" s="14"/>
      <c r="M227" s="14" t="s">
        <v>38</v>
      </c>
      <c r="N227" s="14">
        <v>11</v>
      </c>
      <c r="O227" s="14">
        <v>12</v>
      </c>
      <c r="P227" t="str">
        <f t="shared" si="12"/>
        <v>Em.11</v>
      </c>
      <c r="Q227" s="14" t="str">
        <f t="shared" si="13"/>
        <v>Em.11.12</v>
      </c>
      <c r="R227" s="15" t="s">
        <v>63</v>
      </c>
      <c r="S227" s="16">
        <v>174000</v>
      </c>
      <c r="T227" s="14"/>
      <c r="U227" s="15" t="s">
        <v>39</v>
      </c>
      <c r="V227" s="17">
        <f t="shared" ref="V227:V258" si="15">S227</f>
        <v>174000</v>
      </c>
      <c r="W227" s="15" t="s">
        <v>39</v>
      </c>
      <c r="X227" s="15" t="s">
        <v>40</v>
      </c>
      <c r="Y227" s="15">
        <v>1</v>
      </c>
      <c r="Z227" s="14"/>
      <c r="AA227" s="15" t="s">
        <v>41</v>
      </c>
      <c r="AB227" s="15" t="s">
        <v>731</v>
      </c>
      <c r="AC227" s="14"/>
      <c r="AD227" s="15"/>
      <c r="AE227" s="14" t="s">
        <v>634</v>
      </c>
      <c r="AF227" s="14" t="s">
        <v>649</v>
      </c>
    </row>
    <row r="228" spans="1:32" s="10" customFormat="1" ht="13.25" customHeight="1" x14ac:dyDescent="0.15">
      <c r="A228" s="15" t="s">
        <v>31</v>
      </c>
      <c r="B228" s="15" t="s">
        <v>30</v>
      </c>
      <c r="C228" s="15" t="s">
        <v>32</v>
      </c>
      <c r="D228" s="15" t="s">
        <v>33</v>
      </c>
      <c r="E228" s="15" t="s">
        <v>34</v>
      </c>
      <c r="F228" s="15" t="s">
        <v>35</v>
      </c>
      <c r="G228" s="15" t="s">
        <v>35</v>
      </c>
      <c r="H228" s="14"/>
      <c r="I228" s="14"/>
      <c r="J228" s="15" t="s">
        <v>69</v>
      </c>
      <c r="K228" s="14"/>
      <c r="L228" s="14"/>
      <c r="M228" s="14" t="s">
        <v>38</v>
      </c>
      <c r="N228" s="14">
        <v>11</v>
      </c>
      <c r="O228" s="14">
        <v>13</v>
      </c>
      <c r="P228" t="str">
        <f t="shared" si="12"/>
        <v>Em.11</v>
      </c>
      <c r="Q228" s="14" t="str">
        <f t="shared" si="13"/>
        <v>Em.11.13</v>
      </c>
      <c r="R228" s="15" t="s">
        <v>65</v>
      </c>
      <c r="S228" s="16">
        <v>4000</v>
      </c>
      <c r="T228" s="14"/>
      <c r="U228" s="15" t="s">
        <v>39</v>
      </c>
      <c r="V228" s="17">
        <f t="shared" si="15"/>
        <v>4000</v>
      </c>
      <c r="W228" s="15" t="s">
        <v>39</v>
      </c>
      <c r="X228" s="15" t="s">
        <v>40</v>
      </c>
      <c r="Y228" s="15">
        <v>1</v>
      </c>
      <c r="Z228" s="14"/>
      <c r="AA228" s="15" t="s">
        <v>41</v>
      </c>
      <c r="AB228" s="15" t="s">
        <v>731</v>
      </c>
      <c r="AC228" s="14"/>
      <c r="AD228" s="15"/>
      <c r="AE228" s="14" t="s">
        <v>634</v>
      </c>
      <c r="AF228" s="14" t="s">
        <v>651</v>
      </c>
    </row>
    <row r="229" spans="1:32" s="14" customFormat="1" ht="13.25" customHeight="1" x14ac:dyDescent="0.15">
      <c r="A229" s="15" t="s">
        <v>31</v>
      </c>
      <c r="B229" s="15" t="s">
        <v>30</v>
      </c>
      <c r="C229" s="15" t="s">
        <v>32</v>
      </c>
      <c r="D229" s="15" t="s">
        <v>33</v>
      </c>
      <c r="E229" s="15" t="s">
        <v>34</v>
      </c>
      <c r="F229" s="15" t="s">
        <v>35</v>
      </c>
      <c r="G229" s="15" t="s">
        <v>35</v>
      </c>
      <c r="J229" s="15" t="s">
        <v>69</v>
      </c>
      <c r="M229" s="14" t="s">
        <v>38</v>
      </c>
      <c r="N229" s="14">
        <v>11</v>
      </c>
      <c r="O229" s="14">
        <v>18</v>
      </c>
      <c r="P229" t="str">
        <f t="shared" si="12"/>
        <v>Em.11</v>
      </c>
      <c r="Q229" s="14" t="str">
        <f t="shared" si="13"/>
        <v>Em.11.18</v>
      </c>
      <c r="R229" s="15" t="s">
        <v>47</v>
      </c>
      <c r="S229" s="16">
        <v>9000000</v>
      </c>
      <c r="U229" s="15" t="s">
        <v>39</v>
      </c>
      <c r="V229" s="17">
        <f t="shared" si="15"/>
        <v>9000000</v>
      </c>
      <c r="W229" s="15" t="s">
        <v>39</v>
      </c>
      <c r="X229" s="15" t="s">
        <v>40</v>
      </c>
      <c r="Y229" s="15">
        <v>1</v>
      </c>
      <c r="Z229" s="15">
        <v>2</v>
      </c>
      <c r="AA229" s="15" t="s">
        <v>41</v>
      </c>
      <c r="AB229" s="15" t="s">
        <v>731</v>
      </c>
      <c r="AD229" s="15"/>
      <c r="AE229" s="14" t="s">
        <v>321</v>
      </c>
      <c r="AF229" s="14" t="s">
        <v>321</v>
      </c>
    </row>
    <row r="230" spans="1:32" s="14" customFormat="1" ht="13.25" customHeight="1" x14ac:dyDescent="0.15">
      <c r="A230" s="15" t="s">
        <v>31</v>
      </c>
      <c r="B230" s="15" t="s">
        <v>30</v>
      </c>
      <c r="C230" s="15" t="s">
        <v>32</v>
      </c>
      <c r="D230" s="15" t="s">
        <v>33</v>
      </c>
      <c r="E230" s="15" t="s">
        <v>34</v>
      </c>
      <c r="F230" s="15" t="s">
        <v>35</v>
      </c>
      <c r="G230" s="15" t="s">
        <v>35</v>
      </c>
      <c r="J230" s="15" t="s">
        <v>69</v>
      </c>
      <c r="M230" s="14" t="s">
        <v>38</v>
      </c>
      <c r="N230" s="14">
        <v>11</v>
      </c>
      <c r="O230" s="14">
        <v>3</v>
      </c>
      <c r="P230" t="str">
        <f t="shared" si="12"/>
        <v>Em.11</v>
      </c>
      <c r="Q230" s="14" t="str">
        <f t="shared" si="13"/>
        <v>Em.11.3</v>
      </c>
      <c r="R230" s="15" t="s">
        <v>49</v>
      </c>
      <c r="S230" s="16">
        <v>440000</v>
      </c>
      <c r="U230" s="15" t="s">
        <v>39</v>
      </c>
      <c r="V230" s="17">
        <f t="shared" si="15"/>
        <v>440000</v>
      </c>
      <c r="W230" s="15" t="s">
        <v>39</v>
      </c>
      <c r="X230" s="15" t="s">
        <v>40</v>
      </c>
      <c r="Y230" s="15">
        <v>1</v>
      </c>
      <c r="AA230" s="15" t="s">
        <v>41</v>
      </c>
      <c r="AB230" s="15" t="s">
        <v>731</v>
      </c>
      <c r="AD230" s="15"/>
      <c r="AE230" s="14" t="s">
        <v>634</v>
      </c>
      <c r="AF230" s="14" t="s">
        <v>635</v>
      </c>
    </row>
    <row r="231" spans="1:32" s="14" customFormat="1" ht="13.25" customHeight="1" x14ac:dyDescent="0.15">
      <c r="A231" s="15" t="s">
        <v>31</v>
      </c>
      <c r="B231" s="15" t="s">
        <v>30</v>
      </c>
      <c r="C231" s="15" t="s">
        <v>32</v>
      </c>
      <c r="D231" s="15" t="s">
        <v>33</v>
      </c>
      <c r="E231" s="15" t="s">
        <v>34</v>
      </c>
      <c r="F231" s="15" t="s">
        <v>35</v>
      </c>
      <c r="G231" s="15" t="s">
        <v>35</v>
      </c>
      <c r="J231" s="15" t="s">
        <v>69</v>
      </c>
      <c r="M231" s="14" t="s">
        <v>38</v>
      </c>
      <c r="N231" s="14">
        <v>11</v>
      </c>
      <c r="O231" s="14">
        <v>4</v>
      </c>
      <c r="P231" t="str">
        <f t="shared" si="12"/>
        <v>Em.11</v>
      </c>
      <c r="Q231" s="14" t="str">
        <f t="shared" si="13"/>
        <v>Em.11.4</v>
      </c>
      <c r="R231" s="15" t="s">
        <v>51</v>
      </c>
      <c r="S231" s="16">
        <v>100000</v>
      </c>
      <c r="U231" s="15" t="s">
        <v>39</v>
      </c>
      <c r="V231" s="17">
        <f t="shared" si="15"/>
        <v>100000</v>
      </c>
      <c r="W231" s="15" t="s">
        <v>39</v>
      </c>
      <c r="X231" s="15" t="s">
        <v>40</v>
      </c>
      <c r="Y231" s="15">
        <v>1</v>
      </c>
      <c r="Z231" s="15">
        <v>2</v>
      </c>
      <c r="AA231" s="15" t="s">
        <v>41</v>
      </c>
      <c r="AB231" s="15" t="s">
        <v>731</v>
      </c>
      <c r="AD231" s="15"/>
      <c r="AE231" s="14" t="s">
        <v>634</v>
      </c>
      <c r="AF231" s="14" t="s">
        <v>637</v>
      </c>
    </row>
    <row r="232" spans="1:32" s="14" customFormat="1" ht="13.25" customHeight="1" x14ac:dyDescent="0.15">
      <c r="A232" s="15" t="s">
        <v>31</v>
      </c>
      <c r="B232" s="15" t="s">
        <v>30</v>
      </c>
      <c r="C232" s="15" t="s">
        <v>32</v>
      </c>
      <c r="D232" s="15" t="s">
        <v>33</v>
      </c>
      <c r="E232" s="15" t="s">
        <v>34</v>
      </c>
      <c r="F232" s="15" t="s">
        <v>35</v>
      </c>
      <c r="G232" s="15" t="s">
        <v>35</v>
      </c>
      <c r="J232" s="15" t="s">
        <v>69</v>
      </c>
      <c r="M232" s="14" t="s">
        <v>38</v>
      </c>
      <c r="N232" s="14">
        <v>11</v>
      </c>
      <c r="O232" s="14">
        <v>5</v>
      </c>
      <c r="P232" t="str">
        <f t="shared" si="12"/>
        <v>Em.11</v>
      </c>
      <c r="Q232" s="14" t="str">
        <f t="shared" si="13"/>
        <v>Em.11.5</v>
      </c>
      <c r="R232" s="15" t="s">
        <v>53</v>
      </c>
      <c r="S232" s="15">
        <v>800</v>
      </c>
      <c r="U232" s="15" t="s">
        <v>39</v>
      </c>
      <c r="V232" s="17">
        <f t="shared" si="15"/>
        <v>800</v>
      </c>
      <c r="W232" s="15" t="s">
        <v>39</v>
      </c>
      <c r="X232" s="15" t="s">
        <v>40</v>
      </c>
      <c r="Y232" s="15">
        <v>1</v>
      </c>
      <c r="Z232" s="15">
        <v>2</v>
      </c>
      <c r="AA232" s="15" t="s">
        <v>41</v>
      </c>
      <c r="AB232" s="15" t="s">
        <v>731</v>
      </c>
      <c r="AD232" s="15"/>
      <c r="AE232" s="14" t="s">
        <v>634</v>
      </c>
      <c r="AF232" s="14" t="s">
        <v>639</v>
      </c>
    </row>
    <row r="233" spans="1:32" s="14" customFormat="1" ht="13.25" customHeight="1" x14ac:dyDescent="0.15">
      <c r="A233" s="15" t="s">
        <v>31</v>
      </c>
      <c r="B233" s="15" t="s">
        <v>30</v>
      </c>
      <c r="C233" s="15" t="s">
        <v>32</v>
      </c>
      <c r="D233" s="15" t="s">
        <v>33</v>
      </c>
      <c r="E233" s="15" t="s">
        <v>34</v>
      </c>
      <c r="F233" s="15" t="s">
        <v>35</v>
      </c>
      <c r="G233" s="15" t="s">
        <v>35</v>
      </c>
      <c r="J233" s="15" t="s">
        <v>69</v>
      </c>
      <c r="M233" s="14" t="s">
        <v>38</v>
      </c>
      <c r="N233" s="14">
        <v>11</v>
      </c>
      <c r="O233" s="14">
        <v>6</v>
      </c>
      <c r="P233" t="str">
        <f t="shared" si="12"/>
        <v>Em.11</v>
      </c>
      <c r="Q233" s="14" t="str">
        <f t="shared" si="13"/>
        <v>Em.11.6</v>
      </c>
      <c r="R233" s="15" t="s">
        <v>55</v>
      </c>
      <c r="S233" s="16">
        <v>327483</v>
      </c>
      <c r="U233" s="15" t="s">
        <v>39</v>
      </c>
      <c r="V233" s="17">
        <f t="shared" si="15"/>
        <v>327483</v>
      </c>
      <c r="W233" s="15" t="s">
        <v>39</v>
      </c>
      <c r="X233" s="15" t="s">
        <v>40</v>
      </c>
      <c r="Y233" s="15">
        <v>1</v>
      </c>
      <c r="Z233" s="15">
        <v>1</v>
      </c>
      <c r="AA233" s="15" t="s">
        <v>41</v>
      </c>
      <c r="AB233" s="15" t="s">
        <v>731</v>
      </c>
      <c r="AD233" s="15"/>
      <c r="AE233" s="14" t="s">
        <v>634</v>
      </c>
      <c r="AF233" s="14" t="s">
        <v>641</v>
      </c>
    </row>
    <row r="234" spans="1:32" s="14" customFormat="1" ht="13.25" customHeight="1" x14ac:dyDescent="0.15">
      <c r="A234" s="15" t="s">
        <v>31</v>
      </c>
      <c r="B234" s="15" t="s">
        <v>30</v>
      </c>
      <c r="C234" s="15" t="s">
        <v>32</v>
      </c>
      <c r="D234" s="15" t="s">
        <v>33</v>
      </c>
      <c r="E234" s="15" t="s">
        <v>34</v>
      </c>
      <c r="F234" s="15" t="s">
        <v>35</v>
      </c>
      <c r="G234" s="15" t="s">
        <v>35</v>
      </c>
      <c r="J234" s="15" t="s">
        <v>69</v>
      </c>
      <c r="M234" s="14" t="s">
        <v>38</v>
      </c>
      <c r="N234" s="14">
        <v>11</v>
      </c>
      <c r="O234" s="14">
        <v>7</v>
      </c>
      <c r="P234" t="str">
        <f t="shared" si="12"/>
        <v>Em.11</v>
      </c>
      <c r="Q234" s="14" t="str">
        <f t="shared" si="13"/>
        <v>Em.11.7</v>
      </c>
      <c r="R234" s="15" t="s">
        <v>57</v>
      </c>
      <c r="S234" s="16">
        <v>280000</v>
      </c>
      <c r="U234" s="15" t="s">
        <v>39</v>
      </c>
      <c r="V234" s="17">
        <f t="shared" si="15"/>
        <v>280000</v>
      </c>
      <c r="W234" s="15" t="s">
        <v>39</v>
      </c>
      <c r="X234" s="15" t="s">
        <v>40</v>
      </c>
      <c r="Y234" s="15">
        <v>1</v>
      </c>
      <c r="Z234" s="15">
        <v>2</v>
      </c>
      <c r="AA234" s="15" t="s">
        <v>41</v>
      </c>
      <c r="AB234" s="15" t="s">
        <v>731</v>
      </c>
      <c r="AD234" s="15"/>
      <c r="AE234" s="14" t="s">
        <v>634</v>
      </c>
      <c r="AF234" s="14" t="s">
        <v>643</v>
      </c>
    </row>
    <row r="235" spans="1:32" s="14" customFormat="1" ht="13.25" customHeight="1" x14ac:dyDescent="0.15">
      <c r="A235" s="15" t="s">
        <v>31</v>
      </c>
      <c r="B235" s="15" t="s">
        <v>30</v>
      </c>
      <c r="C235" s="15" t="s">
        <v>32</v>
      </c>
      <c r="D235" s="15" t="s">
        <v>33</v>
      </c>
      <c r="E235" s="15" t="s">
        <v>34</v>
      </c>
      <c r="F235" s="15" t="s">
        <v>35</v>
      </c>
      <c r="G235" s="15" t="s">
        <v>35</v>
      </c>
      <c r="J235" s="15" t="s">
        <v>69</v>
      </c>
      <c r="M235" s="14" t="s">
        <v>38</v>
      </c>
      <c r="N235" s="14">
        <v>11</v>
      </c>
      <c r="O235" s="14">
        <v>9</v>
      </c>
      <c r="P235" t="str">
        <f t="shared" si="12"/>
        <v>Em.11</v>
      </c>
      <c r="Q235" s="14" t="str">
        <f t="shared" si="13"/>
        <v>Em.11.9</v>
      </c>
      <c r="R235" s="15" t="s">
        <v>59</v>
      </c>
      <c r="S235" s="16">
        <v>120000</v>
      </c>
      <c r="U235" s="15" t="s">
        <v>39</v>
      </c>
      <c r="V235" s="17">
        <f t="shared" si="15"/>
        <v>120000</v>
      </c>
      <c r="W235" s="15" t="s">
        <v>39</v>
      </c>
      <c r="X235" s="15" t="s">
        <v>40</v>
      </c>
      <c r="Y235" s="15">
        <v>1</v>
      </c>
      <c r="Z235" s="15">
        <v>2</v>
      </c>
      <c r="AA235" s="15" t="s">
        <v>41</v>
      </c>
      <c r="AB235" s="15" t="s">
        <v>731</v>
      </c>
      <c r="AD235" s="15"/>
      <c r="AE235" s="14" t="s">
        <v>634</v>
      </c>
      <c r="AF235" s="14" t="s">
        <v>645</v>
      </c>
    </row>
    <row r="236" spans="1:32" s="14" customFormat="1" ht="13.25" customHeight="1" x14ac:dyDescent="0.15">
      <c r="A236" s="15" t="s">
        <v>31</v>
      </c>
      <c r="B236" s="15" t="s">
        <v>30</v>
      </c>
      <c r="C236" s="15" t="s">
        <v>32</v>
      </c>
      <c r="D236" s="15" t="s">
        <v>33</v>
      </c>
      <c r="E236" s="15" t="s">
        <v>34</v>
      </c>
      <c r="F236" s="15" t="s">
        <v>35</v>
      </c>
      <c r="G236" s="15" t="s">
        <v>35</v>
      </c>
      <c r="J236" s="15" t="s">
        <v>69</v>
      </c>
      <c r="M236" s="14" t="s">
        <v>38</v>
      </c>
      <c r="N236" s="14">
        <v>12</v>
      </c>
      <c r="O236" s="14">
        <v>1</v>
      </c>
      <c r="P236" t="str">
        <f t="shared" si="12"/>
        <v>Em.12</v>
      </c>
      <c r="Q236" s="14" t="str">
        <f t="shared" si="13"/>
        <v>Em.12.1</v>
      </c>
      <c r="R236" s="15" t="s">
        <v>67</v>
      </c>
      <c r="S236" s="16">
        <v>17124000</v>
      </c>
      <c r="U236" s="15" t="s">
        <v>39</v>
      </c>
      <c r="V236" s="17">
        <f t="shared" si="15"/>
        <v>17124000</v>
      </c>
      <c r="W236" s="15" t="s">
        <v>39</v>
      </c>
      <c r="X236" s="15" t="s">
        <v>40</v>
      </c>
      <c r="Y236" s="15">
        <v>1</v>
      </c>
      <c r="Z236" s="15">
        <v>4</v>
      </c>
      <c r="AA236" s="15" t="s">
        <v>41</v>
      </c>
      <c r="AB236" s="15" t="s">
        <v>731</v>
      </c>
      <c r="AD236" s="15"/>
      <c r="AE236" s="14" t="s">
        <v>321</v>
      </c>
      <c r="AF236" s="14" t="s">
        <v>321</v>
      </c>
    </row>
    <row r="237" spans="1:32" s="14" customFormat="1" ht="13.25" customHeight="1" x14ac:dyDescent="0.15">
      <c r="A237" s="15" t="s">
        <v>31</v>
      </c>
      <c r="B237" s="15" t="s">
        <v>30</v>
      </c>
      <c r="C237" s="15" t="s">
        <v>32</v>
      </c>
      <c r="D237" s="15" t="s">
        <v>33</v>
      </c>
      <c r="E237" s="15" t="s">
        <v>34</v>
      </c>
      <c r="F237" s="15" t="s">
        <v>35</v>
      </c>
      <c r="G237" s="15" t="s">
        <v>35</v>
      </c>
      <c r="H237" s="15" t="s">
        <v>71</v>
      </c>
      <c r="I237" s="15"/>
      <c r="J237" s="15" t="s">
        <v>69</v>
      </c>
      <c r="M237" s="14" t="s">
        <v>38</v>
      </c>
      <c r="N237" s="14">
        <v>17</v>
      </c>
      <c r="O237" s="14">
        <v>1</v>
      </c>
      <c r="P237" t="str">
        <f t="shared" si="12"/>
        <v>Em.17</v>
      </c>
      <c r="Q237" s="14" t="str">
        <f t="shared" si="13"/>
        <v>Em.17.1</v>
      </c>
      <c r="R237" s="15" t="s">
        <v>156</v>
      </c>
      <c r="S237" s="15">
        <v>35</v>
      </c>
      <c r="U237" s="15" t="s">
        <v>785</v>
      </c>
      <c r="V237" s="17">
        <f t="shared" si="15"/>
        <v>35</v>
      </c>
      <c r="W237" s="15" t="s">
        <v>785</v>
      </c>
      <c r="X237" s="15" t="s">
        <v>40</v>
      </c>
      <c r="Y237" s="15">
        <v>5</v>
      </c>
      <c r="AA237" s="15" t="s">
        <v>41</v>
      </c>
      <c r="AB237" s="15" t="s">
        <v>731</v>
      </c>
      <c r="AD237" s="15"/>
      <c r="AE237" s="14" t="s">
        <v>321</v>
      </c>
      <c r="AF237" s="14" t="s">
        <v>321</v>
      </c>
    </row>
    <row r="238" spans="1:32" s="14" customFormat="1" ht="13.25" customHeight="1" x14ac:dyDescent="0.15">
      <c r="A238" s="15" t="s">
        <v>31</v>
      </c>
      <c r="B238" s="15" t="s">
        <v>30</v>
      </c>
      <c r="C238" s="15" t="s">
        <v>32</v>
      </c>
      <c r="D238" s="15" t="s">
        <v>33</v>
      </c>
      <c r="E238" s="15" t="s">
        <v>34</v>
      </c>
      <c r="F238" s="15" t="s">
        <v>35</v>
      </c>
      <c r="G238" s="15" t="s">
        <v>35</v>
      </c>
      <c r="H238" s="15" t="s">
        <v>71</v>
      </c>
      <c r="I238" s="15"/>
      <c r="J238" s="15" t="s">
        <v>69</v>
      </c>
      <c r="M238" s="14" t="s">
        <v>38</v>
      </c>
      <c r="N238" s="14">
        <v>17</v>
      </c>
      <c r="O238" s="14">
        <v>10</v>
      </c>
      <c r="P238" t="str">
        <f t="shared" si="12"/>
        <v>Em.17</v>
      </c>
      <c r="Q238" s="14" t="str">
        <f t="shared" si="13"/>
        <v>Em.17.10</v>
      </c>
      <c r="R238" s="15" t="s">
        <v>136</v>
      </c>
      <c r="S238" s="15">
        <v>26</v>
      </c>
      <c r="U238" s="15" t="s">
        <v>785</v>
      </c>
      <c r="V238" s="17">
        <f t="shared" si="15"/>
        <v>26</v>
      </c>
      <c r="W238" s="15" t="s">
        <v>785</v>
      </c>
      <c r="X238" s="15" t="s">
        <v>40</v>
      </c>
      <c r="Y238" s="15">
        <v>5</v>
      </c>
      <c r="AA238" s="15" t="s">
        <v>41</v>
      </c>
      <c r="AB238" s="15" t="s">
        <v>731</v>
      </c>
      <c r="AD238" s="15"/>
      <c r="AE238" s="14" t="s">
        <v>321</v>
      </c>
      <c r="AF238" s="14" t="s">
        <v>321</v>
      </c>
    </row>
    <row r="239" spans="1:32" s="14" customFormat="1" ht="13.25" customHeight="1" x14ac:dyDescent="0.15">
      <c r="A239" s="15" t="s">
        <v>31</v>
      </c>
      <c r="B239" s="15" t="s">
        <v>30</v>
      </c>
      <c r="C239" s="15" t="s">
        <v>32</v>
      </c>
      <c r="D239" s="15" t="s">
        <v>33</v>
      </c>
      <c r="E239" s="15" t="s">
        <v>34</v>
      </c>
      <c r="F239" s="15" t="s">
        <v>35</v>
      </c>
      <c r="G239" s="15" t="s">
        <v>35</v>
      </c>
      <c r="H239" s="15" t="s">
        <v>76</v>
      </c>
      <c r="I239" s="15"/>
      <c r="J239" s="15" t="s">
        <v>69</v>
      </c>
      <c r="M239" s="14" t="s">
        <v>38</v>
      </c>
      <c r="N239" s="14">
        <v>17</v>
      </c>
      <c r="O239" s="14">
        <v>10</v>
      </c>
      <c r="P239" t="str">
        <f t="shared" si="12"/>
        <v>Em.17</v>
      </c>
      <c r="Q239" s="14" t="str">
        <f t="shared" si="13"/>
        <v>Em.17.10</v>
      </c>
      <c r="R239" s="15" t="s">
        <v>137</v>
      </c>
      <c r="S239" s="15">
        <v>2</v>
      </c>
      <c r="U239" s="15" t="s">
        <v>785</v>
      </c>
      <c r="V239" s="17">
        <f t="shared" si="15"/>
        <v>2</v>
      </c>
      <c r="W239" s="15" t="s">
        <v>785</v>
      </c>
      <c r="X239" s="15" t="s">
        <v>40</v>
      </c>
      <c r="Y239" s="15">
        <v>5</v>
      </c>
      <c r="AA239" s="15" t="s">
        <v>41</v>
      </c>
      <c r="AB239" s="15" t="s">
        <v>731</v>
      </c>
      <c r="AD239" s="15"/>
      <c r="AE239" s="14" t="s">
        <v>321</v>
      </c>
      <c r="AF239" s="14" t="s">
        <v>321</v>
      </c>
    </row>
    <row r="240" spans="1:32" s="14" customFormat="1" ht="13.25" customHeight="1" x14ac:dyDescent="0.15">
      <c r="A240" s="15" t="s">
        <v>31</v>
      </c>
      <c r="B240" s="15" t="s">
        <v>30</v>
      </c>
      <c r="C240" s="15" t="s">
        <v>32</v>
      </c>
      <c r="D240" s="15" t="s">
        <v>33</v>
      </c>
      <c r="E240" s="15" t="s">
        <v>34</v>
      </c>
      <c r="F240" s="15" t="s">
        <v>35</v>
      </c>
      <c r="G240" s="15" t="s">
        <v>35</v>
      </c>
      <c r="H240" s="15" t="s">
        <v>78</v>
      </c>
      <c r="I240" s="15"/>
      <c r="J240" s="15" t="s">
        <v>69</v>
      </c>
      <c r="M240" s="14" t="s">
        <v>38</v>
      </c>
      <c r="N240" s="14">
        <v>17</v>
      </c>
      <c r="O240" s="14">
        <v>10</v>
      </c>
      <c r="P240" t="str">
        <f t="shared" si="12"/>
        <v>Em.17</v>
      </c>
      <c r="Q240" s="14" t="str">
        <f t="shared" si="13"/>
        <v>Em.17.10</v>
      </c>
      <c r="R240" s="15" t="s">
        <v>138</v>
      </c>
      <c r="S240" s="15">
        <v>3</v>
      </c>
      <c r="U240" s="15" t="s">
        <v>785</v>
      </c>
      <c r="V240" s="17">
        <f t="shared" si="15"/>
        <v>3</v>
      </c>
      <c r="W240" s="15" t="s">
        <v>785</v>
      </c>
      <c r="X240" s="15" t="s">
        <v>40</v>
      </c>
      <c r="Y240" s="15">
        <v>5</v>
      </c>
      <c r="AA240" s="15" t="s">
        <v>41</v>
      </c>
      <c r="AB240" s="15" t="s">
        <v>731</v>
      </c>
      <c r="AD240" s="15"/>
      <c r="AE240" s="14" t="s">
        <v>321</v>
      </c>
      <c r="AF240" s="14" t="s">
        <v>321</v>
      </c>
    </row>
    <row r="241" spans="1:32" s="14" customFormat="1" ht="13.25" customHeight="1" x14ac:dyDescent="0.15">
      <c r="A241" s="15" t="s">
        <v>31</v>
      </c>
      <c r="B241" s="15" t="s">
        <v>30</v>
      </c>
      <c r="C241" s="15" t="s">
        <v>32</v>
      </c>
      <c r="D241" s="15" t="s">
        <v>33</v>
      </c>
      <c r="E241" s="15" t="s">
        <v>34</v>
      </c>
      <c r="F241" s="15" t="s">
        <v>35</v>
      </c>
      <c r="G241" s="15" t="s">
        <v>35</v>
      </c>
      <c r="H241" s="15" t="s">
        <v>80</v>
      </c>
      <c r="I241" s="15"/>
      <c r="J241" s="15" t="s">
        <v>69</v>
      </c>
      <c r="M241" s="14" t="s">
        <v>38</v>
      </c>
      <c r="N241" s="14">
        <v>17</v>
      </c>
      <c r="O241" s="14">
        <v>10</v>
      </c>
      <c r="P241" t="str">
        <f t="shared" si="12"/>
        <v>Em.17</v>
      </c>
      <c r="Q241" s="14" t="str">
        <f t="shared" si="13"/>
        <v>Em.17.10</v>
      </c>
      <c r="R241" s="15" t="s">
        <v>139</v>
      </c>
      <c r="S241" s="15">
        <v>1</v>
      </c>
      <c r="U241" s="15" t="s">
        <v>785</v>
      </c>
      <c r="V241" s="17">
        <f t="shared" si="15"/>
        <v>1</v>
      </c>
      <c r="W241" s="15" t="s">
        <v>785</v>
      </c>
      <c r="X241" s="15" t="s">
        <v>40</v>
      </c>
      <c r="Y241" s="15">
        <v>5</v>
      </c>
      <c r="AA241" s="15" t="s">
        <v>41</v>
      </c>
      <c r="AB241" s="15" t="s">
        <v>731</v>
      </c>
      <c r="AD241" s="15"/>
      <c r="AE241" s="14" t="s">
        <v>321</v>
      </c>
      <c r="AF241" s="14" t="s">
        <v>321</v>
      </c>
    </row>
    <row r="242" spans="1:32" s="5" customFormat="1" ht="13.25" customHeight="1" x14ac:dyDescent="0.15">
      <c r="A242" s="15" t="s">
        <v>31</v>
      </c>
      <c r="B242" s="15" t="s">
        <v>30</v>
      </c>
      <c r="C242" s="15" t="s">
        <v>32</v>
      </c>
      <c r="D242" s="15" t="s">
        <v>33</v>
      </c>
      <c r="E242" s="15" t="s">
        <v>34</v>
      </c>
      <c r="F242" s="15" t="s">
        <v>35</v>
      </c>
      <c r="G242" s="15" t="s">
        <v>35</v>
      </c>
      <c r="H242" s="15" t="s">
        <v>95</v>
      </c>
      <c r="I242" s="15"/>
      <c r="J242" s="15" t="s">
        <v>69</v>
      </c>
      <c r="K242" s="14"/>
      <c r="L242" s="14"/>
      <c r="M242" s="14" t="s">
        <v>38</v>
      </c>
      <c r="N242" s="14">
        <v>17</v>
      </c>
      <c r="O242" s="14">
        <v>10</v>
      </c>
      <c r="P242" t="str">
        <f t="shared" si="12"/>
        <v>Em.17</v>
      </c>
      <c r="Q242" s="14" t="str">
        <f t="shared" si="13"/>
        <v>Em.17.10</v>
      </c>
      <c r="R242" s="15" t="s">
        <v>140</v>
      </c>
      <c r="S242" s="15">
        <v>20</v>
      </c>
      <c r="T242" s="14"/>
      <c r="U242" s="15" t="s">
        <v>785</v>
      </c>
      <c r="V242" s="17">
        <f t="shared" si="15"/>
        <v>20</v>
      </c>
      <c r="W242" s="15" t="s">
        <v>785</v>
      </c>
      <c r="X242" s="15" t="s">
        <v>40</v>
      </c>
      <c r="Y242" s="15">
        <v>5</v>
      </c>
      <c r="Z242" s="14"/>
      <c r="AA242" s="15" t="s">
        <v>41</v>
      </c>
      <c r="AB242" s="15" t="s">
        <v>731</v>
      </c>
      <c r="AC242" s="14"/>
      <c r="AD242" s="15"/>
      <c r="AE242" s="14" t="s">
        <v>321</v>
      </c>
      <c r="AF242" s="14" t="s">
        <v>321</v>
      </c>
    </row>
    <row r="243" spans="1:32" s="5" customFormat="1" ht="13.25" customHeight="1" x14ac:dyDescent="0.15">
      <c r="A243" s="15" t="s">
        <v>31</v>
      </c>
      <c r="B243" s="15" t="s">
        <v>30</v>
      </c>
      <c r="C243" s="15" t="s">
        <v>32</v>
      </c>
      <c r="D243" s="15" t="s">
        <v>33</v>
      </c>
      <c r="E243" s="15" t="s">
        <v>34</v>
      </c>
      <c r="F243" s="15" t="s">
        <v>35</v>
      </c>
      <c r="G243" s="15" t="s">
        <v>35</v>
      </c>
      <c r="H243" s="15" t="s">
        <v>71</v>
      </c>
      <c r="I243" s="15"/>
      <c r="J243" s="15" t="s">
        <v>69</v>
      </c>
      <c r="K243" s="14"/>
      <c r="L243" s="14"/>
      <c r="M243" s="14" t="s">
        <v>38</v>
      </c>
      <c r="N243" s="14">
        <v>17</v>
      </c>
      <c r="O243" s="14">
        <v>11</v>
      </c>
      <c r="P243" t="str">
        <f t="shared" si="12"/>
        <v>Em.17</v>
      </c>
      <c r="Q243" s="14" t="str">
        <f t="shared" si="13"/>
        <v>Em.17.11</v>
      </c>
      <c r="R243" s="15" t="s">
        <v>154</v>
      </c>
      <c r="S243" s="15">
        <v>2</v>
      </c>
      <c r="T243" s="14"/>
      <c r="U243" s="15" t="s">
        <v>785</v>
      </c>
      <c r="V243" s="17">
        <f t="shared" si="15"/>
        <v>2</v>
      </c>
      <c r="W243" s="15" t="s">
        <v>785</v>
      </c>
      <c r="X243" s="15" t="s">
        <v>40</v>
      </c>
      <c r="Y243" s="15">
        <v>5</v>
      </c>
      <c r="Z243" s="14"/>
      <c r="AA243" s="15" t="s">
        <v>41</v>
      </c>
      <c r="AB243" s="15" t="s">
        <v>731</v>
      </c>
      <c r="AC243" s="14"/>
      <c r="AD243" s="15"/>
      <c r="AE243" s="14" t="s">
        <v>321</v>
      </c>
      <c r="AF243" s="14" t="s">
        <v>321</v>
      </c>
    </row>
    <row r="244" spans="1:32" s="5" customFormat="1" ht="13.25" customHeight="1" x14ac:dyDescent="0.15">
      <c r="A244" s="15" t="s">
        <v>31</v>
      </c>
      <c r="B244" s="15" t="s">
        <v>30</v>
      </c>
      <c r="C244" s="15" t="s">
        <v>32</v>
      </c>
      <c r="D244" s="15" t="s">
        <v>33</v>
      </c>
      <c r="E244" s="15" t="s">
        <v>34</v>
      </c>
      <c r="F244" s="15" t="s">
        <v>35</v>
      </c>
      <c r="G244" s="15" t="s">
        <v>35</v>
      </c>
      <c r="H244" s="15" t="s">
        <v>71</v>
      </c>
      <c r="I244" s="15"/>
      <c r="J244" s="15" t="s">
        <v>69</v>
      </c>
      <c r="K244" s="14"/>
      <c r="L244" s="14"/>
      <c r="M244" s="14" t="s">
        <v>38</v>
      </c>
      <c r="N244" s="14">
        <v>17</v>
      </c>
      <c r="O244" s="14">
        <v>13</v>
      </c>
      <c r="P244" t="str">
        <f t="shared" si="12"/>
        <v>Em.17</v>
      </c>
      <c r="Q244" s="14" t="str">
        <f t="shared" si="13"/>
        <v>Em.17.13</v>
      </c>
      <c r="R244" s="15" t="s">
        <v>141</v>
      </c>
      <c r="S244" s="15">
        <v>2</v>
      </c>
      <c r="T244" s="14"/>
      <c r="U244" s="15" t="s">
        <v>785</v>
      </c>
      <c r="V244" s="17">
        <f t="shared" si="15"/>
        <v>2</v>
      </c>
      <c r="W244" s="15" t="s">
        <v>785</v>
      </c>
      <c r="X244" s="15" t="s">
        <v>40</v>
      </c>
      <c r="Y244" s="15">
        <v>5</v>
      </c>
      <c r="Z244" s="14"/>
      <c r="AA244" s="15" t="s">
        <v>41</v>
      </c>
      <c r="AB244" s="15" t="s">
        <v>731</v>
      </c>
      <c r="AC244" s="14"/>
      <c r="AD244" s="15"/>
      <c r="AE244" s="14" t="s">
        <v>321</v>
      </c>
      <c r="AF244" s="14" t="s">
        <v>321</v>
      </c>
    </row>
    <row r="245" spans="1:32" s="5" customFormat="1" ht="13.25" customHeight="1" x14ac:dyDescent="0.15">
      <c r="A245" s="15" t="s">
        <v>31</v>
      </c>
      <c r="B245" s="15" t="s">
        <v>30</v>
      </c>
      <c r="C245" s="15" t="s">
        <v>32</v>
      </c>
      <c r="D245" s="15" t="s">
        <v>33</v>
      </c>
      <c r="E245" s="15" t="s">
        <v>34</v>
      </c>
      <c r="F245" s="15" t="s">
        <v>35</v>
      </c>
      <c r="G245" s="15" t="s">
        <v>35</v>
      </c>
      <c r="H245" s="15" t="s">
        <v>76</v>
      </c>
      <c r="I245" s="15"/>
      <c r="J245" s="15" t="s">
        <v>69</v>
      </c>
      <c r="K245" s="14"/>
      <c r="L245" s="14"/>
      <c r="M245" s="14" t="s">
        <v>38</v>
      </c>
      <c r="N245" s="14">
        <v>17</v>
      </c>
      <c r="O245" s="14">
        <v>13</v>
      </c>
      <c r="P245" t="str">
        <f t="shared" si="12"/>
        <v>Em.17</v>
      </c>
      <c r="Q245" s="14" t="str">
        <f t="shared" si="13"/>
        <v>Em.17.13</v>
      </c>
      <c r="R245" s="15" t="s">
        <v>142</v>
      </c>
      <c r="S245" s="15">
        <v>1</v>
      </c>
      <c r="T245" s="14"/>
      <c r="U245" s="15" t="s">
        <v>785</v>
      </c>
      <c r="V245" s="17">
        <f t="shared" si="15"/>
        <v>1</v>
      </c>
      <c r="W245" s="15" t="s">
        <v>785</v>
      </c>
      <c r="X245" s="15" t="s">
        <v>40</v>
      </c>
      <c r="Y245" s="15">
        <v>5</v>
      </c>
      <c r="Z245" s="14"/>
      <c r="AA245" s="15" t="s">
        <v>41</v>
      </c>
      <c r="AB245" s="15" t="s">
        <v>731</v>
      </c>
      <c r="AC245" s="14"/>
      <c r="AD245" s="15"/>
      <c r="AE245" s="14" t="s">
        <v>321</v>
      </c>
      <c r="AF245" s="14" t="s">
        <v>321</v>
      </c>
    </row>
    <row r="246" spans="1:32" s="5" customFormat="1" ht="13.25" customHeight="1" x14ac:dyDescent="0.15">
      <c r="A246" s="15" t="s">
        <v>31</v>
      </c>
      <c r="B246" s="15" t="s">
        <v>30</v>
      </c>
      <c r="C246" s="15" t="s">
        <v>32</v>
      </c>
      <c r="D246" s="15" t="s">
        <v>33</v>
      </c>
      <c r="E246" s="15" t="s">
        <v>34</v>
      </c>
      <c r="F246" s="15" t="s">
        <v>35</v>
      </c>
      <c r="G246" s="15" t="s">
        <v>35</v>
      </c>
      <c r="H246" s="15" t="s">
        <v>78</v>
      </c>
      <c r="I246" s="15"/>
      <c r="J246" s="15" t="s">
        <v>69</v>
      </c>
      <c r="K246" s="14"/>
      <c r="L246" s="14"/>
      <c r="M246" s="14" t="s">
        <v>38</v>
      </c>
      <c r="N246" s="14">
        <v>17</v>
      </c>
      <c r="O246" s="14">
        <v>13</v>
      </c>
      <c r="P246" t="str">
        <f t="shared" si="12"/>
        <v>Em.17</v>
      </c>
      <c r="Q246" s="14" t="str">
        <f t="shared" si="13"/>
        <v>Em.17.13</v>
      </c>
      <c r="R246" s="15" t="s">
        <v>143</v>
      </c>
      <c r="S246" s="15">
        <v>0</v>
      </c>
      <c r="T246" s="14"/>
      <c r="U246" s="15" t="s">
        <v>785</v>
      </c>
      <c r="V246" s="17">
        <f t="shared" si="15"/>
        <v>0</v>
      </c>
      <c r="W246" s="15" t="s">
        <v>785</v>
      </c>
      <c r="X246" s="15" t="s">
        <v>40</v>
      </c>
      <c r="Y246" s="15">
        <v>5</v>
      </c>
      <c r="Z246" s="14"/>
      <c r="AA246" s="15" t="s">
        <v>41</v>
      </c>
      <c r="AB246" s="15" t="s">
        <v>731</v>
      </c>
      <c r="AC246" s="14"/>
      <c r="AD246" s="15"/>
      <c r="AE246" s="14" t="s">
        <v>321</v>
      </c>
      <c r="AF246" s="14" t="s">
        <v>321</v>
      </c>
    </row>
    <row r="247" spans="1:32" s="5" customFormat="1" ht="13.25" customHeight="1" x14ac:dyDescent="0.15">
      <c r="A247" s="15" t="s">
        <v>31</v>
      </c>
      <c r="B247" s="15" t="s">
        <v>30</v>
      </c>
      <c r="C247" s="15" t="s">
        <v>32</v>
      </c>
      <c r="D247" s="15" t="s">
        <v>33</v>
      </c>
      <c r="E247" s="15" t="s">
        <v>34</v>
      </c>
      <c r="F247" s="15" t="s">
        <v>35</v>
      </c>
      <c r="G247" s="15" t="s">
        <v>35</v>
      </c>
      <c r="H247" s="15" t="s">
        <v>80</v>
      </c>
      <c r="I247" s="15"/>
      <c r="J247" s="15" t="s">
        <v>69</v>
      </c>
      <c r="K247" s="14"/>
      <c r="L247" s="14"/>
      <c r="M247" s="14" t="s">
        <v>38</v>
      </c>
      <c r="N247" s="14">
        <v>17</v>
      </c>
      <c r="O247" s="14">
        <v>13</v>
      </c>
      <c r="P247" t="str">
        <f t="shared" si="12"/>
        <v>Em.17</v>
      </c>
      <c r="Q247" s="14" t="str">
        <f t="shared" si="13"/>
        <v>Em.17.13</v>
      </c>
      <c r="R247" s="15" t="s">
        <v>144</v>
      </c>
      <c r="S247" s="15">
        <v>0</v>
      </c>
      <c r="T247" s="14"/>
      <c r="U247" s="15" t="s">
        <v>785</v>
      </c>
      <c r="V247" s="17">
        <f t="shared" si="15"/>
        <v>0</v>
      </c>
      <c r="W247" s="15" t="s">
        <v>785</v>
      </c>
      <c r="X247" s="15" t="s">
        <v>40</v>
      </c>
      <c r="Y247" s="15">
        <v>5</v>
      </c>
      <c r="Z247" s="14"/>
      <c r="AA247" s="15" t="s">
        <v>41</v>
      </c>
      <c r="AB247" s="15" t="s">
        <v>731</v>
      </c>
      <c r="AC247" s="14"/>
      <c r="AD247" s="15"/>
      <c r="AE247" s="14" t="s">
        <v>321</v>
      </c>
      <c r="AF247" s="14" t="s">
        <v>321</v>
      </c>
    </row>
    <row r="248" spans="1:32" s="5" customFormat="1" ht="13.25" customHeight="1" x14ac:dyDescent="0.15">
      <c r="A248" s="15" t="s">
        <v>31</v>
      </c>
      <c r="B248" s="15" t="s">
        <v>30</v>
      </c>
      <c r="C248" s="15" t="s">
        <v>32</v>
      </c>
      <c r="D248" s="15" t="s">
        <v>33</v>
      </c>
      <c r="E248" s="15" t="s">
        <v>34</v>
      </c>
      <c r="F248" s="15" t="s">
        <v>35</v>
      </c>
      <c r="G248" s="15" t="s">
        <v>35</v>
      </c>
      <c r="H248" s="15" t="s">
        <v>95</v>
      </c>
      <c r="I248" s="15"/>
      <c r="J248" s="15" t="s">
        <v>69</v>
      </c>
      <c r="K248" s="14"/>
      <c r="L248" s="14"/>
      <c r="M248" s="14" t="s">
        <v>38</v>
      </c>
      <c r="N248" s="14">
        <v>17</v>
      </c>
      <c r="O248" s="14">
        <v>13</v>
      </c>
      <c r="P248" t="str">
        <f t="shared" si="12"/>
        <v>Em.17</v>
      </c>
      <c r="Q248" s="14" t="str">
        <f t="shared" si="13"/>
        <v>Em.17.13</v>
      </c>
      <c r="R248" s="15" t="s">
        <v>145</v>
      </c>
      <c r="S248" s="15">
        <v>1</v>
      </c>
      <c r="T248" s="14"/>
      <c r="U248" s="15" t="s">
        <v>785</v>
      </c>
      <c r="V248" s="17">
        <f t="shared" si="15"/>
        <v>1</v>
      </c>
      <c r="W248" s="15" t="s">
        <v>785</v>
      </c>
      <c r="X248" s="15" t="s">
        <v>40</v>
      </c>
      <c r="Y248" s="15">
        <v>5</v>
      </c>
      <c r="Z248" s="14"/>
      <c r="AA248" s="15" t="s">
        <v>41</v>
      </c>
      <c r="AB248" s="15" t="s">
        <v>731</v>
      </c>
      <c r="AC248" s="14"/>
      <c r="AD248" s="15"/>
      <c r="AE248" s="14" t="s">
        <v>321</v>
      </c>
      <c r="AF248" s="14" t="s">
        <v>321</v>
      </c>
    </row>
    <row r="249" spans="1:32" s="5" customFormat="1" ht="13.25" customHeight="1" x14ac:dyDescent="0.15">
      <c r="A249" s="15" t="s">
        <v>31</v>
      </c>
      <c r="B249" s="15" t="s">
        <v>30</v>
      </c>
      <c r="C249" s="15" t="s">
        <v>32</v>
      </c>
      <c r="D249" s="15" t="s">
        <v>33</v>
      </c>
      <c r="E249" s="15" t="s">
        <v>34</v>
      </c>
      <c r="F249" s="15" t="s">
        <v>35</v>
      </c>
      <c r="G249" s="15" t="s">
        <v>35</v>
      </c>
      <c r="H249" s="15" t="s">
        <v>71</v>
      </c>
      <c r="I249" s="15"/>
      <c r="J249" s="15" t="s">
        <v>69</v>
      </c>
      <c r="K249" s="14"/>
      <c r="L249" s="14"/>
      <c r="M249" s="14" t="s">
        <v>38</v>
      </c>
      <c r="N249" s="14">
        <v>17</v>
      </c>
      <c r="O249" s="14">
        <v>14</v>
      </c>
      <c r="P249" t="str">
        <f t="shared" si="12"/>
        <v>Em.17</v>
      </c>
      <c r="Q249" s="14" t="str">
        <f t="shared" si="13"/>
        <v>Em.17.14</v>
      </c>
      <c r="R249" s="15" t="s">
        <v>148</v>
      </c>
      <c r="S249" s="15">
        <v>10</v>
      </c>
      <c r="T249" s="14"/>
      <c r="U249" s="15" t="s">
        <v>785</v>
      </c>
      <c r="V249" s="17">
        <f t="shared" si="15"/>
        <v>10</v>
      </c>
      <c r="W249" s="15" t="s">
        <v>785</v>
      </c>
      <c r="X249" s="15" t="s">
        <v>40</v>
      </c>
      <c r="Y249" s="15">
        <v>5</v>
      </c>
      <c r="Z249" s="14"/>
      <c r="AA249" s="15" t="s">
        <v>41</v>
      </c>
      <c r="AB249" s="15" t="s">
        <v>731</v>
      </c>
      <c r="AC249" s="14"/>
      <c r="AD249" s="15"/>
      <c r="AE249" s="14" t="s">
        <v>321</v>
      </c>
      <c r="AF249" s="14" t="s">
        <v>321</v>
      </c>
    </row>
    <row r="250" spans="1:32" s="5" customFormat="1" ht="13.25" customHeight="1" x14ac:dyDescent="0.15">
      <c r="A250" s="15" t="s">
        <v>31</v>
      </c>
      <c r="B250" s="15" t="s">
        <v>30</v>
      </c>
      <c r="C250" s="15" t="s">
        <v>32</v>
      </c>
      <c r="D250" s="15" t="s">
        <v>33</v>
      </c>
      <c r="E250" s="15" t="s">
        <v>34</v>
      </c>
      <c r="F250" s="15" t="s">
        <v>35</v>
      </c>
      <c r="G250" s="15" t="s">
        <v>35</v>
      </c>
      <c r="H250" s="15" t="s">
        <v>76</v>
      </c>
      <c r="I250" s="15"/>
      <c r="J250" s="15" t="s">
        <v>69</v>
      </c>
      <c r="K250" s="14"/>
      <c r="L250" s="14"/>
      <c r="M250" s="14" t="s">
        <v>38</v>
      </c>
      <c r="N250" s="14">
        <v>17</v>
      </c>
      <c r="O250" s="14">
        <v>14</v>
      </c>
      <c r="P250" t="str">
        <f t="shared" si="12"/>
        <v>Em.17</v>
      </c>
      <c r="Q250" s="14" t="str">
        <f t="shared" si="13"/>
        <v>Em.17.14</v>
      </c>
      <c r="R250" s="15" t="s">
        <v>149</v>
      </c>
      <c r="S250" s="15">
        <v>0</v>
      </c>
      <c r="T250" s="14"/>
      <c r="U250" s="15" t="s">
        <v>785</v>
      </c>
      <c r="V250" s="17">
        <f t="shared" si="15"/>
        <v>0</v>
      </c>
      <c r="W250" s="15" t="s">
        <v>785</v>
      </c>
      <c r="X250" s="15" t="s">
        <v>40</v>
      </c>
      <c r="Y250" s="15">
        <v>5</v>
      </c>
      <c r="Z250" s="14"/>
      <c r="AA250" s="15" t="s">
        <v>41</v>
      </c>
      <c r="AB250" s="15" t="s">
        <v>731</v>
      </c>
      <c r="AC250" s="14"/>
      <c r="AD250" s="15"/>
      <c r="AE250" s="14" t="s">
        <v>321</v>
      </c>
      <c r="AF250" s="14" t="s">
        <v>321</v>
      </c>
    </row>
    <row r="251" spans="1:32" s="5" customFormat="1" ht="13.25" customHeight="1" x14ac:dyDescent="0.15">
      <c r="A251" s="15" t="s">
        <v>31</v>
      </c>
      <c r="B251" s="15" t="s">
        <v>30</v>
      </c>
      <c r="C251" s="15" t="s">
        <v>32</v>
      </c>
      <c r="D251" s="15" t="s">
        <v>33</v>
      </c>
      <c r="E251" s="15" t="s">
        <v>34</v>
      </c>
      <c r="F251" s="15" t="s">
        <v>35</v>
      </c>
      <c r="G251" s="15" t="s">
        <v>35</v>
      </c>
      <c r="H251" s="15" t="s">
        <v>78</v>
      </c>
      <c r="I251" s="15"/>
      <c r="J251" s="15" t="s">
        <v>69</v>
      </c>
      <c r="K251" s="14"/>
      <c r="L251" s="14"/>
      <c r="M251" s="14" t="s">
        <v>38</v>
      </c>
      <c r="N251" s="14">
        <v>17</v>
      </c>
      <c r="O251" s="14">
        <v>14</v>
      </c>
      <c r="P251" t="str">
        <f t="shared" si="12"/>
        <v>Em.17</v>
      </c>
      <c r="Q251" s="14" t="str">
        <f t="shared" si="13"/>
        <v>Em.17.14</v>
      </c>
      <c r="R251" s="15" t="s">
        <v>150</v>
      </c>
      <c r="S251" s="15">
        <v>0</v>
      </c>
      <c r="T251" s="14"/>
      <c r="U251" s="15" t="s">
        <v>785</v>
      </c>
      <c r="V251" s="17">
        <f t="shared" si="15"/>
        <v>0</v>
      </c>
      <c r="W251" s="15" t="s">
        <v>785</v>
      </c>
      <c r="X251" s="15" t="s">
        <v>40</v>
      </c>
      <c r="Y251" s="15">
        <v>5</v>
      </c>
      <c r="Z251" s="14"/>
      <c r="AA251" s="15" t="s">
        <v>41</v>
      </c>
      <c r="AB251" s="15" t="s">
        <v>731</v>
      </c>
      <c r="AC251" s="14"/>
      <c r="AD251" s="15"/>
      <c r="AE251" s="14" t="s">
        <v>321</v>
      </c>
      <c r="AF251" s="14" t="s">
        <v>321</v>
      </c>
    </row>
    <row r="252" spans="1:32" s="10" customFormat="1" ht="13.25" customHeight="1" x14ac:dyDescent="0.15">
      <c r="A252" s="15" t="s">
        <v>31</v>
      </c>
      <c r="B252" s="15" t="s">
        <v>30</v>
      </c>
      <c r="C252" s="15" t="s">
        <v>32</v>
      </c>
      <c r="D252" s="15" t="s">
        <v>33</v>
      </c>
      <c r="E252" s="15" t="s">
        <v>34</v>
      </c>
      <c r="F252" s="15" t="s">
        <v>35</v>
      </c>
      <c r="G252" s="15" t="s">
        <v>35</v>
      </c>
      <c r="H252" s="15" t="s">
        <v>80</v>
      </c>
      <c r="I252" s="15"/>
      <c r="J252" s="15" t="s">
        <v>69</v>
      </c>
      <c r="K252" s="14"/>
      <c r="L252" s="14"/>
      <c r="M252" s="14" t="s">
        <v>38</v>
      </c>
      <c r="N252" s="14">
        <v>17</v>
      </c>
      <c r="O252" s="14">
        <v>14</v>
      </c>
      <c r="P252" t="str">
        <f t="shared" si="12"/>
        <v>Em.17</v>
      </c>
      <c r="Q252" s="14" t="str">
        <f t="shared" si="13"/>
        <v>Em.17.14</v>
      </c>
      <c r="R252" s="15" t="s">
        <v>151</v>
      </c>
      <c r="S252" s="15">
        <v>0</v>
      </c>
      <c r="T252" s="14"/>
      <c r="U252" s="15" t="s">
        <v>785</v>
      </c>
      <c r="V252" s="17">
        <f t="shared" si="15"/>
        <v>0</v>
      </c>
      <c r="W252" s="15" t="s">
        <v>785</v>
      </c>
      <c r="X252" s="15" t="s">
        <v>40</v>
      </c>
      <c r="Y252" s="15">
        <v>5</v>
      </c>
      <c r="Z252" s="14"/>
      <c r="AA252" s="15" t="s">
        <v>41</v>
      </c>
      <c r="AB252" s="15" t="s">
        <v>731</v>
      </c>
      <c r="AC252" s="14"/>
      <c r="AD252" s="15"/>
      <c r="AE252" s="14" t="s">
        <v>321</v>
      </c>
      <c r="AF252" s="14" t="s">
        <v>321</v>
      </c>
    </row>
    <row r="253" spans="1:32" s="10" customFormat="1" ht="13.25" customHeight="1" x14ac:dyDescent="0.15">
      <c r="A253" s="15" t="s">
        <v>31</v>
      </c>
      <c r="B253" s="15" t="s">
        <v>30</v>
      </c>
      <c r="C253" s="15" t="s">
        <v>32</v>
      </c>
      <c r="D253" s="15" t="s">
        <v>33</v>
      </c>
      <c r="E253" s="15" t="s">
        <v>34</v>
      </c>
      <c r="F253" s="15" t="s">
        <v>35</v>
      </c>
      <c r="G253" s="15" t="s">
        <v>35</v>
      </c>
      <c r="H253" s="15" t="s">
        <v>95</v>
      </c>
      <c r="I253" s="15"/>
      <c r="J253" s="15" t="s">
        <v>69</v>
      </c>
      <c r="K253" s="14"/>
      <c r="L253" s="14"/>
      <c r="M253" s="14" t="s">
        <v>38</v>
      </c>
      <c r="N253" s="14">
        <v>17</v>
      </c>
      <c r="O253" s="14">
        <v>14</v>
      </c>
      <c r="P253" t="str">
        <f t="shared" si="12"/>
        <v>Em.17</v>
      </c>
      <c r="Q253" s="14" t="str">
        <f t="shared" si="13"/>
        <v>Em.17.14</v>
      </c>
      <c r="R253" s="15" t="s">
        <v>152</v>
      </c>
      <c r="S253" s="15">
        <v>10</v>
      </c>
      <c r="T253" s="14"/>
      <c r="U253" s="15" t="s">
        <v>785</v>
      </c>
      <c r="V253" s="17">
        <f t="shared" si="15"/>
        <v>10</v>
      </c>
      <c r="W253" s="15" t="s">
        <v>785</v>
      </c>
      <c r="X253" s="15" t="s">
        <v>40</v>
      </c>
      <c r="Y253" s="15">
        <v>5</v>
      </c>
      <c r="Z253" s="14"/>
      <c r="AA253" s="15" t="s">
        <v>41</v>
      </c>
      <c r="AB253" s="15" t="s">
        <v>731</v>
      </c>
      <c r="AC253" s="14"/>
      <c r="AD253" s="15"/>
      <c r="AE253" s="14" t="s">
        <v>321</v>
      </c>
      <c r="AF253" s="14" t="s">
        <v>321</v>
      </c>
    </row>
    <row r="254" spans="1:32" s="10" customFormat="1" ht="13.25" customHeight="1" x14ac:dyDescent="0.15">
      <c r="A254" s="15" t="s">
        <v>31</v>
      </c>
      <c r="B254" s="15" t="s">
        <v>30</v>
      </c>
      <c r="C254" s="15" t="s">
        <v>32</v>
      </c>
      <c r="D254" s="15" t="s">
        <v>33</v>
      </c>
      <c r="E254" s="15" t="s">
        <v>34</v>
      </c>
      <c r="F254" s="15" t="s">
        <v>35</v>
      </c>
      <c r="G254" s="15" t="s">
        <v>35</v>
      </c>
      <c r="H254" s="15" t="s">
        <v>71</v>
      </c>
      <c r="I254" s="15"/>
      <c r="J254" s="15" t="s">
        <v>69</v>
      </c>
      <c r="K254" s="14"/>
      <c r="L254" s="14"/>
      <c r="M254" s="14" t="s">
        <v>38</v>
      </c>
      <c r="N254" s="14">
        <v>17</v>
      </c>
      <c r="O254" s="14">
        <v>2</v>
      </c>
      <c r="P254" t="str">
        <f t="shared" si="12"/>
        <v>Em.17</v>
      </c>
      <c r="Q254" s="14" t="str">
        <f t="shared" si="13"/>
        <v>Em.17.2</v>
      </c>
      <c r="R254" s="15" t="s">
        <v>158</v>
      </c>
      <c r="S254" s="15">
        <v>996</v>
      </c>
      <c r="T254" s="14"/>
      <c r="U254" s="15" t="s">
        <v>785</v>
      </c>
      <c r="V254" s="17">
        <f t="shared" si="15"/>
        <v>996</v>
      </c>
      <c r="W254" s="15" t="s">
        <v>785</v>
      </c>
      <c r="X254" s="15" t="s">
        <v>40</v>
      </c>
      <c r="Y254" s="15">
        <v>5</v>
      </c>
      <c r="Z254" s="14"/>
      <c r="AA254" s="15" t="s">
        <v>41</v>
      </c>
      <c r="AB254" s="15" t="s">
        <v>731</v>
      </c>
      <c r="AC254" s="14"/>
      <c r="AD254" s="15"/>
      <c r="AE254" s="14" t="s">
        <v>321</v>
      </c>
      <c r="AF254" s="14" t="s">
        <v>321</v>
      </c>
    </row>
    <row r="255" spans="1:32" s="10" customFormat="1" ht="13.25" customHeight="1" x14ac:dyDescent="0.15">
      <c r="A255" s="15" t="s">
        <v>31</v>
      </c>
      <c r="B255" s="15" t="s">
        <v>30</v>
      </c>
      <c r="C255" s="15" t="s">
        <v>32</v>
      </c>
      <c r="D255" s="15" t="s">
        <v>33</v>
      </c>
      <c r="E255" s="15" t="s">
        <v>34</v>
      </c>
      <c r="F255" s="15" t="s">
        <v>35</v>
      </c>
      <c r="G255" s="15" t="s">
        <v>35</v>
      </c>
      <c r="H255" s="15" t="s">
        <v>76</v>
      </c>
      <c r="I255" s="15"/>
      <c r="J255" s="15" t="s">
        <v>69</v>
      </c>
      <c r="K255" s="14"/>
      <c r="L255" s="14"/>
      <c r="M255" s="14" t="s">
        <v>38</v>
      </c>
      <c r="N255" s="14">
        <v>3</v>
      </c>
      <c r="O255" s="14">
        <v>1</v>
      </c>
      <c r="P255" t="str">
        <f t="shared" si="12"/>
        <v>Em.3</v>
      </c>
      <c r="Q255" s="14" t="str">
        <f t="shared" si="13"/>
        <v>Em.3.1</v>
      </c>
      <c r="R255" s="15" t="s">
        <v>92</v>
      </c>
      <c r="S255" s="16">
        <v>8264</v>
      </c>
      <c r="T255" s="14"/>
      <c r="U255" s="15" t="s">
        <v>785</v>
      </c>
      <c r="V255" s="16">
        <f t="shared" si="15"/>
        <v>8264</v>
      </c>
      <c r="W255" s="15" t="s">
        <v>785</v>
      </c>
      <c r="X255" s="15" t="s">
        <v>40</v>
      </c>
      <c r="Y255" s="15">
        <v>4</v>
      </c>
      <c r="Z255" s="14"/>
      <c r="AA255" s="15" t="s">
        <v>41</v>
      </c>
      <c r="AB255" s="15" t="s">
        <v>731</v>
      </c>
      <c r="AC255" s="14"/>
      <c r="AD255" s="15"/>
      <c r="AE255" s="14" t="s">
        <v>656</v>
      </c>
      <c r="AF255" s="14" t="s">
        <v>321</v>
      </c>
    </row>
    <row r="256" spans="1:32" s="10" customFormat="1" ht="13.25" customHeight="1" x14ac:dyDescent="0.15">
      <c r="A256" s="15" t="s">
        <v>31</v>
      </c>
      <c r="B256" s="15" t="s">
        <v>30</v>
      </c>
      <c r="C256" s="15" t="s">
        <v>32</v>
      </c>
      <c r="D256" s="15" t="s">
        <v>33</v>
      </c>
      <c r="E256" s="15" t="s">
        <v>34</v>
      </c>
      <c r="F256" s="15" t="s">
        <v>35</v>
      </c>
      <c r="G256" s="15" t="s">
        <v>35</v>
      </c>
      <c r="H256" s="15" t="s">
        <v>78</v>
      </c>
      <c r="I256" s="15"/>
      <c r="J256" s="15" t="s">
        <v>69</v>
      </c>
      <c r="K256" s="14"/>
      <c r="L256" s="14"/>
      <c r="M256" s="14" t="s">
        <v>38</v>
      </c>
      <c r="N256" s="14">
        <v>3</v>
      </c>
      <c r="O256" s="14">
        <v>1</v>
      </c>
      <c r="P256" t="str">
        <f t="shared" si="12"/>
        <v>Em.3</v>
      </c>
      <c r="Q256" s="14" t="str">
        <f t="shared" si="13"/>
        <v>Em.3.1</v>
      </c>
      <c r="R256" s="15" t="s">
        <v>93</v>
      </c>
      <c r="S256" s="16">
        <v>44206</v>
      </c>
      <c r="T256" s="14"/>
      <c r="U256" s="15" t="s">
        <v>785</v>
      </c>
      <c r="V256" s="16">
        <f t="shared" si="15"/>
        <v>44206</v>
      </c>
      <c r="W256" s="15" t="s">
        <v>785</v>
      </c>
      <c r="X256" s="15" t="s">
        <v>40</v>
      </c>
      <c r="Y256" s="15">
        <v>4</v>
      </c>
      <c r="Z256" s="14"/>
      <c r="AA256" s="15" t="s">
        <v>41</v>
      </c>
      <c r="AB256" s="15" t="s">
        <v>731</v>
      </c>
      <c r="AC256" s="14"/>
      <c r="AD256" s="15"/>
      <c r="AE256" s="14" t="s">
        <v>656</v>
      </c>
      <c r="AF256" s="14" t="s">
        <v>321</v>
      </c>
    </row>
    <row r="257" spans="1:32" s="10" customFormat="1" ht="13.25" customHeight="1" x14ac:dyDescent="0.15">
      <c r="A257" s="15" t="s">
        <v>31</v>
      </c>
      <c r="B257" s="15" t="s">
        <v>30</v>
      </c>
      <c r="C257" s="15" t="s">
        <v>32</v>
      </c>
      <c r="D257" s="15" t="s">
        <v>33</v>
      </c>
      <c r="E257" s="15" t="s">
        <v>34</v>
      </c>
      <c r="F257" s="15" t="s">
        <v>35</v>
      </c>
      <c r="G257" s="15" t="s">
        <v>35</v>
      </c>
      <c r="H257" s="15" t="s">
        <v>80</v>
      </c>
      <c r="I257" s="15"/>
      <c r="J257" s="15" t="s">
        <v>69</v>
      </c>
      <c r="K257" s="14"/>
      <c r="L257" s="14"/>
      <c r="M257" s="14" t="s">
        <v>38</v>
      </c>
      <c r="N257" s="14">
        <v>3</v>
      </c>
      <c r="O257" s="14">
        <v>1</v>
      </c>
      <c r="P257" t="str">
        <f t="shared" si="12"/>
        <v>Em.3</v>
      </c>
      <c r="Q257" s="14" t="str">
        <f t="shared" si="13"/>
        <v>Em.3.1</v>
      </c>
      <c r="R257" s="15" t="s">
        <v>94</v>
      </c>
      <c r="S257" s="16">
        <v>3726</v>
      </c>
      <c r="T257" s="14"/>
      <c r="U257" s="15" t="s">
        <v>785</v>
      </c>
      <c r="V257" s="16">
        <f t="shared" si="15"/>
        <v>3726</v>
      </c>
      <c r="W257" s="15" t="s">
        <v>785</v>
      </c>
      <c r="X257" s="15" t="s">
        <v>40</v>
      </c>
      <c r="Y257" s="15">
        <v>4</v>
      </c>
      <c r="Z257" s="14"/>
      <c r="AA257" s="15" t="s">
        <v>41</v>
      </c>
      <c r="AB257" s="15" t="s">
        <v>731</v>
      </c>
      <c r="AC257" s="14"/>
      <c r="AD257" s="15"/>
      <c r="AE257" s="14" t="s">
        <v>656</v>
      </c>
      <c r="AF257" s="14" t="s">
        <v>321</v>
      </c>
    </row>
    <row r="258" spans="1:32" s="10" customFormat="1" ht="13.25" customHeight="1" x14ac:dyDescent="0.15">
      <c r="A258" s="15" t="s">
        <v>31</v>
      </c>
      <c r="B258" s="15" t="s">
        <v>30</v>
      </c>
      <c r="C258" s="15" t="s">
        <v>32</v>
      </c>
      <c r="D258" s="15" t="s">
        <v>33</v>
      </c>
      <c r="E258" s="15" t="s">
        <v>34</v>
      </c>
      <c r="F258" s="15" t="s">
        <v>35</v>
      </c>
      <c r="G258" s="15" t="s">
        <v>35</v>
      </c>
      <c r="H258" s="15" t="s">
        <v>95</v>
      </c>
      <c r="I258" s="15"/>
      <c r="J258" s="15" t="s">
        <v>69</v>
      </c>
      <c r="K258" s="14"/>
      <c r="L258" s="14"/>
      <c r="M258" s="14" t="s">
        <v>38</v>
      </c>
      <c r="N258" s="14">
        <v>3</v>
      </c>
      <c r="O258" s="14">
        <v>1</v>
      </c>
      <c r="P258" t="str">
        <f t="shared" ref="P258:P321" si="16">_xlfn.CONCAT(M258,".",N258)</f>
        <v>Em.3</v>
      </c>
      <c r="Q258" s="14" t="str">
        <f t="shared" si="13"/>
        <v>Em.3.1</v>
      </c>
      <c r="R258" s="15" t="s">
        <v>96</v>
      </c>
      <c r="S258" s="16">
        <v>38454</v>
      </c>
      <c r="T258" s="14"/>
      <c r="U258" s="15" t="s">
        <v>785</v>
      </c>
      <c r="V258" s="16">
        <f t="shared" si="15"/>
        <v>38454</v>
      </c>
      <c r="W258" s="15" t="s">
        <v>785</v>
      </c>
      <c r="X258" s="15" t="s">
        <v>40</v>
      </c>
      <c r="Y258" s="15">
        <v>4</v>
      </c>
      <c r="Z258" s="14"/>
      <c r="AA258" s="15" t="s">
        <v>41</v>
      </c>
      <c r="AB258" s="15" t="s">
        <v>731</v>
      </c>
      <c r="AC258" s="14"/>
      <c r="AD258" s="15"/>
      <c r="AE258" s="14" t="s">
        <v>656</v>
      </c>
      <c r="AF258" s="14" t="s">
        <v>321</v>
      </c>
    </row>
    <row r="259" spans="1:32" s="10" customFormat="1" ht="13.25" customHeight="1" x14ac:dyDescent="0.15">
      <c r="A259" s="15" t="s">
        <v>31</v>
      </c>
      <c r="B259" s="15" t="s">
        <v>30</v>
      </c>
      <c r="C259" s="15" t="s">
        <v>32</v>
      </c>
      <c r="D259" s="15" t="s">
        <v>33</v>
      </c>
      <c r="E259" s="15" t="s">
        <v>34</v>
      </c>
      <c r="F259" s="15" t="s">
        <v>35</v>
      </c>
      <c r="G259" s="15" t="s">
        <v>35</v>
      </c>
      <c r="H259" s="15" t="s">
        <v>71</v>
      </c>
      <c r="I259" s="15"/>
      <c r="J259" s="15" t="s">
        <v>69</v>
      </c>
      <c r="K259" s="14"/>
      <c r="L259" s="14"/>
      <c r="M259" s="14" t="s">
        <v>38</v>
      </c>
      <c r="N259" s="14">
        <v>4</v>
      </c>
      <c r="O259" s="14">
        <v>10</v>
      </c>
      <c r="P259" t="str">
        <f t="shared" si="16"/>
        <v>Em.4</v>
      </c>
      <c r="Q259" s="14" t="str">
        <f t="shared" ref="Q259:Q322" si="17">_xlfn.CONCAT(M259,".",N259,".",O259)</f>
        <v>Em.4.10</v>
      </c>
      <c r="R259" s="15" t="s">
        <v>87</v>
      </c>
      <c r="S259" s="16">
        <v>18638</v>
      </c>
      <c r="T259" s="14"/>
      <c r="U259" s="15" t="s">
        <v>785</v>
      </c>
      <c r="V259" s="16">
        <f t="shared" ref="V259:V291" si="18">S259</f>
        <v>18638</v>
      </c>
      <c r="W259" s="15" t="s">
        <v>785</v>
      </c>
      <c r="X259" s="15" t="s">
        <v>40</v>
      </c>
      <c r="Y259" s="15">
        <v>4</v>
      </c>
      <c r="Z259" s="14"/>
      <c r="AA259" s="15" t="s">
        <v>41</v>
      </c>
      <c r="AB259" s="15" t="s">
        <v>731</v>
      </c>
      <c r="AC259" s="14"/>
      <c r="AD259" s="15"/>
      <c r="AE259" s="14" t="s">
        <v>321</v>
      </c>
      <c r="AF259" s="14" t="s">
        <v>321</v>
      </c>
    </row>
    <row r="260" spans="1:32" s="10" customFormat="1" ht="13.25" customHeight="1" x14ac:dyDescent="0.15">
      <c r="A260" s="15" t="s">
        <v>31</v>
      </c>
      <c r="B260" s="15" t="s">
        <v>30</v>
      </c>
      <c r="C260" s="15" t="s">
        <v>32</v>
      </c>
      <c r="D260" s="15" t="s">
        <v>33</v>
      </c>
      <c r="E260" s="15" t="s">
        <v>34</v>
      </c>
      <c r="F260" s="15" t="s">
        <v>35</v>
      </c>
      <c r="G260" s="15" t="s">
        <v>35</v>
      </c>
      <c r="H260" s="15" t="s">
        <v>71</v>
      </c>
      <c r="I260" s="15"/>
      <c r="J260" s="15" t="s">
        <v>69</v>
      </c>
      <c r="K260" s="14"/>
      <c r="L260" s="14"/>
      <c r="M260" s="14" t="s">
        <v>38</v>
      </c>
      <c r="N260" s="14">
        <v>4</v>
      </c>
      <c r="O260" s="14">
        <v>11</v>
      </c>
      <c r="P260" t="str">
        <f t="shared" si="16"/>
        <v>Em.4</v>
      </c>
      <c r="Q260" s="14" t="str">
        <f t="shared" si="17"/>
        <v>Em.4.11</v>
      </c>
      <c r="R260" s="15" t="s">
        <v>89</v>
      </c>
      <c r="S260" s="15">
        <v>0</v>
      </c>
      <c r="T260" s="14"/>
      <c r="U260" s="15" t="s">
        <v>785</v>
      </c>
      <c r="V260" s="16">
        <f t="shared" si="18"/>
        <v>0</v>
      </c>
      <c r="W260" s="15" t="s">
        <v>785</v>
      </c>
      <c r="X260" s="15" t="s">
        <v>40</v>
      </c>
      <c r="Y260" s="15">
        <v>4</v>
      </c>
      <c r="Z260" s="14"/>
      <c r="AA260" s="15" t="s">
        <v>41</v>
      </c>
      <c r="AB260" s="15" t="s">
        <v>731</v>
      </c>
      <c r="AC260" s="14"/>
      <c r="AD260" s="15"/>
      <c r="AE260" s="14" t="s">
        <v>321</v>
      </c>
      <c r="AF260" s="14" t="s">
        <v>321</v>
      </c>
    </row>
    <row r="261" spans="1:32" s="10" customFormat="1" ht="13.25" customHeight="1" x14ac:dyDescent="0.15">
      <c r="A261" s="15" t="s">
        <v>31</v>
      </c>
      <c r="B261" s="15" t="s">
        <v>30</v>
      </c>
      <c r="C261" s="15" t="s">
        <v>32</v>
      </c>
      <c r="D261" s="15" t="s">
        <v>33</v>
      </c>
      <c r="E261" s="15" t="s">
        <v>34</v>
      </c>
      <c r="F261" s="15" t="s">
        <v>35</v>
      </c>
      <c r="G261" s="15" t="s">
        <v>35</v>
      </c>
      <c r="H261" s="15" t="s">
        <v>71</v>
      </c>
      <c r="I261" s="15"/>
      <c r="J261" s="15" t="s">
        <v>69</v>
      </c>
      <c r="K261" s="14"/>
      <c r="L261" s="14"/>
      <c r="M261" s="14" t="s">
        <v>38</v>
      </c>
      <c r="N261" s="14">
        <v>4</v>
      </c>
      <c r="O261" s="14">
        <v>12</v>
      </c>
      <c r="P261" t="str">
        <f t="shared" si="16"/>
        <v>Em.4</v>
      </c>
      <c r="Q261" s="14" t="str">
        <f t="shared" si="17"/>
        <v>Em.4.12</v>
      </c>
      <c r="R261" s="15" t="s">
        <v>91</v>
      </c>
      <c r="S261" s="15">
        <v>0</v>
      </c>
      <c r="T261" s="14"/>
      <c r="U261" s="15" t="s">
        <v>785</v>
      </c>
      <c r="V261" s="16">
        <f t="shared" si="18"/>
        <v>0</v>
      </c>
      <c r="W261" s="15" t="s">
        <v>785</v>
      </c>
      <c r="X261" s="15" t="s">
        <v>40</v>
      </c>
      <c r="Y261" s="15">
        <v>4</v>
      </c>
      <c r="Z261" s="15">
        <v>11</v>
      </c>
      <c r="AA261" s="15" t="s">
        <v>41</v>
      </c>
      <c r="AB261" s="15" t="s">
        <v>731</v>
      </c>
      <c r="AC261" s="14"/>
      <c r="AD261" s="15"/>
      <c r="AE261" s="14" t="s">
        <v>321</v>
      </c>
      <c r="AF261" s="14" t="s">
        <v>321</v>
      </c>
    </row>
    <row r="262" spans="1:32" s="14" customFormat="1" ht="13.25" customHeight="1" x14ac:dyDescent="0.15">
      <c r="A262" s="15" t="s">
        <v>31</v>
      </c>
      <c r="B262" s="15" t="s">
        <v>30</v>
      </c>
      <c r="C262" s="15" t="s">
        <v>32</v>
      </c>
      <c r="D262" s="15" t="s">
        <v>33</v>
      </c>
      <c r="E262" s="15" t="s">
        <v>34</v>
      </c>
      <c r="F262" s="15" t="s">
        <v>35</v>
      </c>
      <c r="G262" s="15" t="s">
        <v>35</v>
      </c>
      <c r="H262" s="15" t="s">
        <v>71</v>
      </c>
      <c r="I262" s="15"/>
      <c r="J262" s="15" t="s">
        <v>69</v>
      </c>
      <c r="M262" s="14" t="s">
        <v>38</v>
      </c>
      <c r="N262" s="14">
        <v>4</v>
      </c>
      <c r="O262" s="14">
        <v>7</v>
      </c>
      <c r="P262" t="str">
        <f t="shared" si="16"/>
        <v>Em.4</v>
      </c>
      <c r="Q262" s="14" t="str">
        <f t="shared" si="17"/>
        <v>Em.4.7</v>
      </c>
      <c r="R262" s="15" t="s">
        <v>72</v>
      </c>
      <c r="S262" s="16">
        <v>75794</v>
      </c>
      <c r="U262" s="15" t="s">
        <v>785</v>
      </c>
      <c r="V262" s="16">
        <f t="shared" si="18"/>
        <v>75794</v>
      </c>
      <c r="W262" s="15" t="s">
        <v>785</v>
      </c>
      <c r="X262" s="15" t="s">
        <v>40</v>
      </c>
      <c r="Y262" s="15">
        <v>4</v>
      </c>
      <c r="AA262" s="15" t="s">
        <v>41</v>
      </c>
      <c r="AB262" s="15" t="s">
        <v>731</v>
      </c>
      <c r="AD262" s="15"/>
      <c r="AE262" s="14" t="s">
        <v>321</v>
      </c>
      <c r="AF262" s="14" t="s">
        <v>321</v>
      </c>
    </row>
    <row r="263" spans="1:32" s="14" customFormat="1" ht="13.25" customHeight="1" x14ac:dyDescent="0.15">
      <c r="A263" s="15" t="s">
        <v>31</v>
      </c>
      <c r="B263" s="15" t="s">
        <v>30</v>
      </c>
      <c r="C263" s="15" t="s">
        <v>32</v>
      </c>
      <c r="D263" s="15" t="s">
        <v>33</v>
      </c>
      <c r="E263" s="15" t="s">
        <v>34</v>
      </c>
      <c r="F263" s="15" t="s">
        <v>35</v>
      </c>
      <c r="G263" s="15" t="s">
        <v>35</v>
      </c>
      <c r="H263" s="15" t="s">
        <v>76</v>
      </c>
      <c r="I263" s="15"/>
      <c r="J263" s="15" t="s">
        <v>69</v>
      </c>
      <c r="M263" s="14" t="s">
        <v>38</v>
      </c>
      <c r="N263" s="14">
        <v>4</v>
      </c>
      <c r="O263" s="14">
        <v>8</v>
      </c>
      <c r="P263" t="str">
        <f t="shared" si="16"/>
        <v>Em.4</v>
      </c>
      <c r="Q263" s="14" t="str">
        <f t="shared" si="17"/>
        <v>Em.4.8</v>
      </c>
      <c r="R263" s="15" t="s">
        <v>77</v>
      </c>
      <c r="S263" s="15">
        <v>3</v>
      </c>
      <c r="U263" s="15" t="s">
        <v>785</v>
      </c>
      <c r="V263" s="16">
        <f t="shared" si="18"/>
        <v>3</v>
      </c>
      <c r="W263" s="15" t="s">
        <v>785</v>
      </c>
      <c r="X263" s="15" t="s">
        <v>40</v>
      </c>
      <c r="Y263" s="15">
        <v>4</v>
      </c>
      <c r="AA263" s="15" t="s">
        <v>41</v>
      </c>
      <c r="AB263" s="15" t="s">
        <v>731</v>
      </c>
      <c r="AD263" s="15"/>
      <c r="AE263" s="14" t="s">
        <v>321</v>
      </c>
      <c r="AF263" s="14" t="s">
        <v>321</v>
      </c>
    </row>
    <row r="264" spans="1:32" s="14" customFormat="1" ht="13.25" customHeight="1" x14ac:dyDescent="0.15">
      <c r="A264" s="15" t="s">
        <v>31</v>
      </c>
      <c r="B264" s="15" t="s">
        <v>30</v>
      </c>
      <c r="C264" s="15" t="s">
        <v>32</v>
      </c>
      <c r="D264" s="15" t="s">
        <v>33</v>
      </c>
      <c r="E264" s="15" t="s">
        <v>34</v>
      </c>
      <c r="F264" s="15" t="s">
        <v>35</v>
      </c>
      <c r="G264" s="15" t="s">
        <v>35</v>
      </c>
      <c r="H264" s="15" t="s">
        <v>78</v>
      </c>
      <c r="I264" s="15"/>
      <c r="J264" s="15" t="s">
        <v>69</v>
      </c>
      <c r="M264" s="14" t="s">
        <v>38</v>
      </c>
      <c r="N264" s="14">
        <v>4</v>
      </c>
      <c r="O264" s="14">
        <v>8</v>
      </c>
      <c r="P264" t="str">
        <f t="shared" si="16"/>
        <v>Em.4</v>
      </c>
      <c r="Q264" s="14" t="str">
        <f t="shared" si="17"/>
        <v>Em.4.8</v>
      </c>
      <c r="R264" s="15" t="s">
        <v>79</v>
      </c>
      <c r="S264" s="15">
        <v>10</v>
      </c>
      <c r="U264" s="15" t="s">
        <v>785</v>
      </c>
      <c r="V264" s="16">
        <f t="shared" si="18"/>
        <v>10</v>
      </c>
      <c r="W264" s="15" t="s">
        <v>785</v>
      </c>
      <c r="X264" s="15" t="s">
        <v>40</v>
      </c>
      <c r="Y264" s="15">
        <v>4</v>
      </c>
      <c r="AA264" s="15" t="s">
        <v>41</v>
      </c>
      <c r="AB264" s="15" t="s">
        <v>731</v>
      </c>
      <c r="AD264" s="15"/>
      <c r="AE264" s="14" t="s">
        <v>321</v>
      </c>
      <c r="AF264" s="14" t="s">
        <v>321</v>
      </c>
    </row>
    <row r="265" spans="1:32" s="14" customFormat="1" ht="13.25" customHeight="1" x14ac:dyDescent="0.15">
      <c r="A265" s="15" t="s">
        <v>31</v>
      </c>
      <c r="B265" s="15" t="s">
        <v>30</v>
      </c>
      <c r="C265" s="15" t="s">
        <v>32</v>
      </c>
      <c r="D265" s="15" t="s">
        <v>33</v>
      </c>
      <c r="E265" s="15" t="s">
        <v>34</v>
      </c>
      <c r="F265" s="15" t="s">
        <v>35</v>
      </c>
      <c r="G265" s="15" t="s">
        <v>35</v>
      </c>
      <c r="H265" s="15" t="s">
        <v>80</v>
      </c>
      <c r="I265" s="15"/>
      <c r="J265" s="15" t="s">
        <v>69</v>
      </c>
      <c r="M265" s="14" t="s">
        <v>38</v>
      </c>
      <c r="N265" s="14">
        <v>4</v>
      </c>
      <c r="O265" s="14">
        <v>8</v>
      </c>
      <c r="P265" t="str">
        <f t="shared" si="16"/>
        <v>Em.4</v>
      </c>
      <c r="Q265" s="14" t="str">
        <f t="shared" si="17"/>
        <v>Em.4.8</v>
      </c>
      <c r="R265" s="15" t="s">
        <v>81</v>
      </c>
      <c r="S265" s="15">
        <v>3</v>
      </c>
      <c r="U265" s="15" t="s">
        <v>785</v>
      </c>
      <c r="V265" s="16">
        <f t="shared" si="18"/>
        <v>3</v>
      </c>
      <c r="W265" s="15" t="s">
        <v>785</v>
      </c>
      <c r="X265" s="15" t="s">
        <v>40</v>
      </c>
      <c r="Y265" s="15">
        <v>4</v>
      </c>
      <c r="AA265" s="15" t="s">
        <v>41</v>
      </c>
      <c r="AB265" s="15" t="s">
        <v>731</v>
      </c>
      <c r="AD265" s="15"/>
      <c r="AE265" s="14" t="s">
        <v>321</v>
      </c>
      <c r="AF265" s="14" t="s">
        <v>321</v>
      </c>
    </row>
    <row r="266" spans="1:32" s="14" customFormat="1" ht="13.25" customHeight="1" x14ac:dyDescent="0.15">
      <c r="A266" s="15" t="s">
        <v>31</v>
      </c>
      <c r="B266" s="15" t="s">
        <v>30</v>
      </c>
      <c r="C266" s="15" t="s">
        <v>32</v>
      </c>
      <c r="D266" s="15" t="s">
        <v>33</v>
      </c>
      <c r="E266" s="15" t="s">
        <v>34</v>
      </c>
      <c r="F266" s="15" t="s">
        <v>35</v>
      </c>
      <c r="G266" s="15" t="s">
        <v>35</v>
      </c>
      <c r="H266" s="15" t="s">
        <v>82</v>
      </c>
      <c r="I266" s="15"/>
      <c r="J266" s="15" t="s">
        <v>69</v>
      </c>
      <c r="M266" s="14" t="s">
        <v>38</v>
      </c>
      <c r="N266" s="14">
        <v>4</v>
      </c>
      <c r="O266" s="14">
        <v>8</v>
      </c>
      <c r="P266" t="str">
        <f t="shared" si="16"/>
        <v>Em.4</v>
      </c>
      <c r="Q266" s="14" t="str">
        <f t="shared" si="17"/>
        <v>Em.4.8</v>
      </c>
      <c r="R266" s="15" t="s">
        <v>83</v>
      </c>
      <c r="S266" s="15">
        <v>11</v>
      </c>
      <c r="U266" s="15" t="s">
        <v>785</v>
      </c>
      <c r="V266" s="16">
        <f t="shared" si="18"/>
        <v>11</v>
      </c>
      <c r="W266" s="15" t="s">
        <v>785</v>
      </c>
      <c r="X266" s="15" t="s">
        <v>40</v>
      </c>
      <c r="Y266" s="15">
        <v>4</v>
      </c>
      <c r="AA266" s="15" t="s">
        <v>41</v>
      </c>
      <c r="AB266" s="15" t="s">
        <v>731</v>
      </c>
      <c r="AD266" s="15"/>
      <c r="AE266" s="14" t="s">
        <v>321</v>
      </c>
      <c r="AF266" s="14" t="s">
        <v>321</v>
      </c>
    </row>
    <row r="267" spans="1:32" s="14" customFormat="1" ht="13.25" customHeight="1" x14ac:dyDescent="0.15">
      <c r="A267" s="15" t="s">
        <v>31</v>
      </c>
      <c r="B267" s="15" t="s">
        <v>30</v>
      </c>
      <c r="C267" s="15" t="s">
        <v>32</v>
      </c>
      <c r="D267" s="15" t="s">
        <v>33</v>
      </c>
      <c r="E267" s="15" t="s">
        <v>34</v>
      </c>
      <c r="F267" s="15" t="s">
        <v>35</v>
      </c>
      <c r="G267" s="15" t="s">
        <v>35</v>
      </c>
      <c r="H267" s="15" t="s">
        <v>71</v>
      </c>
      <c r="I267" s="15"/>
      <c r="J267" s="15" t="s">
        <v>69</v>
      </c>
      <c r="M267" s="14" t="s">
        <v>38</v>
      </c>
      <c r="N267" s="14">
        <v>4</v>
      </c>
      <c r="O267" s="14">
        <v>8</v>
      </c>
      <c r="P267" t="str">
        <f t="shared" si="16"/>
        <v>Em.4</v>
      </c>
      <c r="Q267" s="14" t="str">
        <f t="shared" si="17"/>
        <v>Em.4.8</v>
      </c>
      <c r="R267" s="15" t="s">
        <v>75</v>
      </c>
      <c r="S267" s="15">
        <v>27</v>
      </c>
      <c r="U267" s="15" t="s">
        <v>785</v>
      </c>
      <c r="V267" s="16">
        <f t="shared" si="18"/>
        <v>27</v>
      </c>
      <c r="W267" s="15" t="s">
        <v>785</v>
      </c>
      <c r="X267" s="15" t="s">
        <v>40</v>
      </c>
      <c r="Y267" s="15">
        <v>4</v>
      </c>
      <c r="AA267" s="15" t="s">
        <v>41</v>
      </c>
      <c r="AB267" s="15" t="s">
        <v>731</v>
      </c>
      <c r="AD267" s="15"/>
      <c r="AE267" s="14" t="s">
        <v>321</v>
      </c>
      <c r="AF267" s="14" t="s">
        <v>321</v>
      </c>
    </row>
    <row r="268" spans="1:32" s="14" customFormat="1" ht="13.25" customHeight="1" x14ac:dyDescent="0.15">
      <c r="A268" s="15" t="s">
        <v>31</v>
      </c>
      <c r="B268" s="15" t="s">
        <v>30</v>
      </c>
      <c r="C268" s="15" t="s">
        <v>32</v>
      </c>
      <c r="D268" s="15" t="s">
        <v>33</v>
      </c>
      <c r="E268" s="15" t="s">
        <v>34</v>
      </c>
      <c r="F268" s="15" t="s">
        <v>35</v>
      </c>
      <c r="G268" s="15" t="s">
        <v>35</v>
      </c>
      <c r="H268" s="15" t="s">
        <v>71</v>
      </c>
      <c r="I268" s="15"/>
      <c r="J268" s="15" t="s">
        <v>69</v>
      </c>
      <c r="M268" s="14" t="s">
        <v>38</v>
      </c>
      <c r="N268" s="14">
        <v>4</v>
      </c>
      <c r="O268" s="14">
        <v>9</v>
      </c>
      <c r="P268" t="str">
        <f t="shared" si="16"/>
        <v>Em.4</v>
      </c>
      <c r="Q268" s="14" t="str">
        <f t="shared" si="17"/>
        <v>Em.4.9</v>
      </c>
      <c r="R268" s="15" t="s">
        <v>85</v>
      </c>
      <c r="S268" s="15">
        <v>192</v>
      </c>
      <c r="U268" s="15" t="s">
        <v>785</v>
      </c>
      <c r="V268" s="16">
        <f t="shared" si="18"/>
        <v>192</v>
      </c>
      <c r="W268" s="15" t="s">
        <v>785</v>
      </c>
      <c r="X268" s="15" t="s">
        <v>40</v>
      </c>
      <c r="Y268" s="15">
        <v>4</v>
      </c>
      <c r="AA268" s="15" t="s">
        <v>41</v>
      </c>
      <c r="AB268" s="15" t="s">
        <v>731</v>
      </c>
      <c r="AD268" s="15"/>
      <c r="AE268" s="14" t="s">
        <v>321</v>
      </c>
      <c r="AF268" s="14" t="s">
        <v>321</v>
      </c>
    </row>
    <row r="269" spans="1:32" s="14" customFormat="1" ht="13.25" customHeight="1" x14ac:dyDescent="0.15">
      <c r="A269" s="15" t="s">
        <v>31</v>
      </c>
      <c r="B269" s="15" t="s">
        <v>30</v>
      </c>
      <c r="C269" s="15" t="s">
        <v>32</v>
      </c>
      <c r="D269" s="15" t="s">
        <v>33</v>
      </c>
      <c r="E269" s="15" t="s">
        <v>34</v>
      </c>
      <c r="F269" s="15" t="s">
        <v>35</v>
      </c>
      <c r="G269" s="15" t="s">
        <v>35</v>
      </c>
      <c r="J269" s="15" t="s">
        <v>69</v>
      </c>
      <c r="M269" s="14" t="s">
        <v>38</v>
      </c>
      <c r="N269" s="14">
        <v>7</v>
      </c>
      <c r="O269" s="14">
        <v>1</v>
      </c>
      <c r="P269" t="str">
        <f t="shared" si="16"/>
        <v>Em.7</v>
      </c>
      <c r="Q269" s="14" t="str">
        <f t="shared" si="17"/>
        <v>Em.7.1</v>
      </c>
      <c r="R269" s="15" t="s">
        <v>43</v>
      </c>
      <c r="S269" s="16">
        <v>2139343</v>
      </c>
      <c r="U269" s="15" t="s">
        <v>39</v>
      </c>
      <c r="V269" s="17">
        <f t="shared" si="18"/>
        <v>2139343</v>
      </c>
      <c r="W269" s="15" t="s">
        <v>39</v>
      </c>
      <c r="X269" s="15" t="s">
        <v>40</v>
      </c>
      <c r="Y269" s="15">
        <v>1</v>
      </c>
      <c r="AA269" s="15" t="s">
        <v>41</v>
      </c>
      <c r="AB269" s="15" t="s">
        <v>731</v>
      </c>
      <c r="AD269" s="15"/>
      <c r="AE269" s="14" t="s">
        <v>382</v>
      </c>
      <c r="AF269" s="14" t="s">
        <v>383</v>
      </c>
    </row>
    <row r="270" spans="1:32" s="14" customFormat="1" ht="13.25" customHeight="1" x14ac:dyDescent="0.15">
      <c r="A270" s="15" t="s">
        <v>31</v>
      </c>
      <c r="B270" s="15" t="s">
        <v>30</v>
      </c>
      <c r="C270" s="15" t="s">
        <v>32</v>
      </c>
      <c r="D270" s="15" t="s">
        <v>33</v>
      </c>
      <c r="E270" s="15" t="s">
        <v>34</v>
      </c>
      <c r="F270" s="15" t="s">
        <v>35</v>
      </c>
      <c r="G270" s="15" t="s">
        <v>35</v>
      </c>
      <c r="H270" s="15" t="s">
        <v>76</v>
      </c>
      <c r="I270" s="15"/>
      <c r="J270" s="15" t="s">
        <v>69</v>
      </c>
      <c r="M270" s="14" t="s">
        <v>38</v>
      </c>
      <c r="N270" s="14">
        <v>7</v>
      </c>
      <c r="O270" s="14">
        <v>1</v>
      </c>
      <c r="P270" t="str">
        <f t="shared" si="16"/>
        <v>Em.7</v>
      </c>
      <c r="Q270" s="14" t="str">
        <f t="shared" si="17"/>
        <v>Em.7.1</v>
      </c>
      <c r="R270" s="15" t="s">
        <v>97</v>
      </c>
      <c r="S270" s="16">
        <v>384432</v>
      </c>
      <c r="U270" s="15" t="s">
        <v>785</v>
      </c>
      <c r="V270" s="16">
        <f t="shared" si="18"/>
        <v>384432</v>
      </c>
      <c r="W270" s="15" t="s">
        <v>785</v>
      </c>
      <c r="X270" s="15" t="s">
        <v>40</v>
      </c>
      <c r="Y270" s="15">
        <v>4</v>
      </c>
      <c r="AA270" s="15" t="s">
        <v>41</v>
      </c>
      <c r="AB270" s="15" t="s">
        <v>731</v>
      </c>
      <c r="AD270" s="15"/>
      <c r="AE270" s="14" t="s">
        <v>382</v>
      </c>
      <c r="AF270" s="14" t="s">
        <v>383</v>
      </c>
    </row>
    <row r="271" spans="1:32" s="14" customFormat="1" ht="13.25" customHeight="1" x14ac:dyDescent="0.15">
      <c r="A271" s="15" t="s">
        <v>31</v>
      </c>
      <c r="B271" s="15" t="s">
        <v>30</v>
      </c>
      <c r="C271" s="15" t="s">
        <v>32</v>
      </c>
      <c r="D271" s="15" t="s">
        <v>33</v>
      </c>
      <c r="E271" s="15" t="s">
        <v>34</v>
      </c>
      <c r="F271" s="15" t="s">
        <v>35</v>
      </c>
      <c r="G271" s="15" t="s">
        <v>35</v>
      </c>
      <c r="H271" s="15" t="s">
        <v>78</v>
      </c>
      <c r="I271" s="15"/>
      <c r="J271" s="15" t="s">
        <v>69</v>
      </c>
      <c r="M271" s="14" t="s">
        <v>38</v>
      </c>
      <c r="N271" s="14">
        <v>7</v>
      </c>
      <c r="O271" s="14">
        <v>1</v>
      </c>
      <c r="P271" t="str">
        <f t="shared" si="16"/>
        <v>Em.7</v>
      </c>
      <c r="Q271" s="14" t="str">
        <f t="shared" si="17"/>
        <v>Em.7.1</v>
      </c>
      <c r="R271" s="15" t="s">
        <v>98</v>
      </c>
      <c r="S271" s="16">
        <v>356987</v>
      </c>
      <c r="U271" s="15" t="s">
        <v>785</v>
      </c>
      <c r="V271" s="16">
        <f t="shared" si="18"/>
        <v>356987</v>
      </c>
      <c r="W271" s="15" t="s">
        <v>785</v>
      </c>
      <c r="X271" s="15" t="s">
        <v>40</v>
      </c>
      <c r="Y271" s="15">
        <v>4</v>
      </c>
      <c r="AA271" s="15" t="s">
        <v>41</v>
      </c>
      <c r="AB271" s="15" t="s">
        <v>731</v>
      </c>
      <c r="AD271" s="15"/>
      <c r="AE271" s="14" t="s">
        <v>382</v>
      </c>
      <c r="AF271" s="14" t="s">
        <v>383</v>
      </c>
    </row>
    <row r="272" spans="1:32" s="5" customFormat="1" ht="13.25" customHeight="1" x14ac:dyDescent="0.15">
      <c r="A272" s="15" t="s">
        <v>31</v>
      </c>
      <c r="B272" s="15" t="s">
        <v>30</v>
      </c>
      <c r="C272" s="15" t="s">
        <v>32</v>
      </c>
      <c r="D272" s="15" t="s">
        <v>33</v>
      </c>
      <c r="E272" s="15" t="s">
        <v>34</v>
      </c>
      <c r="F272" s="15" t="s">
        <v>35</v>
      </c>
      <c r="G272" s="15" t="s">
        <v>35</v>
      </c>
      <c r="H272" s="15" t="s">
        <v>80</v>
      </c>
      <c r="I272" s="15"/>
      <c r="J272" s="15" t="s">
        <v>69</v>
      </c>
      <c r="K272" s="14"/>
      <c r="L272" s="14"/>
      <c r="M272" s="14" t="s">
        <v>38</v>
      </c>
      <c r="N272" s="14">
        <v>7</v>
      </c>
      <c r="O272" s="14">
        <v>1</v>
      </c>
      <c r="P272" t="str">
        <f t="shared" si="16"/>
        <v>Em.7</v>
      </c>
      <c r="Q272" s="14" t="str">
        <f t="shared" si="17"/>
        <v>Em.7.1</v>
      </c>
      <c r="R272" s="15" t="s">
        <v>99</v>
      </c>
      <c r="S272" s="16">
        <v>18952</v>
      </c>
      <c r="T272" s="14"/>
      <c r="U272" s="15" t="s">
        <v>785</v>
      </c>
      <c r="V272" s="16">
        <f t="shared" si="18"/>
        <v>18952</v>
      </c>
      <c r="W272" s="15" t="s">
        <v>785</v>
      </c>
      <c r="X272" s="15" t="s">
        <v>40</v>
      </c>
      <c r="Y272" s="15">
        <v>4</v>
      </c>
      <c r="Z272" s="14"/>
      <c r="AA272" s="15" t="s">
        <v>41</v>
      </c>
      <c r="AB272" s="15" t="s">
        <v>731</v>
      </c>
      <c r="AC272" s="14"/>
      <c r="AD272" s="15"/>
      <c r="AE272" s="14" t="s">
        <v>382</v>
      </c>
      <c r="AF272" s="14" t="s">
        <v>383</v>
      </c>
    </row>
    <row r="273" spans="1:32" s="5" customFormat="1" ht="13.25" customHeight="1" x14ac:dyDescent="0.15">
      <c r="A273" s="15" t="s">
        <v>31</v>
      </c>
      <c r="B273" s="15" t="s">
        <v>30</v>
      </c>
      <c r="C273" s="15" t="s">
        <v>32</v>
      </c>
      <c r="D273" s="15" t="s">
        <v>33</v>
      </c>
      <c r="E273" s="15" t="s">
        <v>34</v>
      </c>
      <c r="F273" s="15" t="s">
        <v>35</v>
      </c>
      <c r="G273" s="15" t="s">
        <v>35</v>
      </c>
      <c r="H273" s="15" t="s">
        <v>95</v>
      </c>
      <c r="I273" s="15"/>
      <c r="J273" s="15" t="s">
        <v>69</v>
      </c>
      <c r="K273" s="14"/>
      <c r="L273" s="14"/>
      <c r="M273" s="14" t="s">
        <v>38</v>
      </c>
      <c r="N273" s="14">
        <v>7</v>
      </c>
      <c r="O273" s="14">
        <v>1</v>
      </c>
      <c r="P273" t="str">
        <f t="shared" si="16"/>
        <v>Em.7</v>
      </c>
      <c r="Q273" s="14" t="str">
        <f t="shared" si="17"/>
        <v>Em.7.1</v>
      </c>
      <c r="R273" s="15" t="s">
        <v>100</v>
      </c>
      <c r="S273" s="16">
        <v>1378971</v>
      </c>
      <c r="T273" s="14"/>
      <c r="U273" s="15" t="s">
        <v>785</v>
      </c>
      <c r="V273" s="16">
        <f t="shared" si="18"/>
        <v>1378971</v>
      </c>
      <c r="W273" s="15" t="s">
        <v>785</v>
      </c>
      <c r="X273" s="15" t="s">
        <v>40</v>
      </c>
      <c r="Y273" s="15">
        <v>4</v>
      </c>
      <c r="Z273" s="14"/>
      <c r="AA273" s="15" t="s">
        <v>41</v>
      </c>
      <c r="AB273" s="15" t="s">
        <v>731</v>
      </c>
      <c r="AC273" s="14"/>
      <c r="AD273" s="15"/>
      <c r="AE273" s="14" t="s">
        <v>382</v>
      </c>
      <c r="AF273" s="14" t="s">
        <v>383</v>
      </c>
    </row>
    <row r="274" spans="1:32" s="5" customFormat="1" ht="13.25" customHeight="1" x14ac:dyDescent="0.15">
      <c r="A274" s="15" t="s">
        <v>31</v>
      </c>
      <c r="B274" s="15" t="s">
        <v>30</v>
      </c>
      <c r="C274" s="15" t="s">
        <v>32</v>
      </c>
      <c r="D274" s="15" t="s">
        <v>33</v>
      </c>
      <c r="E274" s="15" t="s">
        <v>34</v>
      </c>
      <c r="F274" s="15" t="s">
        <v>35</v>
      </c>
      <c r="G274" s="15" t="s">
        <v>35</v>
      </c>
      <c r="H274" s="14"/>
      <c r="I274" s="14"/>
      <c r="J274" s="15" t="s">
        <v>69</v>
      </c>
      <c r="K274" s="14"/>
      <c r="L274" s="14"/>
      <c r="M274" s="14" t="s">
        <v>38</v>
      </c>
      <c r="N274" s="14">
        <v>7</v>
      </c>
      <c r="O274" s="14">
        <v>2</v>
      </c>
      <c r="P274" t="str">
        <f t="shared" si="16"/>
        <v>Em.7</v>
      </c>
      <c r="Q274" s="14" t="str">
        <f t="shared" si="17"/>
        <v>Em.7.2</v>
      </c>
      <c r="R274" s="15" t="s">
        <v>45</v>
      </c>
      <c r="S274" s="16">
        <v>115955</v>
      </c>
      <c r="T274" s="14"/>
      <c r="U274" s="15" t="s">
        <v>39</v>
      </c>
      <c r="V274" s="17">
        <f t="shared" si="18"/>
        <v>115955</v>
      </c>
      <c r="W274" s="15" t="s">
        <v>39</v>
      </c>
      <c r="X274" s="15" t="s">
        <v>40</v>
      </c>
      <c r="Y274" s="15">
        <v>1</v>
      </c>
      <c r="Z274" s="15">
        <v>1</v>
      </c>
      <c r="AA274" s="15" t="s">
        <v>41</v>
      </c>
      <c r="AB274" s="15" t="s">
        <v>731</v>
      </c>
      <c r="AC274" s="14"/>
      <c r="AD274" s="15"/>
      <c r="AE274" s="14" t="s">
        <v>382</v>
      </c>
      <c r="AF274" s="14" t="s">
        <v>386</v>
      </c>
    </row>
    <row r="275" spans="1:32" s="5" customFormat="1" ht="13.25" customHeight="1" x14ac:dyDescent="0.15">
      <c r="A275" s="15" t="s">
        <v>31</v>
      </c>
      <c r="B275" s="15" t="s">
        <v>30</v>
      </c>
      <c r="C275" s="15" t="s">
        <v>32</v>
      </c>
      <c r="D275" s="15" t="s">
        <v>33</v>
      </c>
      <c r="E275" s="15" t="s">
        <v>34</v>
      </c>
      <c r="F275" s="15" t="s">
        <v>35</v>
      </c>
      <c r="G275" s="15" t="s">
        <v>35</v>
      </c>
      <c r="H275" s="15" t="s">
        <v>76</v>
      </c>
      <c r="I275" s="15"/>
      <c r="J275" s="15" t="s">
        <v>69</v>
      </c>
      <c r="K275" s="14"/>
      <c r="L275" s="14"/>
      <c r="M275" s="14" t="s">
        <v>38</v>
      </c>
      <c r="N275" s="14">
        <v>7</v>
      </c>
      <c r="O275" s="14">
        <v>2</v>
      </c>
      <c r="P275" t="str">
        <f t="shared" si="16"/>
        <v>Em.7</v>
      </c>
      <c r="Q275" s="14" t="str">
        <f t="shared" si="17"/>
        <v>Em.7.2</v>
      </c>
      <c r="R275" s="15" t="s">
        <v>101</v>
      </c>
      <c r="S275" s="16">
        <v>28849</v>
      </c>
      <c r="T275" s="14"/>
      <c r="U275" s="15" t="s">
        <v>785</v>
      </c>
      <c r="V275" s="16">
        <f t="shared" si="18"/>
        <v>28849</v>
      </c>
      <c r="W275" s="15" t="s">
        <v>785</v>
      </c>
      <c r="X275" s="15" t="s">
        <v>40</v>
      </c>
      <c r="Y275" s="15">
        <v>4</v>
      </c>
      <c r="Z275" s="14"/>
      <c r="AA275" s="15" t="s">
        <v>41</v>
      </c>
      <c r="AB275" s="15" t="s">
        <v>731</v>
      </c>
      <c r="AC275" s="14"/>
      <c r="AD275" s="15"/>
      <c r="AE275" s="14" t="s">
        <v>382</v>
      </c>
      <c r="AF275" s="14" t="s">
        <v>386</v>
      </c>
    </row>
    <row r="276" spans="1:32" s="5" customFormat="1" ht="13.25" customHeight="1" x14ac:dyDescent="0.15">
      <c r="A276" s="15" t="s">
        <v>31</v>
      </c>
      <c r="B276" s="15" t="s">
        <v>30</v>
      </c>
      <c r="C276" s="15" t="s">
        <v>32</v>
      </c>
      <c r="D276" s="15" t="s">
        <v>33</v>
      </c>
      <c r="E276" s="15" t="s">
        <v>34</v>
      </c>
      <c r="F276" s="15" t="s">
        <v>35</v>
      </c>
      <c r="G276" s="15" t="s">
        <v>35</v>
      </c>
      <c r="H276" s="15" t="s">
        <v>78</v>
      </c>
      <c r="I276" s="15"/>
      <c r="J276" s="15" t="s">
        <v>69</v>
      </c>
      <c r="K276" s="14"/>
      <c r="L276" s="14"/>
      <c r="M276" s="14" t="s">
        <v>38</v>
      </c>
      <c r="N276" s="14">
        <v>7</v>
      </c>
      <c r="O276" s="14">
        <v>2</v>
      </c>
      <c r="P276" t="str">
        <f t="shared" si="16"/>
        <v>Em.7</v>
      </c>
      <c r="Q276" s="14" t="str">
        <f t="shared" si="17"/>
        <v>Em.7.2</v>
      </c>
      <c r="R276" s="15" t="s">
        <v>102</v>
      </c>
      <c r="S276" s="16">
        <v>17682</v>
      </c>
      <c r="T276" s="14"/>
      <c r="U276" s="15" t="s">
        <v>785</v>
      </c>
      <c r="V276" s="16">
        <f t="shared" si="18"/>
        <v>17682</v>
      </c>
      <c r="W276" s="15" t="s">
        <v>785</v>
      </c>
      <c r="X276" s="15" t="s">
        <v>40</v>
      </c>
      <c r="Y276" s="15">
        <v>4</v>
      </c>
      <c r="Z276" s="14"/>
      <c r="AA276" s="15" t="s">
        <v>41</v>
      </c>
      <c r="AB276" s="15" t="s">
        <v>731</v>
      </c>
      <c r="AC276" s="14"/>
      <c r="AD276" s="15"/>
      <c r="AE276" s="14" t="s">
        <v>382</v>
      </c>
      <c r="AF276" s="14" t="s">
        <v>386</v>
      </c>
    </row>
    <row r="277" spans="1:32" s="5" customFormat="1" ht="13.25" customHeight="1" x14ac:dyDescent="0.15">
      <c r="A277" s="15" t="s">
        <v>31</v>
      </c>
      <c r="B277" s="15" t="s">
        <v>30</v>
      </c>
      <c r="C277" s="15" t="s">
        <v>32</v>
      </c>
      <c r="D277" s="15" t="s">
        <v>33</v>
      </c>
      <c r="E277" s="15" t="s">
        <v>34</v>
      </c>
      <c r="F277" s="15" t="s">
        <v>35</v>
      </c>
      <c r="G277" s="15" t="s">
        <v>35</v>
      </c>
      <c r="H277" s="15" t="s">
        <v>80</v>
      </c>
      <c r="I277" s="15"/>
      <c r="J277" s="15" t="s">
        <v>69</v>
      </c>
      <c r="K277" s="14"/>
      <c r="L277" s="14"/>
      <c r="M277" s="14" t="s">
        <v>38</v>
      </c>
      <c r="N277" s="14">
        <v>7</v>
      </c>
      <c r="O277" s="14">
        <v>2</v>
      </c>
      <c r="P277" t="str">
        <f t="shared" si="16"/>
        <v>Em.7</v>
      </c>
      <c r="Q277" s="14" t="str">
        <f t="shared" si="17"/>
        <v>Em.7.2</v>
      </c>
      <c r="R277" s="15" t="s">
        <v>103</v>
      </c>
      <c r="S277" s="16">
        <v>1037</v>
      </c>
      <c r="T277" s="14"/>
      <c r="U277" s="15" t="s">
        <v>785</v>
      </c>
      <c r="V277" s="16">
        <f t="shared" si="18"/>
        <v>1037</v>
      </c>
      <c r="W277" s="15" t="s">
        <v>785</v>
      </c>
      <c r="X277" s="15" t="s">
        <v>40</v>
      </c>
      <c r="Y277" s="15">
        <v>4</v>
      </c>
      <c r="Z277" s="14"/>
      <c r="AA277" s="15" t="s">
        <v>41</v>
      </c>
      <c r="AB277" s="15" t="s">
        <v>731</v>
      </c>
      <c r="AC277" s="14"/>
      <c r="AD277" s="15"/>
      <c r="AE277" s="14" t="s">
        <v>382</v>
      </c>
      <c r="AF277" s="14" t="s">
        <v>386</v>
      </c>
    </row>
    <row r="278" spans="1:32" s="5" customFormat="1" ht="13.25" customHeight="1" x14ac:dyDescent="0.15">
      <c r="A278" s="15" t="s">
        <v>31</v>
      </c>
      <c r="B278" s="15" t="s">
        <v>30</v>
      </c>
      <c r="C278" s="15" t="s">
        <v>32</v>
      </c>
      <c r="D278" s="15" t="s">
        <v>33</v>
      </c>
      <c r="E278" s="15" t="s">
        <v>34</v>
      </c>
      <c r="F278" s="15" t="s">
        <v>35</v>
      </c>
      <c r="G278" s="15" t="s">
        <v>35</v>
      </c>
      <c r="H278" s="15" t="s">
        <v>95</v>
      </c>
      <c r="I278" s="15"/>
      <c r="J278" s="15" t="s">
        <v>69</v>
      </c>
      <c r="K278" s="14"/>
      <c r="L278" s="14"/>
      <c r="M278" s="14" t="s">
        <v>38</v>
      </c>
      <c r="N278" s="14">
        <v>7</v>
      </c>
      <c r="O278" s="14">
        <v>2</v>
      </c>
      <c r="P278" t="str">
        <f t="shared" si="16"/>
        <v>Em.7</v>
      </c>
      <c r="Q278" s="14" t="str">
        <f t="shared" si="17"/>
        <v>Em.7.2</v>
      </c>
      <c r="R278" s="15" t="s">
        <v>104</v>
      </c>
      <c r="S278" s="16">
        <v>68387</v>
      </c>
      <c r="T278" s="14"/>
      <c r="U278" s="15" t="s">
        <v>785</v>
      </c>
      <c r="V278" s="16">
        <f t="shared" si="18"/>
        <v>68387</v>
      </c>
      <c r="W278" s="15" t="s">
        <v>785</v>
      </c>
      <c r="X278" s="15" t="s">
        <v>40</v>
      </c>
      <c r="Y278" s="15">
        <v>4</v>
      </c>
      <c r="Z278" s="14"/>
      <c r="AA278" s="15" t="s">
        <v>41</v>
      </c>
      <c r="AB278" s="15" t="s">
        <v>731</v>
      </c>
      <c r="AC278" s="14"/>
      <c r="AD278" s="15"/>
      <c r="AE278" s="14" t="s">
        <v>382</v>
      </c>
      <c r="AF278" s="14" t="s">
        <v>386</v>
      </c>
    </row>
    <row r="279" spans="1:32" s="5" customFormat="1" ht="13.25" customHeight="1" x14ac:dyDescent="0.15">
      <c r="A279" s="15" t="s">
        <v>31</v>
      </c>
      <c r="B279" s="15" t="s">
        <v>30</v>
      </c>
      <c r="C279" s="15" t="s">
        <v>32</v>
      </c>
      <c r="D279" s="15" t="s">
        <v>33</v>
      </c>
      <c r="E279" s="15" t="s">
        <v>34</v>
      </c>
      <c r="F279" s="15" t="s">
        <v>35</v>
      </c>
      <c r="G279" s="15" t="s">
        <v>35</v>
      </c>
      <c r="H279" s="15" t="s">
        <v>76</v>
      </c>
      <c r="I279" s="15"/>
      <c r="J279" s="15" t="s">
        <v>69</v>
      </c>
      <c r="K279" s="14"/>
      <c r="L279" s="14"/>
      <c r="M279" s="14" t="s">
        <v>207</v>
      </c>
      <c r="N279" s="14" t="s">
        <v>135</v>
      </c>
      <c r="O279" s="14">
        <v>0</v>
      </c>
      <c r="P279" t="str">
        <f t="shared" si="16"/>
        <v>HOLD OFF.???</v>
      </c>
      <c r="Q279" s="14" t="str">
        <f t="shared" si="17"/>
        <v>HOLD OFF.???.0</v>
      </c>
      <c r="R279" s="15" t="s">
        <v>208</v>
      </c>
      <c r="S279" s="16">
        <v>30970</v>
      </c>
      <c r="T279" s="15" t="s">
        <v>166</v>
      </c>
      <c r="U279" s="15" t="s">
        <v>108</v>
      </c>
      <c r="V279" s="15">
        <f t="shared" si="18"/>
        <v>30970</v>
      </c>
      <c r="W279" s="15" t="s">
        <v>108</v>
      </c>
      <c r="X279" s="15" t="s">
        <v>40</v>
      </c>
      <c r="Y279" s="15">
        <v>6</v>
      </c>
      <c r="Z279" s="15">
        <v>12</v>
      </c>
      <c r="AA279" s="15" t="s">
        <v>41</v>
      </c>
      <c r="AB279" s="15" t="s">
        <v>731</v>
      </c>
      <c r="AC279" s="14"/>
      <c r="AD279" s="15"/>
      <c r="AE279" s="14" t="e">
        <v>#N/A</v>
      </c>
      <c r="AF279" s="14" t="e">
        <v>#N/A</v>
      </c>
    </row>
    <row r="280" spans="1:32" s="5" customFormat="1" ht="13.25" customHeight="1" x14ac:dyDescent="0.15">
      <c r="A280" s="15" t="s">
        <v>31</v>
      </c>
      <c r="B280" s="15" t="s">
        <v>30</v>
      </c>
      <c r="C280" s="15" t="s">
        <v>32</v>
      </c>
      <c r="D280" s="15" t="s">
        <v>33</v>
      </c>
      <c r="E280" s="15" t="s">
        <v>34</v>
      </c>
      <c r="F280" s="15" t="s">
        <v>35</v>
      </c>
      <c r="G280" s="15" t="s">
        <v>35</v>
      </c>
      <c r="H280" s="14"/>
      <c r="I280" s="14"/>
      <c r="J280" s="15" t="s">
        <v>69</v>
      </c>
      <c r="K280" s="14"/>
      <c r="L280" s="14"/>
      <c r="M280" s="14" t="s">
        <v>207</v>
      </c>
      <c r="N280" s="14" t="s">
        <v>135</v>
      </c>
      <c r="O280" s="14">
        <v>0</v>
      </c>
      <c r="P280" t="str">
        <f t="shared" si="16"/>
        <v>HOLD OFF.???</v>
      </c>
      <c r="Q280" s="14" t="str">
        <f t="shared" si="17"/>
        <v>HOLD OFF.???.0</v>
      </c>
      <c r="R280" s="15" t="s">
        <v>217</v>
      </c>
      <c r="S280" s="16">
        <v>8659</v>
      </c>
      <c r="T280" s="15" t="s">
        <v>166</v>
      </c>
      <c r="U280" s="15" t="s">
        <v>108</v>
      </c>
      <c r="V280" s="15">
        <f t="shared" si="18"/>
        <v>8659</v>
      </c>
      <c r="W280" s="15" t="s">
        <v>108</v>
      </c>
      <c r="X280" s="15" t="s">
        <v>40</v>
      </c>
      <c r="Y280" s="15">
        <v>6</v>
      </c>
      <c r="Z280" s="15">
        <v>12</v>
      </c>
      <c r="AA280" s="15" t="s">
        <v>41</v>
      </c>
      <c r="AB280" s="15" t="s">
        <v>731</v>
      </c>
      <c r="AC280" s="14"/>
      <c r="AD280" s="15"/>
      <c r="AE280" s="14" t="e">
        <v>#N/A</v>
      </c>
      <c r="AF280" s="14" t="e">
        <v>#N/A</v>
      </c>
    </row>
    <row r="281" spans="1:32" s="5" customFormat="1" ht="13.25" customHeight="1" x14ac:dyDescent="0.15">
      <c r="A281" s="15" t="s">
        <v>31</v>
      </c>
      <c r="B281" s="15" t="s">
        <v>30</v>
      </c>
      <c r="C281" s="15" t="s">
        <v>32</v>
      </c>
      <c r="D281" s="15" t="s">
        <v>33</v>
      </c>
      <c r="E281" s="15" t="s">
        <v>34</v>
      </c>
      <c r="F281" s="15" t="s">
        <v>35</v>
      </c>
      <c r="G281" s="15" t="s">
        <v>35</v>
      </c>
      <c r="H281" s="14"/>
      <c r="I281" s="14"/>
      <c r="J281" s="15" t="s">
        <v>69</v>
      </c>
      <c r="K281" s="14"/>
      <c r="L281" s="14"/>
      <c r="M281" s="14" t="s">
        <v>207</v>
      </c>
      <c r="N281" s="14" t="s">
        <v>135</v>
      </c>
      <c r="O281" s="14">
        <v>0</v>
      </c>
      <c r="P281" t="str">
        <f t="shared" si="16"/>
        <v>HOLD OFF.???</v>
      </c>
      <c r="Q281" s="14" t="str">
        <f t="shared" si="17"/>
        <v>HOLD OFF.???.0</v>
      </c>
      <c r="R281" s="15" t="s">
        <v>212</v>
      </c>
      <c r="S281" s="15">
        <v>0</v>
      </c>
      <c r="T281" s="15" t="s">
        <v>166</v>
      </c>
      <c r="U281" s="15" t="s">
        <v>108</v>
      </c>
      <c r="V281" s="15">
        <f t="shared" si="18"/>
        <v>0</v>
      </c>
      <c r="W281" s="15" t="s">
        <v>108</v>
      </c>
      <c r="X281" s="15" t="s">
        <v>40</v>
      </c>
      <c r="Y281" s="15">
        <v>6</v>
      </c>
      <c r="Z281" s="15">
        <v>12</v>
      </c>
      <c r="AA281" s="15" t="s">
        <v>41</v>
      </c>
      <c r="AB281" s="15" t="s">
        <v>731</v>
      </c>
      <c r="AC281" s="14"/>
      <c r="AD281" s="15"/>
      <c r="AE281" s="14" t="e">
        <v>#N/A</v>
      </c>
      <c r="AF281" s="14" t="e">
        <v>#N/A</v>
      </c>
    </row>
    <row r="282" spans="1:32" s="5" customFormat="1" ht="13.25" customHeight="1" x14ac:dyDescent="0.15">
      <c r="A282" s="15" t="s">
        <v>31</v>
      </c>
      <c r="B282" s="15" t="s">
        <v>30</v>
      </c>
      <c r="C282" s="15" t="s">
        <v>32</v>
      </c>
      <c r="D282" s="15" t="s">
        <v>33</v>
      </c>
      <c r="E282" s="15" t="s">
        <v>34</v>
      </c>
      <c r="F282" s="15" t="s">
        <v>35</v>
      </c>
      <c r="G282" s="15" t="s">
        <v>35</v>
      </c>
      <c r="H282" s="14"/>
      <c r="I282" s="14"/>
      <c r="J282" s="15" t="s">
        <v>69</v>
      </c>
      <c r="K282" s="14"/>
      <c r="L282" s="14"/>
      <c r="M282" s="14" t="s">
        <v>207</v>
      </c>
      <c r="N282" s="14" t="s">
        <v>135</v>
      </c>
      <c r="O282" s="14">
        <v>0</v>
      </c>
      <c r="P282" t="str">
        <f t="shared" si="16"/>
        <v>HOLD OFF.???</v>
      </c>
      <c r="Q282" s="14" t="str">
        <f t="shared" si="17"/>
        <v>HOLD OFF.???.0</v>
      </c>
      <c r="R282" s="15" t="s">
        <v>214</v>
      </c>
      <c r="S282" s="16">
        <v>139631</v>
      </c>
      <c r="T282" s="15" t="s">
        <v>166</v>
      </c>
      <c r="U282" s="15" t="s">
        <v>108</v>
      </c>
      <c r="V282" s="15">
        <f t="shared" si="18"/>
        <v>139631</v>
      </c>
      <c r="W282" s="15" t="s">
        <v>108</v>
      </c>
      <c r="X282" s="15" t="s">
        <v>40</v>
      </c>
      <c r="Y282" s="15">
        <v>6</v>
      </c>
      <c r="Z282" s="15">
        <v>12</v>
      </c>
      <c r="AA282" s="15" t="s">
        <v>41</v>
      </c>
      <c r="AB282" s="15" t="s">
        <v>731</v>
      </c>
      <c r="AC282" s="14"/>
      <c r="AD282" s="15"/>
      <c r="AE282" s="14" t="e">
        <v>#N/A</v>
      </c>
      <c r="AF282" s="14" t="e">
        <v>#N/A</v>
      </c>
    </row>
    <row r="283" spans="1:32" s="5" customFormat="1" ht="13.25" customHeight="1" x14ac:dyDescent="0.15">
      <c r="A283" s="15" t="s">
        <v>31</v>
      </c>
      <c r="B283" s="15" t="s">
        <v>30</v>
      </c>
      <c r="C283" s="15" t="s">
        <v>32</v>
      </c>
      <c r="D283" s="15" t="s">
        <v>33</v>
      </c>
      <c r="E283" s="15" t="s">
        <v>34</v>
      </c>
      <c r="F283" s="15" t="s">
        <v>35</v>
      </c>
      <c r="G283" s="15" t="s">
        <v>35</v>
      </c>
      <c r="H283" s="15" t="s">
        <v>78</v>
      </c>
      <c r="I283" s="15"/>
      <c r="J283" s="15" t="s">
        <v>69</v>
      </c>
      <c r="K283" s="14"/>
      <c r="L283" s="14"/>
      <c r="M283" s="14" t="s">
        <v>207</v>
      </c>
      <c r="N283" s="14" t="s">
        <v>135</v>
      </c>
      <c r="O283" s="14">
        <v>0</v>
      </c>
      <c r="P283" t="str">
        <f t="shared" si="16"/>
        <v>HOLD OFF.???</v>
      </c>
      <c r="Q283" s="14" t="str">
        <f t="shared" si="17"/>
        <v>HOLD OFF.???.0</v>
      </c>
      <c r="R283" s="15" t="s">
        <v>209</v>
      </c>
      <c r="S283" s="16">
        <v>189362</v>
      </c>
      <c r="T283" s="15" t="s">
        <v>166</v>
      </c>
      <c r="U283" s="15" t="s">
        <v>108</v>
      </c>
      <c r="V283" s="15">
        <f t="shared" si="18"/>
        <v>189362</v>
      </c>
      <c r="W283" s="15" t="s">
        <v>108</v>
      </c>
      <c r="X283" s="15" t="s">
        <v>40</v>
      </c>
      <c r="Y283" s="15">
        <v>6</v>
      </c>
      <c r="Z283" s="15">
        <v>12</v>
      </c>
      <c r="AA283" s="15" t="s">
        <v>41</v>
      </c>
      <c r="AB283" s="15" t="s">
        <v>731</v>
      </c>
      <c r="AC283" s="14"/>
      <c r="AD283" s="15"/>
      <c r="AE283" s="14" t="e">
        <v>#N/A</v>
      </c>
      <c r="AF283" s="14" t="e">
        <v>#N/A</v>
      </c>
    </row>
    <row r="284" spans="1:32" s="5" customFormat="1" ht="13.25" customHeight="1" x14ac:dyDescent="0.15">
      <c r="A284" s="15" t="s">
        <v>31</v>
      </c>
      <c r="B284" s="15" t="s">
        <v>30</v>
      </c>
      <c r="C284" s="15" t="s">
        <v>32</v>
      </c>
      <c r="D284" s="15" t="s">
        <v>33</v>
      </c>
      <c r="E284" s="15" t="s">
        <v>34</v>
      </c>
      <c r="F284" s="15" t="s">
        <v>35</v>
      </c>
      <c r="G284" s="15" t="s">
        <v>35</v>
      </c>
      <c r="H284" s="14"/>
      <c r="I284" s="14"/>
      <c r="J284" s="15" t="s">
        <v>69</v>
      </c>
      <c r="K284" s="14"/>
      <c r="L284" s="14"/>
      <c r="M284" s="14" t="s">
        <v>207</v>
      </c>
      <c r="N284" s="14" t="s">
        <v>135</v>
      </c>
      <c r="O284" s="14">
        <v>0</v>
      </c>
      <c r="P284" t="str">
        <f t="shared" si="16"/>
        <v>HOLD OFF.???</v>
      </c>
      <c r="Q284" s="14" t="str">
        <f t="shared" si="17"/>
        <v>HOLD OFF.???.0</v>
      </c>
      <c r="R284" s="15" t="s">
        <v>216</v>
      </c>
      <c r="S284" s="16">
        <v>37638</v>
      </c>
      <c r="T284" s="15" t="s">
        <v>166</v>
      </c>
      <c r="U284" s="15" t="s">
        <v>108</v>
      </c>
      <c r="V284" s="15">
        <f t="shared" si="18"/>
        <v>37638</v>
      </c>
      <c r="W284" s="15" t="s">
        <v>108</v>
      </c>
      <c r="X284" s="15" t="s">
        <v>40</v>
      </c>
      <c r="Y284" s="15">
        <v>6</v>
      </c>
      <c r="Z284" s="15">
        <v>12</v>
      </c>
      <c r="AA284" s="15" t="s">
        <v>41</v>
      </c>
      <c r="AB284" s="15" t="s">
        <v>731</v>
      </c>
      <c r="AC284" s="14"/>
      <c r="AD284" s="15"/>
      <c r="AE284" s="14" t="e">
        <v>#N/A</v>
      </c>
      <c r="AF284" s="14" t="e">
        <v>#N/A</v>
      </c>
    </row>
    <row r="285" spans="1:32" s="10" customFormat="1" ht="13.25" customHeight="1" x14ac:dyDescent="0.15">
      <c r="A285" s="15" t="s">
        <v>31</v>
      </c>
      <c r="B285" s="15" t="s">
        <v>30</v>
      </c>
      <c r="C285" s="15" t="s">
        <v>32</v>
      </c>
      <c r="D285" s="15" t="s">
        <v>33</v>
      </c>
      <c r="E285" s="15" t="s">
        <v>34</v>
      </c>
      <c r="F285" s="15" t="s">
        <v>35</v>
      </c>
      <c r="G285" s="15" t="s">
        <v>35</v>
      </c>
      <c r="H285" s="14"/>
      <c r="I285" s="14"/>
      <c r="J285" s="15" t="s">
        <v>69</v>
      </c>
      <c r="K285" s="14"/>
      <c r="L285" s="14"/>
      <c r="M285" s="14" t="s">
        <v>207</v>
      </c>
      <c r="N285" s="14" t="s">
        <v>135</v>
      </c>
      <c r="O285" s="14">
        <v>0</v>
      </c>
      <c r="P285" t="str">
        <f t="shared" si="16"/>
        <v>HOLD OFF.???</v>
      </c>
      <c r="Q285" s="14" t="str">
        <f t="shared" si="17"/>
        <v>HOLD OFF.???.0</v>
      </c>
      <c r="R285" s="15" t="s">
        <v>218</v>
      </c>
      <c r="S285" s="16">
        <v>20242</v>
      </c>
      <c r="T285" s="15" t="s">
        <v>166</v>
      </c>
      <c r="U285" s="15" t="s">
        <v>108</v>
      </c>
      <c r="V285" s="15">
        <f t="shared" si="18"/>
        <v>20242</v>
      </c>
      <c r="W285" s="15" t="s">
        <v>108</v>
      </c>
      <c r="X285" s="15" t="s">
        <v>40</v>
      </c>
      <c r="Y285" s="15">
        <v>6</v>
      </c>
      <c r="Z285" s="15">
        <v>12</v>
      </c>
      <c r="AA285" s="15" t="s">
        <v>41</v>
      </c>
      <c r="AB285" s="15" t="s">
        <v>731</v>
      </c>
      <c r="AC285" s="14"/>
      <c r="AD285" s="15"/>
      <c r="AE285" s="14" t="e">
        <v>#N/A</v>
      </c>
      <c r="AF285" s="14" t="e">
        <v>#N/A</v>
      </c>
    </row>
    <row r="286" spans="1:32" s="10" customFormat="1" ht="13.25" customHeight="1" x14ac:dyDescent="0.15">
      <c r="A286" s="15" t="s">
        <v>31</v>
      </c>
      <c r="B286" s="15" t="s">
        <v>30</v>
      </c>
      <c r="C286" s="15" t="s">
        <v>32</v>
      </c>
      <c r="D286" s="15" t="s">
        <v>33</v>
      </c>
      <c r="E286" s="15" t="s">
        <v>34</v>
      </c>
      <c r="F286" s="15" t="s">
        <v>35</v>
      </c>
      <c r="G286" s="15" t="s">
        <v>35</v>
      </c>
      <c r="H286" s="15" t="s">
        <v>80</v>
      </c>
      <c r="I286" s="15"/>
      <c r="J286" s="15" t="s">
        <v>69</v>
      </c>
      <c r="K286" s="14"/>
      <c r="L286" s="14"/>
      <c r="M286" s="14" t="s">
        <v>207</v>
      </c>
      <c r="N286" s="14" t="s">
        <v>135</v>
      </c>
      <c r="O286" s="14">
        <v>0</v>
      </c>
      <c r="P286" t="str">
        <f t="shared" si="16"/>
        <v>HOLD OFF.???</v>
      </c>
      <c r="Q286" s="14" t="str">
        <f t="shared" si="17"/>
        <v>HOLD OFF.???.0</v>
      </c>
      <c r="R286" s="15" t="s">
        <v>210</v>
      </c>
      <c r="S286" s="16">
        <v>13717</v>
      </c>
      <c r="T286" s="15" t="s">
        <v>166</v>
      </c>
      <c r="U286" s="15" t="s">
        <v>108</v>
      </c>
      <c r="V286" s="15">
        <f t="shared" si="18"/>
        <v>13717</v>
      </c>
      <c r="W286" s="15" t="s">
        <v>108</v>
      </c>
      <c r="X286" s="15" t="s">
        <v>40</v>
      </c>
      <c r="Y286" s="15">
        <v>6</v>
      </c>
      <c r="Z286" s="15">
        <v>12</v>
      </c>
      <c r="AA286" s="15" t="s">
        <v>41</v>
      </c>
      <c r="AB286" s="15" t="s">
        <v>731</v>
      </c>
      <c r="AC286" s="14"/>
      <c r="AD286" s="15"/>
      <c r="AE286" s="14" t="e">
        <v>#N/A</v>
      </c>
      <c r="AF286" s="14" t="e">
        <v>#N/A</v>
      </c>
    </row>
    <row r="287" spans="1:32" s="10" customFormat="1" ht="13.25" customHeight="1" x14ac:dyDescent="0.15">
      <c r="A287" s="15" t="s">
        <v>31</v>
      </c>
      <c r="B287" s="15" t="s">
        <v>30</v>
      </c>
      <c r="C287" s="15" t="s">
        <v>32</v>
      </c>
      <c r="D287" s="15" t="s">
        <v>33</v>
      </c>
      <c r="E287" s="15" t="s">
        <v>34</v>
      </c>
      <c r="F287" s="15" t="s">
        <v>35</v>
      </c>
      <c r="G287" s="15" t="s">
        <v>35</v>
      </c>
      <c r="H287" s="14"/>
      <c r="I287" s="14"/>
      <c r="J287" s="15" t="s">
        <v>69</v>
      </c>
      <c r="K287" s="14"/>
      <c r="L287" s="14"/>
      <c r="M287" s="14" t="s">
        <v>207</v>
      </c>
      <c r="N287" s="14" t="s">
        <v>135</v>
      </c>
      <c r="O287" s="14">
        <v>0</v>
      </c>
      <c r="P287" t="str">
        <f t="shared" si="16"/>
        <v>HOLD OFF.???</v>
      </c>
      <c r="Q287" s="14" t="str">
        <f t="shared" si="17"/>
        <v>HOLD OFF.???.0</v>
      </c>
      <c r="R287" s="15" t="s">
        <v>215</v>
      </c>
      <c r="S287" s="16">
        <v>47853</v>
      </c>
      <c r="T287" s="15" t="s">
        <v>166</v>
      </c>
      <c r="U287" s="15" t="s">
        <v>108</v>
      </c>
      <c r="V287" s="15">
        <f t="shared" si="18"/>
        <v>47853</v>
      </c>
      <c r="W287" s="15" t="s">
        <v>108</v>
      </c>
      <c r="X287" s="15" t="s">
        <v>40</v>
      </c>
      <c r="Y287" s="15">
        <v>6</v>
      </c>
      <c r="Z287" s="15">
        <v>12</v>
      </c>
      <c r="AA287" s="15" t="s">
        <v>41</v>
      </c>
      <c r="AB287" s="15" t="s">
        <v>731</v>
      </c>
      <c r="AC287" s="14"/>
      <c r="AD287" s="15"/>
      <c r="AE287" s="14" t="e">
        <v>#N/A</v>
      </c>
      <c r="AF287" s="14" t="e">
        <v>#N/A</v>
      </c>
    </row>
    <row r="288" spans="1:32" s="10" customFormat="1" ht="13.25" customHeight="1" x14ac:dyDescent="0.15">
      <c r="A288" s="15" t="s">
        <v>31</v>
      </c>
      <c r="B288" s="15" t="s">
        <v>30</v>
      </c>
      <c r="C288" s="15" t="s">
        <v>32</v>
      </c>
      <c r="D288" s="15" t="s">
        <v>33</v>
      </c>
      <c r="E288" s="15" t="s">
        <v>34</v>
      </c>
      <c r="F288" s="15" t="s">
        <v>35</v>
      </c>
      <c r="G288" s="15" t="s">
        <v>35</v>
      </c>
      <c r="H288" s="14"/>
      <c r="I288" s="14"/>
      <c r="J288" s="15" t="s">
        <v>69</v>
      </c>
      <c r="K288" s="14"/>
      <c r="L288" s="14"/>
      <c r="M288" s="14" t="s">
        <v>207</v>
      </c>
      <c r="N288" s="14" t="s">
        <v>135</v>
      </c>
      <c r="O288" s="14">
        <v>0</v>
      </c>
      <c r="P288" t="str">
        <f t="shared" si="16"/>
        <v>HOLD OFF.???</v>
      </c>
      <c r="Q288" s="14" t="str">
        <f t="shared" si="17"/>
        <v>HOLD OFF.???.0</v>
      </c>
      <c r="R288" s="15" t="s">
        <v>213</v>
      </c>
      <c r="S288" s="16">
        <v>111283</v>
      </c>
      <c r="T288" s="15" t="s">
        <v>166</v>
      </c>
      <c r="U288" s="15" t="s">
        <v>108</v>
      </c>
      <c r="V288" s="15">
        <f t="shared" si="18"/>
        <v>111283</v>
      </c>
      <c r="W288" s="15" t="s">
        <v>108</v>
      </c>
      <c r="X288" s="15" t="s">
        <v>40</v>
      </c>
      <c r="Y288" s="15">
        <v>6</v>
      </c>
      <c r="Z288" s="15">
        <v>12</v>
      </c>
      <c r="AA288" s="15" t="s">
        <v>41</v>
      </c>
      <c r="AB288" s="15" t="s">
        <v>731</v>
      </c>
      <c r="AC288" s="14"/>
      <c r="AD288" s="15"/>
      <c r="AE288" s="14" t="e">
        <v>#N/A</v>
      </c>
      <c r="AF288" s="14" t="e">
        <v>#N/A</v>
      </c>
    </row>
    <row r="289" spans="1:32" s="10" customFormat="1" ht="13.25" customHeight="1" x14ac:dyDescent="0.15">
      <c r="A289" s="15" t="s">
        <v>31</v>
      </c>
      <c r="B289" s="15" t="s">
        <v>30</v>
      </c>
      <c r="C289" s="15" t="s">
        <v>32</v>
      </c>
      <c r="D289" s="15" t="s">
        <v>33</v>
      </c>
      <c r="E289" s="15" t="s">
        <v>34</v>
      </c>
      <c r="F289" s="15" t="s">
        <v>35</v>
      </c>
      <c r="G289" s="15" t="s">
        <v>35</v>
      </c>
      <c r="H289" s="15" t="s">
        <v>95</v>
      </c>
      <c r="I289" s="15"/>
      <c r="J289" s="15" t="s">
        <v>69</v>
      </c>
      <c r="K289" s="14"/>
      <c r="L289" s="14"/>
      <c r="M289" s="14" t="s">
        <v>207</v>
      </c>
      <c r="N289" s="14" t="s">
        <v>135</v>
      </c>
      <c r="O289" s="14">
        <v>0</v>
      </c>
      <c r="P289" t="str">
        <f t="shared" si="16"/>
        <v>HOLD OFF.???</v>
      </c>
      <c r="Q289" s="14" t="str">
        <f t="shared" si="17"/>
        <v>HOLD OFF.???.0</v>
      </c>
      <c r="R289" s="15" t="s">
        <v>211</v>
      </c>
      <c r="S289" s="16">
        <v>131256</v>
      </c>
      <c r="T289" s="15" t="s">
        <v>166</v>
      </c>
      <c r="U289" s="15" t="s">
        <v>108</v>
      </c>
      <c r="V289" s="15">
        <f t="shared" si="18"/>
        <v>131256</v>
      </c>
      <c r="W289" s="15" t="s">
        <v>108</v>
      </c>
      <c r="X289" s="15" t="s">
        <v>40</v>
      </c>
      <c r="Y289" s="15">
        <v>6</v>
      </c>
      <c r="Z289" s="15">
        <v>12</v>
      </c>
      <c r="AA289" s="15" t="s">
        <v>41</v>
      </c>
      <c r="AB289" s="15" t="s">
        <v>731</v>
      </c>
      <c r="AC289" s="14"/>
      <c r="AD289" s="15"/>
      <c r="AE289" s="14" t="e">
        <v>#N/A</v>
      </c>
      <c r="AF289" s="14" t="e">
        <v>#N/A</v>
      </c>
    </row>
    <row r="290" spans="1:32" s="10" customFormat="1" ht="13.25" customHeight="1" x14ac:dyDescent="0.15">
      <c r="A290" s="15" t="s">
        <v>31</v>
      </c>
      <c r="B290" s="15" t="s">
        <v>30</v>
      </c>
      <c r="C290" s="15" t="s">
        <v>32</v>
      </c>
      <c r="D290" s="15" t="s">
        <v>33</v>
      </c>
      <c r="E290" s="15" t="s">
        <v>34</v>
      </c>
      <c r="F290" s="15" t="s">
        <v>35</v>
      </c>
      <c r="G290" s="15" t="s">
        <v>35</v>
      </c>
      <c r="H290" s="14"/>
      <c r="I290" s="14"/>
      <c r="J290" s="15" t="s">
        <v>69</v>
      </c>
      <c r="K290" s="14"/>
      <c r="L290" s="14"/>
      <c r="M290" s="14" t="s">
        <v>207</v>
      </c>
      <c r="N290" s="14" t="s">
        <v>135</v>
      </c>
      <c r="O290" s="14">
        <v>0</v>
      </c>
      <c r="P290" t="str">
        <f t="shared" si="16"/>
        <v>HOLD OFF.???</v>
      </c>
      <c r="Q290" s="14" t="str">
        <f t="shared" si="17"/>
        <v>HOLD OFF.???.0</v>
      </c>
      <c r="R290" s="15" t="s">
        <v>219</v>
      </c>
      <c r="S290" s="16">
        <v>410000</v>
      </c>
      <c r="T290" s="14"/>
      <c r="U290" s="15" t="s">
        <v>108</v>
      </c>
      <c r="V290" s="15">
        <f t="shared" si="18"/>
        <v>410000</v>
      </c>
      <c r="W290" s="15" t="s">
        <v>108</v>
      </c>
      <c r="X290" s="15" t="s">
        <v>40</v>
      </c>
      <c r="Y290" s="15">
        <v>6</v>
      </c>
      <c r="Z290" s="15">
        <v>12</v>
      </c>
      <c r="AA290" s="15" t="s">
        <v>41</v>
      </c>
      <c r="AB290" s="15" t="s">
        <v>731</v>
      </c>
      <c r="AC290" s="14"/>
      <c r="AD290" s="15"/>
      <c r="AE290" s="14" t="e">
        <v>#N/A</v>
      </c>
      <c r="AF290" s="14" t="e">
        <v>#N/A</v>
      </c>
    </row>
    <row r="291" spans="1:32" s="10" customFormat="1" ht="13.25" customHeight="1" x14ac:dyDescent="0.15">
      <c r="A291" s="15" t="s">
        <v>31</v>
      </c>
      <c r="B291" s="15" t="s">
        <v>30</v>
      </c>
      <c r="C291" s="15" t="s">
        <v>32</v>
      </c>
      <c r="D291" s="15" t="s">
        <v>33</v>
      </c>
      <c r="E291" s="15" t="s">
        <v>34</v>
      </c>
      <c r="F291" s="15" t="s">
        <v>35</v>
      </c>
      <c r="G291" s="15" t="s">
        <v>35</v>
      </c>
      <c r="H291" s="15" t="s">
        <v>71</v>
      </c>
      <c r="I291" s="15"/>
      <c r="J291" s="15" t="s">
        <v>69</v>
      </c>
      <c r="K291" s="14"/>
      <c r="L291" s="14"/>
      <c r="M291" s="14" t="s">
        <v>207</v>
      </c>
      <c r="N291" s="14" t="s">
        <v>135</v>
      </c>
      <c r="O291" s="14">
        <v>0</v>
      </c>
      <c r="P291" t="str">
        <f t="shared" si="16"/>
        <v>HOLD OFF.???</v>
      </c>
      <c r="Q291" s="14" t="str">
        <f t="shared" si="17"/>
        <v>HOLD OFF.???.0</v>
      </c>
      <c r="R291" s="15" t="s">
        <v>206</v>
      </c>
      <c r="S291" s="16">
        <v>365306</v>
      </c>
      <c r="T291" s="15" t="s">
        <v>166</v>
      </c>
      <c r="U291" s="15" t="s">
        <v>108</v>
      </c>
      <c r="V291" s="15">
        <f t="shared" si="18"/>
        <v>365306</v>
      </c>
      <c r="W291" s="15" t="s">
        <v>108</v>
      </c>
      <c r="X291" s="15" t="s">
        <v>40</v>
      </c>
      <c r="Y291" s="15">
        <v>6</v>
      </c>
      <c r="Z291" s="15">
        <v>12</v>
      </c>
      <c r="AA291" s="15" t="s">
        <v>41</v>
      </c>
      <c r="AB291" s="15" t="s">
        <v>731</v>
      </c>
      <c r="AC291" s="14"/>
      <c r="AD291" s="15"/>
      <c r="AE291" s="14" t="e">
        <v>#N/A</v>
      </c>
      <c r="AF291" s="14" t="e">
        <v>#N/A</v>
      </c>
    </row>
    <row r="292" spans="1:32" s="10" customFormat="1" ht="13.25" customHeight="1" x14ac:dyDescent="0.15">
      <c r="A292" s="15" t="s">
        <v>31</v>
      </c>
      <c r="B292" s="15" t="s">
        <v>30</v>
      </c>
      <c r="C292" s="15" t="s">
        <v>32</v>
      </c>
      <c r="D292" s="15" t="s">
        <v>33</v>
      </c>
      <c r="E292" s="15" t="s">
        <v>34</v>
      </c>
      <c r="F292" s="15" t="s">
        <v>35</v>
      </c>
      <c r="G292" s="15" t="s">
        <v>35</v>
      </c>
      <c r="H292" s="14"/>
      <c r="I292" s="14"/>
      <c r="J292" s="15" t="s">
        <v>69</v>
      </c>
      <c r="K292" s="14"/>
      <c r="L292" s="14"/>
      <c r="M292" s="14" t="s">
        <v>123</v>
      </c>
      <c r="N292" s="14" t="s">
        <v>135</v>
      </c>
      <c r="O292" s="14">
        <v>0</v>
      </c>
      <c r="P292" t="str">
        <f t="shared" si="16"/>
        <v>OE.???</v>
      </c>
      <c r="Q292" s="14" t="str">
        <f t="shared" si="17"/>
        <v>OE.???.0</v>
      </c>
      <c r="R292" s="15" t="s">
        <v>134</v>
      </c>
      <c r="S292" s="16">
        <v>1376</v>
      </c>
      <c r="T292" s="14"/>
      <c r="U292" s="15" t="s">
        <v>785</v>
      </c>
      <c r="V292" s="15"/>
      <c r="W292" s="15"/>
      <c r="X292" s="15" t="s">
        <v>40</v>
      </c>
      <c r="Y292" s="15">
        <v>2</v>
      </c>
      <c r="Z292" s="15">
        <v>10</v>
      </c>
      <c r="AA292" s="15" t="s">
        <v>41</v>
      </c>
      <c r="AB292" s="15" t="s">
        <v>731</v>
      </c>
      <c r="AC292" s="14"/>
      <c r="AD292" s="15"/>
      <c r="AE292" s="14" t="e">
        <v>#N/A</v>
      </c>
      <c r="AF292" s="14" t="e">
        <v>#N/A</v>
      </c>
    </row>
    <row r="293" spans="1:32" s="10" customFormat="1" ht="13.25" customHeight="1" x14ac:dyDescent="0.15">
      <c r="A293" s="15" t="s">
        <v>31</v>
      </c>
      <c r="B293" s="15" t="s">
        <v>30</v>
      </c>
      <c r="C293" s="15" t="s">
        <v>32</v>
      </c>
      <c r="D293" s="15" t="s">
        <v>33</v>
      </c>
      <c r="E293" s="15" t="s">
        <v>34</v>
      </c>
      <c r="F293" s="15" t="s">
        <v>35</v>
      </c>
      <c r="G293" s="15" t="s">
        <v>35</v>
      </c>
      <c r="H293" s="14"/>
      <c r="I293" s="14"/>
      <c r="J293" s="15" t="s">
        <v>69</v>
      </c>
      <c r="K293" s="14"/>
      <c r="L293" s="14"/>
      <c r="M293" s="14" t="s">
        <v>123</v>
      </c>
      <c r="N293" s="14">
        <v>1</v>
      </c>
      <c r="O293" s="14">
        <v>1</v>
      </c>
      <c r="P293" t="str">
        <f t="shared" si="16"/>
        <v>OE.1</v>
      </c>
      <c r="Q293" s="14" t="str">
        <f t="shared" si="17"/>
        <v>OE.1.1</v>
      </c>
      <c r="R293" s="15" t="s">
        <v>128</v>
      </c>
      <c r="S293" s="15">
        <v>342</v>
      </c>
      <c r="T293" s="14"/>
      <c r="U293" s="15" t="s">
        <v>785</v>
      </c>
      <c r="V293" s="15"/>
      <c r="W293" s="15"/>
      <c r="X293" s="15" t="s">
        <v>40</v>
      </c>
      <c r="Y293" s="15">
        <v>2</v>
      </c>
      <c r="Z293" s="15">
        <v>10</v>
      </c>
      <c r="AA293" s="15" t="s">
        <v>41</v>
      </c>
      <c r="AB293" s="15" t="s">
        <v>731</v>
      </c>
      <c r="AC293" s="14"/>
      <c r="AD293" s="15"/>
      <c r="AE293" s="14" t="e">
        <v>#N/A</v>
      </c>
      <c r="AF293" s="14" t="e">
        <v>#N/A</v>
      </c>
    </row>
    <row r="294" spans="1:32" s="10" customFormat="1" ht="13.25" customHeight="1" x14ac:dyDescent="0.15">
      <c r="A294" s="15" t="s">
        <v>31</v>
      </c>
      <c r="B294" s="15" t="s">
        <v>30</v>
      </c>
      <c r="C294" s="15" t="s">
        <v>32</v>
      </c>
      <c r="D294" s="15" t="s">
        <v>33</v>
      </c>
      <c r="E294" s="15" t="s">
        <v>34</v>
      </c>
      <c r="F294" s="15" t="s">
        <v>35</v>
      </c>
      <c r="G294" s="15" t="s">
        <v>35</v>
      </c>
      <c r="H294" s="14"/>
      <c r="I294" s="14"/>
      <c r="J294" s="15" t="s">
        <v>69</v>
      </c>
      <c r="K294" s="14"/>
      <c r="L294" s="14"/>
      <c r="M294" s="14" t="s">
        <v>123</v>
      </c>
      <c r="N294" s="14">
        <v>1</v>
      </c>
      <c r="O294" s="14">
        <v>2</v>
      </c>
      <c r="P294" t="str">
        <f t="shared" si="16"/>
        <v>OE.1</v>
      </c>
      <c r="Q294" s="14" t="str">
        <f t="shared" si="17"/>
        <v>OE.1.2</v>
      </c>
      <c r="R294" s="15" t="s">
        <v>132</v>
      </c>
      <c r="S294" s="16">
        <v>1405</v>
      </c>
      <c r="T294" s="14"/>
      <c r="U294" s="15" t="s">
        <v>785</v>
      </c>
      <c r="V294" s="15"/>
      <c r="W294" s="15"/>
      <c r="X294" s="15" t="s">
        <v>40</v>
      </c>
      <c r="Y294" s="15">
        <v>2</v>
      </c>
      <c r="Z294" s="15">
        <v>10</v>
      </c>
      <c r="AA294" s="15" t="s">
        <v>41</v>
      </c>
      <c r="AB294" s="15" t="s">
        <v>731</v>
      </c>
      <c r="AC294" s="14"/>
      <c r="AD294" s="15"/>
      <c r="AE294" s="14" t="e">
        <v>#N/A</v>
      </c>
      <c r="AF294" s="14" t="e">
        <v>#N/A</v>
      </c>
    </row>
    <row r="295" spans="1:32" s="10" customFormat="1" ht="13.25" customHeight="1" x14ac:dyDescent="0.15">
      <c r="A295" s="15" t="s">
        <v>31</v>
      </c>
      <c r="B295" s="15" t="s">
        <v>30</v>
      </c>
      <c r="C295" s="15" t="s">
        <v>32</v>
      </c>
      <c r="D295" s="15" t="s">
        <v>33</v>
      </c>
      <c r="E295" s="15" t="s">
        <v>34</v>
      </c>
      <c r="F295" s="15" t="s">
        <v>35</v>
      </c>
      <c r="G295" s="15" t="s">
        <v>35</v>
      </c>
      <c r="H295" s="14"/>
      <c r="I295" s="14"/>
      <c r="J295" s="15" t="s">
        <v>69</v>
      </c>
      <c r="K295" s="14"/>
      <c r="L295" s="14"/>
      <c r="M295" s="14" t="s">
        <v>123</v>
      </c>
      <c r="N295" s="14">
        <v>4</v>
      </c>
      <c r="O295" s="14">
        <v>1</v>
      </c>
      <c r="P295" t="str">
        <f t="shared" si="16"/>
        <v>OE.4</v>
      </c>
      <c r="Q295" s="14" t="str">
        <f t="shared" si="17"/>
        <v>OE.4.1</v>
      </c>
      <c r="R295" s="15" t="s">
        <v>126</v>
      </c>
      <c r="S295" s="16">
        <v>11236</v>
      </c>
      <c r="T295" s="14"/>
      <c r="U295" s="15" t="s">
        <v>785</v>
      </c>
      <c r="V295" s="15"/>
      <c r="W295" s="15"/>
      <c r="X295" s="15" t="s">
        <v>40</v>
      </c>
      <c r="Y295" s="15">
        <v>2</v>
      </c>
      <c r="Z295" s="15">
        <v>10</v>
      </c>
      <c r="AA295" s="15" t="s">
        <v>41</v>
      </c>
      <c r="AB295" s="15" t="s">
        <v>731</v>
      </c>
      <c r="AC295" s="14"/>
      <c r="AD295" s="15"/>
      <c r="AE295" s="14" t="e">
        <v>#N/A</v>
      </c>
      <c r="AF295" s="14" t="e">
        <v>#N/A</v>
      </c>
    </row>
    <row r="296" spans="1:32" s="10" customFormat="1" ht="13.25" customHeight="1" x14ac:dyDescent="0.15">
      <c r="A296" s="15" t="s">
        <v>31</v>
      </c>
      <c r="B296" s="15" t="s">
        <v>30</v>
      </c>
      <c r="C296" s="15" t="s">
        <v>32</v>
      </c>
      <c r="D296" s="15" t="s">
        <v>33</v>
      </c>
      <c r="E296" s="15" t="s">
        <v>34</v>
      </c>
      <c r="F296" s="15" t="s">
        <v>35</v>
      </c>
      <c r="G296" s="15" t="s">
        <v>35</v>
      </c>
      <c r="H296" s="14"/>
      <c r="I296" s="14"/>
      <c r="J296" s="15" t="s">
        <v>69</v>
      </c>
      <c r="K296" s="14"/>
      <c r="L296" s="14"/>
      <c r="M296" s="14" t="s">
        <v>123</v>
      </c>
      <c r="N296" s="14">
        <v>4</v>
      </c>
      <c r="O296" s="14">
        <v>2</v>
      </c>
      <c r="P296" t="str">
        <f t="shared" si="16"/>
        <v>OE.4</v>
      </c>
      <c r="Q296" s="14" t="str">
        <f t="shared" si="17"/>
        <v>OE.4.2</v>
      </c>
      <c r="R296" s="15" t="s">
        <v>130</v>
      </c>
      <c r="S296" s="16">
        <v>5886</v>
      </c>
      <c r="T296" s="14"/>
      <c r="U296" s="15" t="s">
        <v>785</v>
      </c>
      <c r="V296" s="15"/>
      <c r="W296" s="15"/>
      <c r="X296" s="15" t="s">
        <v>40</v>
      </c>
      <c r="Y296" s="15">
        <v>2</v>
      </c>
      <c r="Z296" s="15">
        <v>10</v>
      </c>
      <c r="AA296" s="15" t="s">
        <v>41</v>
      </c>
      <c r="AB296" s="15" t="s">
        <v>731</v>
      </c>
      <c r="AC296" s="14"/>
      <c r="AD296" s="15"/>
      <c r="AE296" s="14" t="e">
        <v>#N/A</v>
      </c>
      <c r="AF296" s="14" t="e">
        <v>#N/A</v>
      </c>
    </row>
    <row r="297" spans="1:32" s="10" customFormat="1" ht="13.25" customHeight="1" x14ac:dyDescent="0.15">
      <c r="A297" s="15" t="s">
        <v>31</v>
      </c>
      <c r="B297" s="15" t="s">
        <v>30</v>
      </c>
      <c r="C297" s="15" t="s">
        <v>32</v>
      </c>
      <c r="D297" s="15" t="s">
        <v>33</v>
      </c>
      <c r="E297" s="15" t="s">
        <v>34</v>
      </c>
      <c r="F297" s="15" t="s">
        <v>35</v>
      </c>
      <c r="G297" s="15" t="s">
        <v>35</v>
      </c>
      <c r="H297" s="14"/>
      <c r="I297" s="14"/>
      <c r="J297" s="15" t="s">
        <v>69</v>
      </c>
      <c r="K297" s="14"/>
      <c r="L297" s="14"/>
      <c r="M297" s="14" t="s">
        <v>123</v>
      </c>
      <c r="N297" s="14" t="s">
        <v>124</v>
      </c>
      <c r="O297" s="14">
        <v>0</v>
      </c>
      <c r="P297" t="str">
        <f t="shared" si="16"/>
        <v>OE.N/A</v>
      </c>
      <c r="Q297" s="14" t="str">
        <f t="shared" si="17"/>
        <v>OE.N/A.0</v>
      </c>
      <c r="R297" s="15" t="s">
        <v>122</v>
      </c>
      <c r="S297" s="16">
        <v>1602</v>
      </c>
      <c r="T297" s="14"/>
      <c r="U297" s="15" t="s">
        <v>785</v>
      </c>
      <c r="V297" s="15"/>
      <c r="W297" s="15"/>
      <c r="X297" s="15" t="s">
        <v>40</v>
      </c>
      <c r="Y297" s="15">
        <v>2</v>
      </c>
      <c r="Z297" s="15">
        <v>10</v>
      </c>
      <c r="AA297" s="15" t="s">
        <v>41</v>
      </c>
      <c r="AB297" s="15" t="s">
        <v>731</v>
      </c>
      <c r="AC297" s="14"/>
      <c r="AD297" s="15"/>
      <c r="AE297" s="14" t="e">
        <v>#N/A</v>
      </c>
      <c r="AF297" s="14" t="e">
        <v>#N/A</v>
      </c>
    </row>
    <row r="298" spans="1:32" s="14" customFormat="1" ht="13.25" customHeight="1" x14ac:dyDescent="0.15">
      <c r="A298" s="15" t="s">
        <v>31</v>
      </c>
      <c r="B298" s="15" t="s">
        <v>30</v>
      </c>
      <c r="C298" s="15" t="s">
        <v>32</v>
      </c>
      <c r="D298" s="15" t="s">
        <v>33</v>
      </c>
      <c r="E298" s="15" t="s">
        <v>34</v>
      </c>
      <c r="F298" s="15" t="s">
        <v>35</v>
      </c>
      <c r="G298" s="15" t="s">
        <v>35</v>
      </c>
      <c r="H298" s="15" t="s">
        <v>71</v>
      </c>
      <c r="I298" s="15"/>
      <c r="J298" s="15" t="s">
        <v>69</v>
      </c>
      <c r="M298" s="14" t="s">
        <v>222</v>
      </c>
      <c r="N298" s="14">
        <v>1</v>
      </c>
      <c r="O298" s="14">
        <v>0</v>
      </c>
      <c r="P298" t="str">
        <f t="shared" si="16"/>
        <v>WR.1</v>
      </c>
      <c r="Q298" s="14" t="str">
        <f t="shared" si="17"/>
        <v>WR.1.0</v>
      </c>
      <c r="R298" s="15" t="s">
        <v>231</v>
      </c>
      <c r="S298" s="16">
        <v>4757387</v>
      </c>
      <c r="U298" s="15" t="s">
        <v>223</v>
      </c>
      <c r="V298" s="17">
        <f t="shared" ref="V298:V327" si="19">S298/1000</f>
        <v>4757.3869999999997</v>
      </c>
      <c r="W298" s="15" t="s">
        <v>783</v>
      </c>
      <c r="X298" s="15" t="s">
        <v>40</v>
      </c>
      <c r="Y298" s="15">
        <v>7</v>
      </c>
      <c r="Z298" s="15">
        <v>13</v>
      </c>
      <c r="AA298" s="15" t="s">
        <v>41</v>
      </c>
      <c r="AB298" s="15" t="s">
        <v>731</v>
      </c>
      <c r="AD298" s="15"/>
      <c r="AE298" s="14" t="e">
        <v>#N/A</v>
      </c>
      <c r="AF298" s="14" t="e">
        <v>#N/A</v>
      </c>
    </row>
    <row r="299" spans="1:32" s="14" customFormat="1" ht="13.25" customHeight="1" x14ac:dyDescent="0.15">
      <c r="A299" s="15" t="s">
        <v>31</v>
      </c>
      <c r="B299" s="15" t="s">
        <v>30</v>
      </c>
      <c r="C299" s="15" t="s">
        <v>32</v>
      </c>
      <c r="D299" s="15" t="s">
        <v>33</v>
      </c>
      <c r="E299" s="15" t="s">
        <v>34</v>
      </c>
      <c r="F299" s="15" t="s">
        <v>35</v>
      </c>
      <c r="G299" s="15" t="s">
        <v>35</v>
      </c>
      <c r="H299" s="15" t="s">
        <v>76</v>
      </c>
      <c r="I299" s="15"/>
      <c r="J299" s="15" t="s">
        <v>69</v>
      </c>
      <c r="M299" s="14" t="s">
        <v>222</v>
      </c>
      <c r="N299" s="14">
        <v>1</v>
      </c>
      <c r="O299" s="14">
        <v>0</v>
      </c>
      <c r="P299" t="str">
        <f t="shared" si="16"/>
        <v>WR.1</v>
      </c>
      <c r="Q299" s="14" t="str">
        <f t="shared" si="17"/>
        <v>WR.1.0</v>
      </c>
      <c r="R299" s="15" t="s">
        <v>244</v>
      </c>
      <c r="S299" s="16">
        <v>1021132</v>
      </c>
      <c r="U299" s="15" t="s">
        <v>223</v>
      </c>
      <c r="V299" s="17">
        <f t="shared" si="19"/>
        <v>1021.1319999999999</v>
      </c>
      <c r="W299" s="15" t="s">
        <v>783</v>
      </c>
      <c r="X299" s="15" t="s">
        <v>40</v>
      </c>
      <c r="Y299" s="15">
        <v>7</v>
      </c>
      <c r="Z299" s="15">
        <v>13</v>
      </c>
      <c r="AA299" s="15" t="s">
        <v>41</v>
      </c>
      <c r="AB299" s="15" t="s">
        <v>731</v>
      </c>
      <c r="AD299" s="15"/>
      <c r="AE299" s="14" t="e">
        <v>#N/A</v>
      </c>
      <c r="AF299" s="14" t="e">
        <v>#N/A</v>
      </c>
    </row>
    <row r="300" spans="1:32" s="14" customFormat="1" ht="13.25" customHeight="1" x14ac:dyDescent="0.15">
      <c r="A300" s="15" t="s">
        <v>31</v>
      </c>
      <c r="B300" s="15" t="s">
        <v>30</v>
      </c>
      <c r="C300" s="15" t="s">
        <v>32</v>
      </c>
      <c r="D300" s="15" t="s">
        <v>33</v>
      </c>
      <c r="E300" s="15" t="s">
        <v>34</v>
      </c>
      <c r="F300" s="15" t="s">
        <v>35</v>
      </c>
      <c r="G300" s="15" t="s">
        <v>35</v>
      </c>
      <c r="H300" s="15" t="s">
        <v>78</v>
      </c>
      <c r="I300" s="15"/>
      <c r="J300" s="15" t="s">
        <v>69</v>
      </c>
      <c r="M300" s="14" t="s">
        <v>222</v>
      </c>
      <c r="N300" s="14">
        <v>1</v>
      </c>
      <c r="O300" s="14">
        <v>0</v>
      </c>
      <c r="P300" t="str">
        <f t="shared" si="16"/>
        <v>WR.1</v>
      </c>
      <c r="Q300" s="14" t="str">
        <f t="shared" si="17"/>
        <v>WR.1.0</v>
      </c>
      <c r="R300" s="15" t="s">
        <v>245</v>
      </c>
      <c r="S300" s="16">
        <v>760582</v>
      </c>
      <c r="U300" s="15" t="s">
        <v>223</v>
      </c>
      <c r="V300" s="17">
        <f t="shared" si="19"/>
        <v>760.58199999999999</v>
      </c>
      <c r="W300" s="15" t="s">
        <v>783</v>
      </c>
      <c r="X300" s="15" t="s">
        <v>40</v>
      </c>
      <c r="Y300" s="15">
        <v>7</v>
      </c>
      <c r="Z300" s="15">
        <v>13</v>
      </c>
      <c r="AA300" s="15" t="s">
        <v>41</v>
      </c>
      <c r="AB300" s="15" t="s">
        <v>731</v>
      </c>
      <c r="AD300" s="15"/>
      <c r="AE300" s="14" t="e">
        <v>#N/A</v>
      </c>
      <c r="AF300" s="14" t="e">
        <v>#N/A</v>
      </c>
    </row>
    <row r="301" spans="1:32" s="14" customFormat="1" ht="13.25" customHeight="1" x14ac:dyDescent="0.15">
      <c r="A301" s="15" t="s">
        <v>31</v>
      </c>
      <c r="B301" s="15" t="s">
        <v>30</v>
      </c>
      <c r="C301" s="15" t="s">
        <v>32</v>
      </c>
      <c r="D301" s="15" t="s">
        <v>33</v>
      </c>
      <c r="E301" s="15" t="s">
        <v>34</v>
      </c>
      <c r="F301" s="15" t="s">
        <v>35</v>
      </c>
      <c r="G301" s="15" t="s">
        <v>35</v>
      </c>
      <c r="H301" s="15"/>
      <c r="I301" s="15"/>
      <c r="J301" s="15" t="s">
        <v>69</v>
      </c>
      <c r="M301" s="14" t="s">
        <v>222</v>
      </c>
      <c r="N301" s="14">
        <v>1</v>
      </c>
      <c r="O301" s="14">
        <v>0</v>
      </c>
      <c r="P301" t="str">
        <f t="shared" si="16"/>
        <v>WR.1</v>
      </c>
      <c r="Q301" s="14" t="str">
        <f t="shared" si="17"/>
        <v>WR.1.0</v>
      </c>
      <c r="R301" s="15" t="s">
        <v>237</v>
      </c>
      <c r="S301" s="16">
        <v>45663</v>
      </c>
      <c r="U301" s="15" t="s">
        <v>223</v>
      </c>
      <c r="V301" s="17">
        <f t="shared" si="19"/>
        <v>45.662999999999997</v>
      </c>
      <c r="W301" s="15" t="s">
        <v>783</v>
      </c>
      <c r="X301" s="15" t="s">
        <v>40</v>
      </c>
      <c r="Y301" s="15">
        <v>7</v>
      </c>
      <c r="Z301" s="15">
        <v>13</v>
      </c>
      <c r="AA301" s="15" t="s">
        <v>41</v>
      </c>
      <c r="AB301" s="15" t="s">
        <v>731</v>
      </c>
      <c r="AD301" s="15"/>
      <c r="AE301" s="14" t="e">
        <v>#N/A</v>
      </c>
      <c r="AF301" s="14" t="e">
        <v>#N/A</v>
      </c>
    </row>
    <row r="302" spans="1:32" s="14" customFormat="1" ht="13.25" customHeight="1" x14ac:dyDescent="0.15">
      <c r="A302" s="15" t="s">
        <v>31</v>
      </c>
      <c r="B302" s="15" t="s">
        <v>30</v>
      </c>
      <c r="C302" s="15" t="s">
        <v>32</v>
      </c>
      <c r="D302" s="15" t="s">
        <v>33</v>
      </c>
      <c r="E302" s="15" t="s">
        <v>34</v>
      </c>
      <c r="F302" s="15" t="s">
        <v>35</v>
      </c>
      <c r="G302" s="15" t="s">
        <v>35</v>
      </c>
      <c r="H302" s="15" t="s">
        <v>80</v>
      </c>
      <c r="I302" s="15"/>
      <c r="J302" s="15" t="s">
        <v>69</v>
      </c>
      <c r="M302" s="14" t="s">
        <v>222</v>
      </c>
      <c r="N302" s="14">
        <v>1</v>
      </c>
      <c r="O302" s="14">
        <v>0</v>
      </c>
      <c r="P302" t="str">
        <f t="shared" si="16"/>
        <v>WR.1</v>
      </c>
      <c r="Q302" s="14" t="str">
        <f t="shared" si="17"/>
        <v>WR.1.0</v>
      </c>
      <c r="R302" s="15" t="s">
        <v>246</v>
      </c>
      <c r="S302" s="16">
        <v>115667</v>
      </c>
      <c r="U302" s="15" t="s">
        <v>223</v>
      </c>
      <c r="V302" s="17">
        <f t="shared" si="19"/>
        <v>115.667</v>
      </c>
      <c r="W302" s="15" t="s">
        <v>783</v>
      </c>
      <c r="X302" s="15" t="s">
        <v>40</v>
      </c>
      <c r="Y302" s="15">
        <v>7</v>
      </c>
      <c r="Z302" s="15">
        <v>13</v>
      </c>
      <c r="AA302" s="15" t="s">
        <v>41</v>
      </c>
      <c r="AB302" s="15" t="s">
        <v>731</v>
      </c>
      <c r="AD302" s="15"/>
      <c r="AE302" s="14" t="e">
        <v>#N/A</v>
      </c>
      <c r="AF302" s="14" t="e">
        <v>#N/A</v>
      </c>
    </row>
    <row r="303" spans="1:32" s="14" customFormat="1" ht="13.25" customHeight="1" x14ac:dyDescent="0.15">
      <c r="A303" s="15" t="s">
        <v>31</v>
      </c>
      <c r="B303" s="15" t="s">
        <v>30</v>
      </c>
      <c r="C303" s="15" t="s">
        <v>32</v>
      </c>
      <c r="D303" s="15" t="s">
        <v>33</v>
      </c>
      <c r="E303" s="15" t="s">
        <v>34</v>
      </c>
      <c r="F303" s="15" t="s">
        <v>35</v>
      </c>
      <c r="G303" s="15" t="s">
        <v>35</v>
      </c>
      <c r="H303" s="15"/>
      <c r="I303" s="15"/>
      <c r="J303" s="15" t="s">
        <v>69</v>
      </c>
      <c r="M303" s="14" t="s">
        <v>222</v>
      </c>
      <c r="N303" s="14">
        <v>1</v>
      </c>
      <c r="O303" s="14">
        <v>0</v>
      </c>
      <c r="P303" t="str">
        <f t="shared" si="16"/>
        <v>WR.1</v>
      </c>
      <c r="Q303" s="14" t="str">
        <f t="shared" si="17"/>
        <v>WR.1.0</v>
      </c>
      <c r="R303" s="15" t="s">
        <v>233</v>
      </c>
      <c r="S303" s="16">
        <v>4698116</v>
      </c>
      <c r="U303" s="15" t="s">
        <v>223</v>
      </c>
      <c r="V303" s="17">
        <f t="shared" si="19"/>
        <v>4698.116</v>
      </c>
      <c r="W303" s="15" t="s">
        <v>783</v>
      </c>
      <c r="X303" s="15" t="s">
        <v>40</v>
      </c>
      <c r="Y303" s="15">
        <v>7</v>
      </c>
      <c r="Z303" s="15">
        <v>13</v>
      </c>
      <c r="AA303" s="15" t="s">
        <v>41</v>
      </c>
      <c r="AB303" s="15" t="s">
        <v>731</v>
      </c>
      <c r="AD303" s="15"/>
      <c r="AE303" s="14" t="e">
        <v>#N/A</v>
      </c>
      <c r="AF303" s="14" t="e">
        <v>#N/A</v>
      </c>
    </row>
    <row r="304" spans="1:32" s="14" customFormat="1" ht="13.25" customHeight="1" x14ac:dyDescent="0.15">
      <c r="A304" s="15" t="s">
        <v>31</v>
      </c>
      <c r="B304" s="15" t="s">
        <v>30</v>
      </c>
      <c r="C304" s="15" t="s">
        <v>32</v>
      </c>
      <c r="D304" s="15" t="s">
        <v>33</v>
      </c>
      <c r="E304" s="15" t="s">
        <v>34</v>
      </c>
      <c r="F304" s="15" t="s">
        <v>35</v>
      </c>
      <c r="G304" s="15" t="s">
        <v>35</v>
      </c>
      <c r="H304" s="15" t="s">
        <v>95</v>
      </c>
      <c r="I304" s="15"/>
      <c r="J304" s="15" t="s">
        <v>69</v>
      </c>
      <c r="M304" s="14" t="s">
        <v>222</v>
      </c>
      <c r="N304" s="14">
        <v>1</v>
      </c>
      <c r="O304" s="14">
        <v>0</v>
      </c>
      <c r="P304" t="str">
        <f t="shared" si="16"/>
        <v>WR.1</v>
      </c>
      <c r="Q304" s="14" t="str">
        <f t="shared" si="17"/>
        <v>WR.1.0</v>
      </c>
      <c r="R304" s="15" t="s">
        <v>247</v>
      </c>
      <c r="S304" s="16">
        <v>2860006</v>
      </c>
      <c r="U304" s="15" t="s">
        <v>223</v>
      </c>
      <c r="V304" s="17">
        <f t="shared" si="19"/>
        <v>2860.0059999999999</v>
      </c>
      <c r="W304" s="15" t="s">
        <v>783</v>
      </c>
      <c r="X304" s="15" t="s">
        <v>40</v>
      </c>
      <c r="Y304" s="15">
        <v>7</v>
      </c>
      <c r="Z304" s="15">
        <v>13</v>
      </c>
      <c r="AA304" s="15" t="s">
        <v>41</v>
      </c>
      <c r="AB304" s="15" t="s">
        <v>731</v>
      </c>
      <c r="AD304" s="15"/>
      <c r="AE304" s="14" t="e">
        <v>#N/A</v>
      </c>
      <c r="AF304" s="14" t="e">
        <v>#N/A</v>
      </c>
    </row>
    <row r="305" spans="1:32" s="14" customFormat="1" ht="13.25" customHeight="1" x14ac:dyDescent="0.15">
      <c r="A305" s="15" t="s">
        <v>31</v>
      </c>
      <c r="B305" s="15" t="s">
        <v>30</v>
      </c>
      <c r="C305" s="15" t="s">
        <v>32</v>
      </c>
      <c r="D305" s="15" t="s">
        <v>33</v>
      </c>
      <c r="E305" s="15" t="s">
        <v>34</v>
      </c>
      <c r="F305" s="15" t="s">
        <v>35</v>
      </c>
      <c r="G305" s="15" t="s">
        <v>35</v>
      </c>
      <c r="H305" s="15"/>
      <c r="I305" s="15"/>
      <c r="J305" s="15" t="s">
        <v>69</v>
      </c>
      <c r="M305" s="14" t="s">
        <v>222</v>
      </c>
      <c r="N305" s="14">
        <v>1</v>
      </c>
      <c r="O305" s="14">
        <v>0</v>
      </c>
      <c r="P305" t="str">
        <f t="shared" si="16"/>
        <v>WR.1</v>
      </c>
      <c r="Q305" s="14" t="str">
        <f t="shared" si="17"/>
        <v>WR.1.0</v>
      </c>
      <c r="R305" s="15" t="s">
        <v>243</v>
      </c>
      <c r="S305" s="16">
        <v>12672</v>
      </c>
      <c r="U305" s="15" t="s">
        <v>223</v>
      </c>
      <c r="V305" s="17">
        <f t="shared" si="19"/>
        <v>12.672000000000001</v>
      </c>
      <c r="W305" s="15" t="s">
        <v>783</v>
      </c>
      <c r="X305" s="15" t="s">
        <v>40</v>
      </c>
      <c r="Y305" s="15">
        <v>7</v>
      </c>
      <c r="Z305" s="15">
        <v>13</v>
      </c>
      <c r="AA305" s="15" t="s">
        <v>41</v>
      </c>
      <c r="AB305" s="15" t="s">
        <v>731</v>
      </c>
      <c r="AD305" s="15"/>
      <c r="AE305" s="14" t="e">
        <v>#N/A</v>
      </c>
      <c r="AF305" s="14" t="e">
        <v>#N/A</v>
      </c>
    </row>
    <row r="306" spans="1:32" s="14" customFormat="1" ht="13.25" customHeight="1" x14ac:dyDescent="0.15">
      <c r="A306" s="15" t="s">
        <v>31</v>
      </c>
      <c r="B306" s="15" t="s">
        <v>30</v>
      </c>
      <c r="C306" s="15" t="s">
        <v>32</v>
      </c>
      <c r="D306" s="15" t="s">
        <v>33</v>
      </c>
      <c r="E306" s="15" t="s">
        <v>34</v>
      </c>
      <c r="F306" s="15" t="s">
        <v>35</v>
      </c>
      <c r="G306" s="15" t="s">
        <v>35</v>
      </c>
      <c r="H306" s="15"/>
      <c r="I306" s="15"/>
      <c r="J306" s="15" t="s">
        <v>69</v>
      </c>
      <c r="M306" s="14" t="s">
        <v>222</v>
      </c>
      <c r="N306" s="14">
        <v>1</v>
      </c>
      <c r="O306" s="14">
        <v>0</v>
      </c>
      <c r="P306" t="str">
        <f t="shared" si="16"/>
        <v>WR.1</v>
      </c>
      <c r="Q306" s="14" t="str">
        <f t="shared" si="17"/>
        <v>WR.1.0</v>
      </c>
      <c r="R306" s="15" t="s">
        <v>241</v>
      </c>
      <c r="S306" s="15">
        <v>937</v>
      </c>
      <c r="U306" s="15" t="s">
        <v>223</v>
      </c>
      <c r="V306" s="17">
        <f t="shared" si="19"/>
        <v>0.93700000000000006</v>
      </c>
      <c r="W306" s="15" t="s">
        <v>783</v>
      </c>
      <c r="X306" s="15" t="s">
        <v>40</v>
      </c>
      <c r="Y306" s="15">
        <v>7</v>
      </c>
      <c r="Z306" s="15">
        <v>13</v>
      </c>
      <c r="AA306" s="15" t="s">
        <v>41</v>
      </c>
      <c r="AB306" s="15" t="s">
        <v>731</v>
      </c>
      <c r="AD306" s="15"/>
      <c r="AE306" s="14" t="e">
        <v>#N/A</v>
      </c>
      <c r="AF306" s="14" t="e">
        <v>#N/A</v>
      </c>
    </row>
    <row r="307" spans="1:32" s="14" customFormat="1" ht="13.25" customHeight="1" x14ac:dyDescent="0.15">
      <c r="A307" s="15" t="s">
        <v>31</v>
      </c>
      <c r="B307" s="15" t="s">
        <v>30</v>
      </c>
      <c r="C307" s="15" t="s">
        <v>32</v>
      </c>
      <c r="D307" s="15" t="s">
        <v>33</v>
      </c>
      <c r="E307" s="15" t="s">
        <v>34</v>
      </c>
      <c r="F307" s="15" t="s">
        <v>35</v>
      </c>
      <c r="G307" s="15" t="s">
        <v>35</v>
      </c>
      <c r="H307" s="15"/>
      <c r="I307" s="15"/>
      <c r="J307" s="15" t="s">
        <v>69</v>
      </c>
      <c r="M307" s="14" t="s">
        <v>222</v>
      </c>
      <c r="N307" s="14">
        <v>1</v>
      </c>
      <c r="O307" s="14">
        <v>0</v>
      </c>
      <c r="P307" t="str">
        <f t="shared" si="16"/>
        <v>WR.1</v>
      </c>
      <c r="Q307" s="14" t="str">
        <f t="shared" si="17"/>
        <v>WR.1.0</v>
      </c>
      <c r="R307" s="15" t="s">
        <v>239</v>
      </c>
      <c r="S307" s="15">
        <v>0</v>
      </c>
      <c r="U307" s="15" t="s">
        <v>223</v>
      </c>
      <c r="V307" s="17">
        <f t="shared" si="19"/>
        <v>0</v>
      </c>
      <c r="W307" s="15" t="s">
        <v>783</v>
      </c>
      <c r="X307" s="15" t="s">
        <v>40</v>
      </c>
      <c r="Y307" s="15">
        <v>7</v>
      </c>
      <c r="Z307" s="15">
        <v>13</v>
      </c>
      <c r="AA307" s="15" t="s">
        <v>41</v>
      </c>
      <c r="AB307" s="15" t="s">
        <v>731</v>
      </c>
      <c r="AD307" s="15"/>
      <c r="AE307" s="14" t="e">
        <v>#N/A</v>
      </c>
      <c r="AF307" s="14" t="e">
        <v>#N/A</v>
      </c>
    </row>
    <row r="308" spans="1:32" s="14" customFormat="1" ht="13.25" customHeight="1" x14ac:dyDescent="0.15">
      <c r="A308" s="15" t="s">
        <v>31</v>
      </c>
      <c r="B308" s="15" t="s">
        <v>30</v>
      </c>
      <c r="C308" s="15" t="s">
        <v>32</v>
      </c>
      <c r="D308" s="15" t="s">
        <v>33</v>
      </c>
      <c r="E308" s="15" t="s">
        <v>34</v>
      </c>
      <c r="F308" s="15" t="s">
        <v>35</v>
      </c>
      <c r="G308" s="15" t="s">
        <v>35</v>
      </c>
      <c r="H308" s="15"/>
      <c r="I308" s="15"/>
      <c r="J308" s="15" t="s">
        <v>69</v>
      </c>
      <c r="M308" s="14" t="s">
        <v>222</v>
      </c>
      <c r="N308" s="14">
        <v>1</v>
      </c>
      <c r="O308" s="14">
        <v>0</v>
      </c>
      <c r="P308" t="str">
        <f t="shared" si="16"/>
        <v>WR.1</v>
      </c>
      <c r="Q308" s="14" t="str">
        <f t="shared" si="17"/>
        <v>WR.1.0</v>
      </c>
      <c r="R308" s="15" t="s">
        <v>235</v>
      </c>
      <c r="S308" s="15">
        <v>0</v>
      </c>
      <c r="U308" s="15" t="s">
        <v>223</v>
      </c>
      <c r="V308" s="17">
        <f t="shared" si="19"/>
        <v>0</v>
      </c>
      <c r="W308" s="15" t="s">
        <v>783</v>
      </c>
      <c r="X308" s="15" t="s">
        <v>40</v>
      </c>
      <c r="Y308" s="15">
        <v>7</v>
      </c>
      <c r="Z308" s="15">
        <v>13</v>
      </c>
      <c r="AA308" s="15" t="s">
        <v>41</v>
      </c>
      <c r="AB308" s="15" t="s">
        <v>731</v>
      </c>
      <c r="AD308" s="15"/>
      <c r="AE308" s="14" t="e">
        <v>#N/A</v>
      </c>
      <c r="AF308" s="14" t="e">
        <v>#N/A</v>
      </c>
    </row>
    <row r="309" spans="1:32" s="14" customFormat="1" ht="13.25" customHeight="1" x14ac:dyDescent="0.15">
      <c r="A309" s="15" t="s">
        <v>31</v>
      </c>
      <c r="B309" s="15" t="s">
        <v>30</v>
      </c>
      <c r="C309" s="15" t="s">
        <v>32</v>
      </c>
      <c r="D309" s="15" t="s">
        <v>33</v>
      </c>
      <c r="E309" s="15" t="s">
        <v>34</v>
      </c>
      <c r="F309" s="15" t="s">
        <v>35</v>
      </c>
      <c r="G309" s="15" t="s">
        <v>35</v>
      </c>
      <c r="J309" s="15" t="s">
        <v>69</v>
      </c>
      <c r="M309" s="14" t="s">
        <v>222</v>
      </c>
      <c r="N309" s="14">
        <v>1</v>
      </c>
      <c r="O309" s="14">
        <v>1</v>
      </c>
      <c r="P309" t="str">
        <f t="shared" si="16"/>
        <v>WR.1</v>
      </c>
      <c r="Q309" s="14" t="str">
        <f t="shared" si="17"/>
        <v>WR.1.1</v>
      </c>
      <c r="R309" s="15" t="s">
        <v>226</v>
      </c>
      <c r="S309" s="16">
        <v>1929342</v>
      </c>
      <c r="U309" s="15" t="s">
        <v>223</v>
      </c>
      <c r="V309" s="17">
        <f t="shared" si="19"/>
        <v>1929.3420000000001</v>
      </c>
      <c r="W309" s="15" t="s">
        <v>783</v>
      </c>
      <c r="X309" s="15" t="s">
        <v>40</v>
      </c>
      <c r="Y309" s="15">
        <v>2</v>
      </c>
      <c r="Z309" s="15">
        <v>9</v>
      </c>
      <c r="AA309" s="15" t="s">
        <v>41</v>
      </c>
      <c r="AB309" s="15" t="s">
        <v>731</v>
      </c>
      <c r="AC309" s="14" t="s">
        <v>227</v>
      </c>
      <c r="AD309" s="9" t="s">
        <v>734</v>
      </c>
      <c r="AE309" s="14" t="s">
        <v>321</v>
      </c>
      <c r="AF309" s="14" t="s">
        <v>321</v>
      </c>
    </row>
    <row r="310" spans="1:32" s="14" customFormat="1" ht="13.25" customHeight="1" x14ac:dyDescent="0.15">
      <c r="A310" s="15" t="s">
        <v>31</v>
      </c>
      <c r="B310" s="15" t="s">
        <v>30</v>
      </c>
      <c r="C310" s="15" t="s">
        <v>32</v>
      </c>
      <c r="D310" s="15" t="s">
        <v>33</v>
      </c>
      <c r="E310" s="15" t="s">
        <v>34</v>
      </c>
      <c r="F310" s="15" t="s">
        <v>35</v>
      </c>
      <c r="G310" s="15" t="s">
        <v>35</v>
      </c>
      <c r="H310" s="15" t="s">
        <v>71</v>
      </c>
      <c r="I310" s="15"/>
      <c r="J310" s="15" t="s">
        <v>69</v>
      </c>
      <c r="M310" s="14" t="s">
        <v>222</v>
      </c>
      <c r="N310" s="14">
        <v>14</v>
      </c>
      <c r="O310" s="14">
        <v>0</v>
      </c>
      <c r="P310" t="str">
        <f t="shared" si="16"/>
        <v>WR.14</v>
      </c>
      <c r="Q310" s="14" t="str">
        <f t="shared" si="17"/>
        <v>WR.14.0</v>
      </c>
      <c r="R310" s="15" t="s">
        <v>260</v>
      </c>
      <c r="S310" s="16">
        <v>4757387</v>
      </c>
      <c r="U310" s="15" t="s">
        <v>223</v>
      </c>
      <c r="V310" s="17">
        <f t="shared" si="19"/>
        <v>4757.3869999999997</v>
      </c>
      <c r="W310" s="15" t="s">
        <v>783</v>
      </c>
      <c r="X310" s="15" t="s">
        <v>40</v>
      </c>
      <c r="Y310" s="15">
        <v>7</v>
      </c>
      <c r="Z310" s="15">
        <v>13</v>
      </c>
      <c r="AA310" s="15" t="s">
        <v>41</v>
      </c>
      <c r="AB310" s="15" t="s">
        <v>731</v>
      </c>
      <c r="AD310" s="15"/>
      <c r="AE310" s="14" t="e">
        <v>#N/A</v>
      </c>
      <c r="AF310" s="14" t="e">
        <v>#N/A</v>
      </c>
    </row>
    <row r="311" spans="1:32" s="5" customFormat="1" ht="13.25" customHeight="1" x14ac:dyDescent="0.15">
      <c r="A311" s="15" t="s">
        <v>31</v>
      </c>
      <c r="B311" s="15" t="s">
        <v>30</v>
      </c>
      <c r="C311" s="15" t="s">
        <v>32</v>
      </c>
      <c r="D311" s="15" t="s">
        <v>33</v>
      </c>
      <c r="E311" s="15" t="s">
        <v>34</v>
      </c>
      <c r="F311" s="15" t="s">
        <v>35</v>
      </c>
      <c r="G311" s="15" t="s">
        <v>35</v>
      </c>
      <c r="H311" s="14"/>
      <c r="I311" s="14"/>
      <c r="J311" s="15" t="s">
        <v>69</v>
      </c>
      <c r="K311" s="14"/>
      <c r="L311" s="14"/>
      <c r="M311" s="14" t="s">
        <v>222</v>
      </c>
      <c r="N311" s="14">
        <v>14</v>
      </c>
      <c r="O311" s="14">
        <v>0</v>
      </c>
      <c r="P311" t="str">
        <f t="shared" si="16"/>
        <v>WR.14</v>
      </c>
      <c r="Q311" s="14" t="str">
        <f t="shared" si="17"/>
        <v>WR.14.0</v>
      </c>
      <c r="R311" s="15" t="s">
        <v>229</v>
      </c>
      <c r="S311" s="16">
        <v>3200373</v>
      </c>
      <c r="T311" s="14"/>
      <c r="U311" s="15" t="s">
        <v>223</v>
      </c>
      <c r="V311" s="17">
        <f t="shared" si="19"/>
        <v>3200.373</v>
      </c>
      <c r="W311" s="15" t="s">
        <v>783</v>
      </c>
      <c r="X311" s="15" t="s">
        <v>40</v>
      </c>
      <c r="Y311" s="15">
        <v>2</v>
      </c>
      <c r="Z311" s="15">
        <v>9</v>
      </c>
      <c r="AA311" s="15" t="s">
        <v>41</v>
      </c>
      <c r="AB311" s="15" t="s">
        <v>731</v>
      </c>
      <c r="AC311" s="14"/>
      <c r="AD311" s="15"/>
      <c r="AE311" s="14" t="e">
        <v>#N/A</v>
      </c>
      <c r="AF311" s="14" t="e">
        <v>#N/A</v>
      </c>
    </row>
    <row r="312" spans="1:32" s="5" customFormat="1" ht="13.25" customHeight="1" x14ac:dyDescent="0.15">
      <c r="A312" s="15" t="s">
        <v>31</v>
      </c>
      <c r="B312" s="15" t="s">
        <v>30</v>
      </c>
      <c r="C312" s="15" t="s">
        <v>32</v>
      </c>
      <c r="D312" s="15" t="s">
        <v>33</v>
      </c>
      <c r="E312" s="15" t="s">
        <v>34</v>
      </c>
      <c r="F312" s="15" t="s">
        <v>35</v>
      </c>
      <c r="G312" s="15" t="s">
        <v>35</v>
      </c>
      <c r="H312" s="15" t="s">
        <v>76</v>
      </c>
      <c r="I312" s="15"/>
      <c r="J312" s="15" t="s">
        <v>69</v>
      </c>
      <c r="K312" s="14"/>
      <c r="L312" s="14"/>
      <c r="M312" s="14" t="s">
        <v>222</v>
      </c>
      <c r="N312" s="14">
        <v>14</v>
      </c>
      <c r="O312" s="14">
        <v>0</v>
      </c>
      <c r="P312" t="str">
        <f t="shared" si="16"/>
        <v>WR.14</v>
      </c>
      <c r="Q312" s="14" t="str">
        <f t="shared" si="17"/>
        <v>WR.14.0</v>
      </c>
      <c r="R312" s="15" t="s">
        <v>261</v>
      </c>
      <c r="S312" s="16">
        <v>1021132</v>
      </c>
      <c r="T312" s="14"/>
      <c r="U312" s="15" t="s">
        <v>223</v>
      </c>
      <c r="V312" s="17">
        <f t="shared" si="19"/>
        <v>1021.1319999999999</v>
      </c>
      <c r="W312" s="15" t="s">
        <v>783</v>
      </c>
      <c r="X312" s="15" t="s">
        <v>40</v>
      </c>
      <c r="Y312" s="15">
        <v>7</v>
      </c>
      <c r="Z312" s="15">
        <v>13</v>
      </c>
      <c r="AA312" s="15" t="s">
        <v>41</v>
      </c>
      <c r="AB312" s="15" t="s">
        <v>731</v>
      </c>
      <c r="AC312" s="14"/>
      <c r="AD312" s="15"/>
      <c r="AE312" s="14" t="e">
        <v>#N/A</v>
      </c>
      <c r="AF312" s="14" t="e">
        <v>#N/A</v>
      </c>
    </row>
    <row r="313" spans="1:32" s="5" customFormat="1" ht="13.25" customHeight="1" x14ac:dyDescent="0.15">
      <c r="A313" s="15" t="s">
        <v>31</v>
      </c>
      <c r="B313" s="15" t="s">
        <v>30</v>
      </c>
      <c r="C313" s="15" t="s">
        <v>32</v>
      </c>
      <c r="D313" s="15" t="s">
        <v>33</v>
      </c>
      <c r="E313" s="15" t="s">
        <v>34</v>
      </c>
      <c r="F313" s="15" t="s">
        <v>35</v>
      </c>
      <c r="G313" s="15" t="s">
        <v>35</v>
      </c>
      <c r="H313" s="15" t="s">
        <v>78</v>
      </c>
      <c r="I313" s="15"/>
      <c r="J313" s="15" t="s">
        <v>69</v>
      </c>
      <c r="K313" s="14"/>
      <c r="L313" s="14"/>
      <c r="M313" s="14" t="s">
        <v>222</v>
      </c>
      <c r="N313" s="14">
        <v>14</v>
      </c>
      <c r="O313" s="14">
        <v>0</v>
      </c>
      <c r="P313" t="str">
        <f t="shared" si="16"/>
        <v>WR.14</v>
      </c>
      <c r="Q313" s="14" t="str">
        <f t="shared" si="17"/>
        <v>WR.14.0</v>
      </c>
      <c r="R313" s="15" t="s">
        <v>262</v>
      </c>
      <c r="S313" s="16">
        <v>760582</v>
      </c>
      <c r="T313" s="14"/>
      <c r="U313" s="15" t="s">
        <v>223</v>
      </c>
      <c r="V313" s="17">
        <f t="shared" si="19"/>
        <v>760.58199999999999</v>
      </c>
      <c r="W313" s="15" t="s">
        <v>783</v>
      </c>
      <c r="X313" s="15" t="s">
        <v>40</v>
      </c>
      <c r="Y313" s="15">
        <v>7</v>
      </c>
      <c r="Z313" s="15">
        <v>13</v>
      </c>
      <c r="AA313" s="15" t="s">
        <v>41</v>
      </c>
      <c r="AB313" s="15" t="s">
        <v>731</v>
      </c>
      <c r="AC313" s="14"/>
      <c r="AD313" s="15"/>
      <c r="AE313" s="14" t="e">
        <v>#N/A</v>
      </c>
      <c r="AF313" s="14" t="e">
        <v>#N/A</v>
      </c>
    </row>
    <row r="314" spans="1:32" s="5" customFormat="1" ht="13.25" customHeight="1" x14ac:dyDescent="0.15">
      <c r="A314" s="15" t="s">
        <v>31</v>
      </c>
      <c r="B314" s="15" t="s">
        <v>30</v>
      </c>
      <c r="C314" s="15" t="s">
        <v>32</v>
      </c>
      <c r="D314" s="15" t="s">
        <v>33</v>
      </c>
      <c r="E314" s="15" t="s">
        <v>34</v>
      </c>
      <c r="F314" s="15" t="s">
        <v>35</v>
      </c>
      <c r="G314" s="15" t="s">
        <v>35</v>
      </c>
      <c r="H314" s="15" t="s">
        <v>80</v>
      </c>
      <c r="I314" s="15"/>
      <c r="J314" s="15" t="s">
        <v>69</v>
      </c>
      <c r="K314" s="14"/>
      <c r="L314" s="14"/>
      <c r="M314" s="14" t="s">
        <v>222</v>
      </c>
      <c r="N314" s="14">
        <v>14</v>
      </c>
      <c r="O314" s="14">
        <v>0</v>
      </c>
      <c r="P314" t="str">
        <f t="shared" si="16"/>
        <v>WR.14</v>
      </c>
      <c r="Q314" s="14" t="str">
        <f t="shared" si="17"/>
        <v>WR.14.0</v>
      </c>
      <c r="R314" s="15" t="s">
        <v>263</v>
      </c>
      <c r="S314" s="16">
        <v>115667</v>
      </c>
      <c r="T314" s="14"/>
      <c r="U314" s="15" t="s">
        <v>223</v>
      </c>
      <c r="V314" s="17">
        <f t="shared" si="19"/>
        <v>115.667</v>
      </c>
      <c r="W314" s="15" t="s">
        <v>783</v>
      </c>
      <c r="X314" s="15" t="s">
        <v>40</v>
      </c>
      <c r="Y314" s="15">
        <v>7</v>
      </c>
      <c r="Z314" s="15">
        <v>13</v>
      </c>
      <c r="AA314" s="15" t="s">
        <v>41</v>
      </c>
      <c r="AB314" s="15" t="s">
        <v>731</v>
      </c>
      <c r="AC314" s="14"/>
      <c r="AD314" s="15"/>
      <c r="AE314" s="14" t="e">
        <v>#N/A</v>
      </c>
      <c r="AF314" s="14" t="e">
        <v>#N/A</v>
      </c>
    </row>
    <row r="315" spans="1:32" s="5" customFormat="1" ht="13.25" customHeight="1" x14ac:dyDescent="0.15">
      <c r="A315" s="15" t="s">
        <v>31</v>
      </c>
      <c r="B315" s="15" t="s">
        <v>30</v>
      </c>
      <c r="C315" s="15" t="s">
        <v>32</v>
      </c>
      <c r="D315" s="15" t="s">
        <v>33</v>
      </c>
      <c r="E315" s="15" t="s">
        <v>34</v>
      </c>
      <c r="F315" s="15" t="s">
        <v>35</v>
      </c>
      <c r="G315" s="15" t="s">
        <v>35</v>
      </c>
      <c r="H315" s="15" t="s">
        <v>95</v>
      </c>
      <c r="I315" s="15"/>
      <c r="J315" s="15" t="s">
        <v>69</v>
      </c>
      <c r="K315" s="14"/>
      <c r="L315" s="14"/>
      <c r="M315" s="14" t="s">
        <v>222</v>
      </c>
      <c r="N315" s="14">
        <v>14</v>
      </c>
      <c r="O315" s="14">
        <v>0</v>
      </c>
      <c r="P315" t="str">
        <f t="shared" si="16"/>
        <v>WR.14</v>
      </c>
      <c r="Q315" s="14" t="str">
        <f t="shared" si="17"/>
        <v>WR.14.0</v>
      </c>
      <c r="R315" s="15" t="s">
        <v>264</v>
      </c>
      <c r="S315" s="16">
        <v>2860006</v>
      </c>
      <c r="T315" s="14"/>
      <c r="U315" s="15" t="s">
        <v>223</v>
      </c>
      <c r="V315" s="17">
        <f t="shared" si="19"/>
        <v>2860.0059999999999</v>
      </c>
      <c r="W315" s="15" t="s">
        <v>783</v>
      </c>
      <c r="X315" s="15" t="s">
        <v>40</v>
      </c>
      <c r="Y315" s="15">
        <v>7</v>
      </c>
      <c r="Z315" s="15">
        <v>13</v>
      </c>
      <c r="AA315" s="15" t="s">
        <v>41</v>
      </c>
      <c r="AB315" s="15" t="s">
        <v>731</v>
      </c>
      <c r="AC315" s="14"/>
      <c r="AD315" s="15"/>
      <c r="AE315" s="14" t="e">
        <v>#N/A</v>
      </c>
      <c r="AF315" s="14" t="e">
        <v>#N/A</v>
      </c>
    </row>
    <row r="316" spans="1:32" s="5" customFormat="1" ht="13.25" customHeight="1" x14ac:dyDescent="0.15">
      <c r="A316" s="15" t="s">
        <v>31</v>
      </c>
      <c r="B316" s="15" t="s">
        <v>30</v>
      </c>
      <c r="C316" s="15" t="s">
        <v>32</v>
      </c>
      <c r="D316" s="15" t="s">
        <v>33</v>
      </c>
      <c r="E316" s="15" t="s">
        <v>34</v>
      </c>
      <c r="F316" s="15" t="s">
        <v>35</v>
      </c>
      <c r="G316" s="15" t="s">
        <v>35</v>
      </c>
      <c r="H316" s="15" t="s">
        <v>71</v>
      </c>
      <c r="I316" s="15"/>
      <c r="J316" s="15" t="s">
        <v>69</v>
      </c>
      <c r="K316" s="14"/>
      <c r="L316" s="14"/>
      <c r="M316" s="14" t="s">
        <v>222</v>
      </c>
      <c r="N316" s="14">
        <v>2</v>
      </c>
      <c r="O316" s="14">
        <v>0</v>
      </c>
      <c r="P316" t="str">
        <f t="shared" si="16"/>
        <v>WR.2</v>
      </c>
      <c r="Q316" s="14" t="str">
        <f t="shared" si="17"/>
        <v>WR.2.0</v>
      </c>
      <c r="R316" s="15" t="s">
        <v>249</v>
      </c>
      <c r="S316" s="15">
        <v>0</v>
      </c>
      <c r="T316" s="14"/>
      <c r="U316" s="15" t="s">
        <v>223</v>
      </c>
      <c r="V316" s="17">
        <f t="shared" si="19"/>
        <v>0</v>
      </c>
      <c r="W316" s="15" t="s">
        <v>783</v>
      </c>
      <c r="X316" s="15" t="s">
        <v>40</v>
      </c>
      <c r="Y316" s="15">
        <v>7</v>
      </c>
      <c r="Z316" s="15">
        <v>13</v>
      </c>
      <c r="AA316" s="15" t="s">
        <v>41</v>
      </c>
      <c r="AB316" s="15" t="s">
        <v>731</v>
      </c>
      <c r="AC316" s="14"/>
      <c r="AD316" s="15"/>
      <c r="AE316" s="14" t="e">
        <v>#N/A</v>
      </c>
      <c r="AF316" s="14" t="e">
        <v>#N/A</v>
      </c>
    </row>
    <row r="317" spans="1:32" s="5" customFormat="1" ht="13.25" customHeight="1" x14ac:dyDescent="0.15">
      <c r="A317" s="15" t="s">
        <v>31</v>
      </c>
      <c r="B317" s="15" t="s">
        <v>30</v>
      </c>
      <c r="C317" s="15" t="s">
        <v>32</v>
      </c>
      <c r="D317" s="15" t="s">
        <v>33</v>
      </c>
      <c r="E317" s="15" t="s">
        <v>34</v>
      </c>
      <c r="F317" s="15" t="s">
        <v>35</v>
      </c>
      <c r="G317" s="15" t="s">
        <v>35</v>
      </c>
      <c r="H317" s="15" t="s">
        <v>76</v>
      </c>
      <c r="I317" s="15"/>
      <c r="J317" s="15" t="s">
        <v>69</v>
      </c>
      <c r="K317" s="14"/>
      <c r="L317" s="14"/>
      <c r="M317" s="14" t="s">
        <v>222</v>
      </c>
      <c r="N317" s="14">
        <v>2</v>
      </c>
      <c r="O317" s="14">
        <v>0</v>
      </c>
      <c r="P317" t="str">
        <f t="shared" si="16"/>
        <v>WR.2</v>
      </c>
      <c r="Q317" s="14" t="str">
        <f t="shared" si="17"/>
        <v>WR.2.0</v>
      </c>
      <c r="R317" s="15" t="s">
        <v>256</v>
      </c>
      <c r="S317" s="15">
        <v>0</v>
      </c>
      <c r="T317" s="14"/>
      <c r="U317" s="15" t="s">
        <v>223</v>
      </c>
      <c r="V317" s="17">
        <f t="shared" si="19"/>
        <v>0</v>
      </c>
      <c r="W317" s="15" t="s">
        <v>783</v>
      </c>
      <c r="X317" s="15" t="s">
        <v>40</v>
      </c>
      <c r="Y317" s="15">
        <v>7</v>
      </c>
      <c r="Z317" s="15">
        <v>13</v>
      </c>
      <c r="AA317" s="15" t="s">
        <v>41</v>
      </c>
      <c r="AB317" s="15" t="s">
        <v>731</v>
      </c>
      <c r="AC317" s="14"/>
      <c r="AD317" s="15"/>
      <c r="AE317" s="14" t="e">
        <v>#N/A</v>
      </c>
      <c r="AF317" s="14" t="e">
        <v>#N/A</v>
      </c>
    </row>
    <row r="318" spans="1:32" s="5" customFormat="1" ht="13.25" customHeight="1" x14ac:dyDescent="0.15">
      <c r="A318" s="15" t="s">
        <v>31</v>
      </c>
      <c r="B318" s="15" t="s">
        <v>30</v>
      </c>
      <c r="C318" s="15" t="s">
        <v>32</v>
      </c>
      <c r="D318" s="15" t="s">
        <v>33</v>
      </c>
      <c r="E318" s="15" t="s">
        <v>34</v>
      </c>
      <c r="F318" s="15" t="s">
        <v>35</v>
      </c>
      <c r="G318" s="15" t="s">
        <v>35</v>
      </c>
      <c r="H318" s="15" t="s">
        <v>78</v>
      </c>
      <c r="I318" s="15"/>
      <c r="J318" s="15" t="s">
        <v>69</v>
      </c>
      <c r="K318" s="14"/>
      <c r="L318" s="14"/>
      <c r="M318" s="14" t="s">
        <v>222</v>
      </c>
      <c r="N318" s="14">
        <v>2</v>
      </c>
      <c r="O318" s="14">
        <v>0</v>
      </c>
      <c r="P318" t="str">
        <f t="shared" si="16"/>
        <v>WR.2</v>
      </c>
      <c r="Q318" s="14" t="str">
        <f t="shared" si="17"/>
        <v>WR.2.0</v>
      </c>
      <c r="R318" s="15" t="s">
        <v>257</v>
      </c>
      <c r="S318" s="15">
        <v>0</v>
      </c>
      <c r="T318" s="14"/>
      <c r="U318" s="15" t="s">
        <v>223</v>
      </c>
      <c r="V318" s="17">
        <f t="shared" si="19"/>
        <v>0</v>
      </c>
      <c r="W318" s="15" t="s">
        <v>783</v>
      </c>
      <c r="X318" s="15" t="s">
        <v>40</v>
      </c>
      <c r="Y318" s="15">
        <v>7</v>
      </c>
      <c r="Z318" s="15">
        <v>13</v>
      </c>
      <c r="AA318" s="15" t="s">
        <v>41</v>
      </c>
      <c r="AB318" s="15" t="s">
        <v>731</v>
      </c>
      <c r="AC318" s="14"/>
      <c r="AD318" s="15"/>
      <c r="AE318" s="14" t="e">
        <v>#N/A</v>
      </c>
      <c r="AF318" s="14" t="e">
        <v>#N/A</v>
      </c>
    </row>
    <row r="319" spans="1:32" s="5" customFormat="1" ht="13.25" customHeight="1" x14ac:dyDescent="0.15">
      <c r="A319" s="15" t="s">
        <v>31</v>
      </c>
      <c r="B319" s="15" t="s">
        <v>30</v>
      </c>
      <c r="C319" s="15" t="s">
        <v>32</v>
      </c>
      <c r="D319" s="15" t="s">
        <v>33</v>
      </c>
      <c r="E319" s="15" t="s">
        <v>34</v>
      </c>
      <c r="F319" s="15" t="s">
        <v>35</v>
      </c>
      <c r="G319" s="15" t="s">
        <v>35</v>
      </c>
      <c r="H319" s="15"/>
      <c r="I319" s="15"/>
      <c r="J319" s="15" t="s">
        <v>69</v>
      </c>
      <c r="K319" s="14"/>
      <c r="L319" s="14"/>
      <c r="M319" s="14" t="s">
        <v>222</v>
      </c>
      <c r="N319" s="14">
        <v>2</v>
      </c>
      <c r="O319" s="14">
        <v>0</v>
      </c>
      <c r="P319" t="str">
        <f t="shared" si="16"/>
        <v>WR.2</v>
      </c>
      <c r="Q319" s="14" t="str">
        <f t="shared" si="17"/>
        <v>WR.2.0</v>
      </c>
      <c r="R319" s="15" t="s">
        <v>252</v>
      </c>
      <c r="S319" s="15">
        <v>0</v>
      </c>
      <c r="T319" s="14"/>
      <c r="U319" s="15" t="s">
        <v>223</v>
      </c>
      <c r="V319" s="17">
        <f t="shared" si="19"/>
        <v>0</v>
      </c>
      <c r="W319" s="15" t="s">
        <v>783</v>
      </c>
      <c r="X319" s="15" t="s">
        <v>40</v>
      </c>
      <c r="Y319" s="15">
        <v>7</v>
      </c>
      <c r="Z319" s="15">
        <v>13</v>
      </c>
      <c r="AA319" s="15" t="s">
        <v>41</v>
      </c>
      <c r="AB319" s="15" t="s">
        <v>731</v>
      </c>
      <c r="AC319" s="14"/>
      <c r="AD319" s="15"/>
      <c r="AE319" s="14" t="e">
        <v>#N/A</v>
      </c>
      <c r="AF319" s="14" t="e">
        <v>#N/A</v>
      </c>
    </row>
    <row r="320" spans="1:32" s="5" customFormat="1" ht="13.25" customHeight="1" x14ac:dyDescent="0.15">
      <c r="A320" s="15" t="s">
        <v>31</v>
      </c>
      <c r="B320" s="15" t="s">
        <v>30</v>
      </c>
      <c r="C320" s="15" t="s">
        <v>32</v>
      </c>
      <c r="D320" s="15" t="s">
        <v>33</v>
      </c>
      <c r="E320" s="15" t="s">
        <v>34</v>
      </c>
      <c r="F320" s="15" t="s">
        <v>35</v>
      </c>
      <c r="G320" s="15" t="s">
        <v>35</v>
      </c>
      <c r="H320" s="15" t="s">
        <v>80</v>
      </c>
      <c r="I320" s="15"/>
      <c r="J320" s="15" t="s">
        <v>69</v>
      </c>
      <c r="K320" s="14"/>
      <c r="L320" s="14"/>
      <c r="M320" s="14" t="s">
        <v>222</v>
      </c>
      <c r="N320" s="14">
        <v>2</v>
      </c>
      <c r="O320" s="14">
        <v>0</v>
      </c>
      <c r="P320" t="str">
        <f t="shared" si="16"/>
        <v>WR.2</v>
      </c>
      <c r="Q320" s="14" t="str">
        <f t="shared" si="17"/>
        <v>WR.2.0</v>
      </c>
      <c r="R320" s="15" t="s">
        <v>258</v>
      </c>
      <c r="S320" s="15">
        <v>0</v>
      </c>
      <c r="T320" s="14"/>
      <c r="U320" s="15" t="s">
        <v>223</v>
      </c>
      <c r="V320" s="17">
        <f t="shared" si="19"/>
        <v>0</v>
      </c>
      <c r="W320" s="15" t="s">
        <v>783</v>
      </c>
      <c r="X320" s="15" t="s">
        <v>40</v>
      </c>
      <c r="Y320" s="15">
        <v>7</v>
      </c>
      <c r="Z320" s="15">
        <v>13</v>
      </c>
      <c r="AA320" s="15" t="s">
        <v>41</v>
      </c>
      <c r="AB320" s="15" t="s">
        <v>731</v>
      </c>
      <c r="AC320" s="14"/>
      <c r="AD320" s="15"/>
      <c r="AE320" s="14" t="e">
        <v>#N/A</v>
      </c>
      <c r="AF320" s="14" t="e">
        <v>#N/A</v>
      </c>
    </row>
    <row r="321" spans="1:32" s="5" customFormat="1" ht="13.25" customHeight="1" x14ac:dyDescent="0.15">
      <c r="A321" s="15" t="s">
        <v>31</v>
      </c>
      <c r="B321" s="15" t="s">
        <v>30</v>
      </c>
      <c r="C321" s="15" t="s">
        <v>32</v>
      </c>
      <c r="D321" s="15" t="s">
        <v>33</v>
      </c>
      <c r="E321" s="15" t="s">
        <v>34</v>
      </c>
      <c r="F321" s="15" t="s">
        <v>35</v>
      </c>
      <c r="G321" s="15" t="s">
        <v>35</v>
      </c>
      <c r="H321" s="15"/>
      <c r="I321" s="15"/>
      <c r="J321" s="15" t="s">
        <v>69</v>
      </c>
      <c r="K321" s="14"/>
      <c r="L321" s="14"/>
      <c r="M321" s="14" t="s">
        <v>222</v>
      </c>
      <c r="N321" s="14">
        <v>2</v>
      </c>
      <c r="O321" s="14">
        <v>0</v>
      </c>
      <c r="P321" t="str">
        <f t="shared" si="16"/>
        <v>WR.2</v>
      </c>
      <c r="Q321" s="14" t="str">
        <f t="shared" si="17"/>
        <v>WR.2.0</v>
      </c>
      <c r="R321" s="15" t="s">
        <v>250</v>
      </c>
      <c r="S321" s="15">
        <v>0</v>
      </c>
      <c r="T321" s="14"/>
      <c r="U321" s="15" t="s">
        <v>223</v>
      </c>
      <c r="V321" s="17">
        <f t="shared" si="19"/>
        <v>0</v>
      </c>
      <c r="W321" s="15" t="s">
        <v>783</v>
      </c>
      <c r="X321" s="15" t="s">
        <v>40</v>
      </c>
      <c r="Y321" s="15">
        <v>7</v>
      </c>
      <c r="Z321" s="15">
        <v>13</v>
      </c>
      <c r="AA321" s="15" t="s">
        <v>41</v>
      </c>
      <c r="AB321" s="15" t="s">
        <v>731</v>
      </c>
      <c r="AC321" s="14"/>
      <c r="AD321" s="15"/>
      <c r="AE321" s="14" t="e">
        <v>#N/A</v>
      </c>
      <c r="AF321" s="14" t="e">
        <v>#N/A</v>
      </c>
    </row>
    <row r="322" spans="1:32" s="5" customFormat="1" ht="13.25" customHeight="1" x14ac:dyDescent="0.15">
      <c r="A322" s="15" t="s">
        <v>31</v>
      </c>
      <c r="B322" s="15" t="s">
        <v>30</v>
      </c>
      <c r="C322" s="15" t="s">
        <v>32</v>
      </c>
      <c r="D322" s="15" t="s">
        <v>33</v>
      </c>
      <c r="E322" s="15" t="s">
        <v>34</v>
      </c>
      <c r="F322" s="15" t="s">
        <v>35</v>
      </c>
      <c r="G322" s="15" t="s">
        <v>35</v>
      </c>
      <c r="H322" s="15" t="s">
        <v>95</v>
      </c>
      <c r="I322" s="15"/>
      <c r="J322" s="15" t="s">
        <v>69</v>
      </c>
      <c r="K322" s="14"/>
      <c r="L322" s="14"/>
      <c r="M322" s="14" t="s">
        <v>222</v>
      </c>
      <c r="N322" s="14">
        <v>2</v>
      </c>
      <c r="O322" s="14">
        <v>0</v>
      </c>
      <c r="P322" t="str">
        <f t="shared" ref="P322:P385" si="20">_xlfn.CONCAT(M322,".",N322)</f>
        <v>WR.2</v>
      </c>
      <c r="Q322" s="14" t="str">
        <f t="shared" si="17"/>
        <v>WR.2.0</v>
      </c>
      <c r="R322" s="15" t="s">
        <v>259</v>
      </c>
      <c r="S322" s="15">
        <v>0</v>
      </c>
      <c r="T322" s="14"/>
      <c r="U322" s="15" t="s">
        <v>223</v>
      </c>
      <c r="V322" s="17">
        <f t="shared" si="19"/>
        <v>0</v>
      </c>
      <c r="W322" s="15" t="s">
        <v>783</v>
      </c>
      <c r="X322" s="15" t="s">
        <v>40</v>
      </c>
      <c r="Y322" s="15">
        <v>7</v>
      </c>
      <c r="Z322" s="15">
        <v>13</v>
      </c>
      <c r="AA322" s="15" t="s">
        <v>41</v>
      </c>
      <c r="AB322" s="15" t="s">
        <v>731</v>
      </c>
      <c r="AC322" s="14"/>
      <c r="AD322" s="15"/>
      <c r="AE322" s="14" t="e">
        <v>#N/A</v>
      </c>
      <c r="AF322" s="14" t="e">
        <v>#N/A</v>
      </c>
    </row>
    <row r="323" spans="1:32" s="5" customFormat="1" ht="13.25" customHeight="1" x14ac:dyDescent="0.15">
      <c r="A323" s="15" t="s">
        <v>31</v>
      </c>
      <c r="B323" s="15" t="s">
        <v>30</v>
      </c>
      <c r="C323" s="15" t="s">
        <v>32</v>
      </c>
      <c r="D323" s="15" t="s">
        <v>33</v>
      </c>
      <c r="E323" s="15" t="s">
        <v>34</v>
      </c>
      <c r="F323" s="15" t="s">
        <v>35</v>
      </c>
      <c r="G323" s="15" t="s">
        <v>35</v>
      </c>
      <c r="H323" s="15"/>
      <c r="I323" s="15"/>
      <c r="J323" s="15" t="s">
        <v>69</v>
      </c>
      <c r="K323" s="14"/>
      <c r="L323" s="14"/>
      <c r="M323" s="14" t="s">
        <v>222</v>
      </c>
      <c r="N323" s="14">
        <v>2</v>
      </c>
      <c r="O323" s="14">
        <v>0</v>
      </c>
      <c r="P323" t="str">
        <f t="shared" si="20"/>
        <v>WR.2</v>
      </c>
      <c r="Q323" s="14" t="str">
        <f t="shared" ref="Q323:Q386" si="21">_xlfn.CONCAT(M323,".",N323,".",O323)</f>
        <v>WR.2.0</v>
      </c>
      <c r="R323" s="15" t="s">
        <v>255</v>
      </c>
      <c r="S323" s="15">
        <v>0</v>
      </c>
      <c r="T323" s="14"/>
      <c r="U323" s="15" t="s">
        <v>223</v>
      </c>
      <c r="V323" s="17">
        <f t="shared" si="19"/>
        <v>0</v>
      </c>
      <c r="W323" s="15" t="s">
        <v>783</v>
      </c>
      <c r="X323" s="15" t="s">
        <v>40</v>
      </c>
      <c r="Y323" s="15">
        <v>7</v>
      </c>
      <c r="Z323" s="15">
        <v>13</v>
      </c>
      <c r="AA323" s="15" t="s">
        <v>41</v>
      </c>
      <c r="AB323" s="15" t="s">
        <v>731</v>
      </c>
      <c r="AC323" s="14"/>
      <c r="AD323" s="15"/>
      <c r="AE323" s="14" t="e">
        <v>#N/A</v>
      </c>
      <c r="AF323" s="14" t="e">
        <v>#N/A</v>
      </c>
    </row>
    <row r="324" spans="1:32" s="5" customFormat="1" ht="13.25" customHeight="1" x14ac:dyDescent="0.15">
      <c r="A324" s="15" t="s">
        <v>31</v>
      </c>
      <c r="B324" s="15" t="s">
        <v>30</v>
      </c>
      <c r="C324" s="15" t="s">
        <v>32</v>
      </c>
      <c r="D324" s="15" t="s">
        <v>33</v>
      </c>
      <c r="E324" s="15" t="s">
        <v>34</v>
      </c>
      <c r="F324" s="15" t="s">
        <v>35</v>
      </c>
      <c r="G324" s="15" t="s">
        <v>35</v>
      </c>
      <c r="H324" s="15"/>
      <c r="I324" s="15"/>
      <c r="J324" s="15" t="s">
        <v>69</v>
      </c>
      <c r="K324" s="14"/>
      <c r="L324" s="14"/>
      <c r="M324" s="14" t="s">
        <v>222</v>
      </c>
      <c r="N324" s="14">
        <v>2</v>
      </c>
      <c r="O324" s="14">
        <v>0</v>
      </c>
      <c r="P324" t="str">
        <f t="shared" si="20"/>
        <v>WR.2</v>
      </c>
      <c r="Q324" s="14" t="str">
        <f t="shared" si="21"/>
        <v>WR.2.0</v>
      </c>
      <c r="R324" s="15" t="s">
        <v>254</v>
      </c>
      <c r="S324" s="15">
        <v>0</v>
      </c>
      <c r="T324" s="14"/>
      <c r="U324" s="15" t="s">
        <v>223</v>
      </c>
      <c r="V324" s="17">
        <f t="shared" si="19"/>
        <v>0</v>
      </c>
      <c r="W324" s="15" t="s">
        <v>783</v>
      </c>
      <c r="X324" s="15" t="s">
        <v>40</v>
      </c>
      <c r="Y324" s="15">
        <v>7</v>
      </c>
      <c r="Z324" s="15">
        <v>13</v>
      </c>
      <c r="AA324" s="15" t="s">
        <v>41</v>
      </c>
      <c r="AB324" s="15" t="s">
        <v>731</v>
      </c>
      <c r="AC324" s="14"/>
      <c r="AD324" s="15"/>
      <c r="AE324" s="14" t="e">
        <v>#N/A</v>
      </c>
      <c r="AF324" s="14" t="e">
        <v>#N/A</v>
      </c>
    </row>
    <row r="325" spans="1:32" s="5" customFormat="1" ht="13.25" customHeight="1" x14ac:dyDescent="0.15">
      <c r="A325" s="15" t="s">
        <v>31</v>
      </c>
      <c r="B325" s="15" t="s">
        <v>30</v>
      </c>
      <c r="C325" s="15" t="s">
        <v>32</v>
      </c>
      <c r="D325" s="15" t="s">
        <v>33</v>
      </c>
      <c r="E325" s="15" t="s">
        <v>34</v>
      </c>
      <c r="F325" s="15" t="s">
        <v>35</v>
      </c>
      <c r="G325" s="15" t="s">
        <v>35</v>
      </c>
      <c r="H325" s="15"/>
      <c r="I325" s="15"/>
      <c r="J325" s="15" t="s">
        <v>69</v>
      </c>
      <c r="K325" s="14"/>
      <c r="L325" s="14"/>
      <c r="M325" s="14" t="s">
        <v>222</v>
      </c>
      <c r="N325" s="14">
        <v>2</v>
      </c>
      <c r="O325" s="14">
        <v>0</v>
      </c>
      <c r="P325" t="str">
        <f t="shared" si="20"/>
        <v>WR.2</v>
      </c>
      <c r="Q325" s="14" t="str">
        <f t="shared" si="21"/>
        <v>WR.2.0</v>
      </c>
      <c r="R325" s="15" t="s">
        <v>253</v>
      </c>
      <c r="S325" s="15">
        <v>0</v>
      </c>
      <c r="T325" s="14"/>
      <c r="U325" s="15" t="s">
        <v>223</v>
      </c>
      <c r="V325" s="17">
        <f t="shared" si="19"/>
        <v>0</v>
      </c>
      <c r="W325" s="15" t="s">
        <v>783</v>
      </c>
      <c r="X325" s="15" t="s">
        <v>40</v>
      </c>
      <c r="Y325" s="15">
        <v>7</v>
      </c>
      <c r="Z325" s="15">
        <v>13</v>
      </c>
      <c r="AA325" s="15" t="s">
        <v>41</v>
      </c>
      <c r="AB325" s="15" t="s">
        <v>731</v>
      </c>
      <c r="AC325" s="14"/>
      <c r="AD325" s="15"/>
      <c r="AE325" s="14" t="e">
        <v>#N/A</v>
      </c>
      <c r="AF325" s="14" t="e">
        <v>#N/A</v>
      </c>
    </row>
    <row r="326" spans="1:32" s="5" customFormat="1" ht="13.25" customHeight="1" x14ac:dyDescent="0.15">
      <c r="A326" s="15" t="s">
        <v>31</v>
      </c>
      <c r="B326" s="15" t="s">
        <v>30</v>
      </c>
      <c r="C326" s="15" t="s">
        <v>32</v>
      </c>
      <c r="D326" s="15" t="s">
        <v>33</v>
      </c>
      <c r="E326" s="15" t="s">
        <v>34</v>
      </c>
      <c r="F326" s="15" t="s">
        <v>35</v>
      </c>
      <c r="G326" s="15" t="s">
        <v>35</v>
      </c>
      <c r="H326" s="15"/>
      <c r="I326" s="15"/>
      <c r="J326" s="15" t="s">
        <v>69</v>
      </c>
      <c r="K326" s="14"/>
      <c r="L326" s="14"/>
      <c r="M326" s="14" t="s">
        <v>222</v>
      </c>
      <c r="N326" s="14">
        <v>2</v>
      </c>
      <c r="O326" s="14">
        <v>0</v>
      </c>
      <c r="P326" t="str">
        <f t="shared" si="20"/>
        <v>WR.2</v>
      </c>
      <c r="Q326" s="14" t="str">
        <f t="shared" si="21"/>
        <v>WR.2.0</v>
      </c>
      <c r="R326" s="15" t="s">
        <v>251</v>
      </c>
      <c r="S326" s="15">
        <v>0</v>
      </c>
      <c r="T326" s="14"/>
      <c r="U326" s="15" t="s">
        <v>223</v>
      </c>
      <c r="V326" s="17">
        <f t="shared" si="19"/>
        <v>0</v>
      </c>
      <c r="W326" s="15" t="s">
        <v>783</v>
      </c>
      <c r="X326" s="15" t="s">
        <v>40</v>
      </c>
      <c r="Y326" s="15">
        <v>7</v>
      </c>
      <c r="Z326" s="15">
        <v>13</v>
      </c>
      <c r="AA326" s="15" t="s">
        <v>41</v>
      </c>
      <c r="AB326" s="15" t="s">
        <v>731</v>
      </c>
      <c r="AC326" s="14"/>
      <c r="AD326" s="15"/>
      <c r="AE326" s="14" t="e">
        <v>#N/A</v>
      </c>
      <c r="AF326" s="14" t="e">
        <v>#N/A</v>
      </c>
    </row>
    <row r="327" spans="1:32" s="5" customFormat="1" ht="13.25" customHeight="1" x14ac:dyDescent="0.15">
      <c r="A327" s="15" t="s">
        <v>31</v>
      </c>
      <c r="B327" s="15" t="s">
        <v>30</v>
      </c>
      <c r="C327" s="15" t="s">
        <v>32</v>
      </c>
      <c r="D327" s="15" t="s">
        <v>33</v>
      </c>
      <c r="E327" s="15" t="s">
        <v>34</v>
      </c>
      <c r="F327" s="15" t="s">
        <v>35</v>
      </c>
      <c r="G327" s="15" t="s">
        <v>35</v>
      </c>
      <c r="H327" s="14"/>
      <c r="I327" s="14"/>
      <c r="J327" s="15" t="s">
        <v>69</v>
      </c>
      <c r="K327" s="14"/>
      <c r="L327" s="14"/>
      <c r="M327" s="14" t="s">
        <v>222</v>
      </c>
      <c r="N327" s="14">
        <v>2</v>
      </c>
      <c r="O327" s="14">
        <v>1</v>
      </c>
      <c r="P327" t="str">
        <f t="shared" si="20"/>
        <v>WR.2</v>
      </c>
      <c r="Q327" s="14" t="str">
        <f t="shared" si="21"/>
        <v>WR.2.1</v>
      </c>
      <c r="R327" s="15" t="s">
        <v>221</v>
      </c>
      <c r="S327" s="16">
        <v>5129715</v>
      </c>
      <c r="T327" s="14"/>
      <c r="U327" s="15" t="s">
        <v>223</v>
      </c>
      <c r="V327" s="17">
        <f t="shared" si="19"/>
        <v>5129.7150000000001</v>
      </c>
      <c r="W327" s="15" t="s">
        <v>783</v>
      </c>
      <c r="X327" s="15" t="s">
        <v>40</v>
      </c>
      <c r="Y327" s="15">
        <v>2</v>
      </c>
      <c r="Z327" s="15">
        <v>9</v>
      </c>
      <c r="AA327" s="15" t="s">
        <v>41</v>
      </c>
      <c r="AB327" s="15" t="s">
        <v>731</v>
      </c>
      <c r="AC327" s="14" t="s">
        <v>224</v>
      </c>
      <c r="AD327" s="9" t="s">
        <v>734</v>
      </c>
      <c r="AE327" s="14" t="s">
        <v>321</v>
      </c>
      <c r="AF327" s="14" t="s">
        <v>321</v>
      </c>
    </row>
    <row r="328" spans="1:32" s="5" customFormat="1" ht="13.25" customHeight="1" x14ac:dyDescent="0.15">
      <c r="A328" s="11" t="s">
        <v>31</v>
      </c>
      <c r="B328" s="11" t="s">
        <v>30</v>
      </c>
      <c r="C328" s="11" t="s">
        <v>32</v>
      </c>
      <c r="D328" s="11" t="s">
        <v>33</v>
      </c>
      <c r="E328" s="11" t="s">
        <v>34</v>
      </c>
      <c r="F328" s="11" t="s">
        <v>35</v>
      </c>
      <c r="G328" s="11" t="s">
        <v>35</v>
      </c>
      <c r="H328" s="11" t="s">
        <v>71</v>
      </c>
      <c r="I328" s="11"/>
      <c r="J328" s="11" t="s">
        <v>68</v>
      </c>
      <c r="K328" s="10"/>
      <c r="L328" s="10"/>
      <c r="M328" s="10" t="s">
        <v>107</v>
      </c>
      <c r="N328" s="10">
        <v>1</v>
      </c>
      <c r="O328" s="10">
        <v>1</v>
      </c>
      <c r="P328" t="str">
        <f t="shared" si="20"/>
        <v>EF.1</v>
      </c>
      <c r="Q328" s="10" t="str">
        <f t="shared" si="21"/>
        <v>EF.1.1</v>
      </c>
      <c r="R328" s="11" t="s">
        <v>159</v>
      </c>
      <c r="S328" s="12">
        <v>6344479</v>
      </c>
      <c r="T328" s="10"/>
      <c r="U328" s="11" t="s">
        <v>108</v>
      </c>
      <c r="V328" s="11">
        <f t="shared" ref="V328:V359" si="22">S328</f>
        <v>6344479</v>
      </c>
      <c r="W328" s="11" t="s">
        <v>108</v>
      </c>
      <c r="X328" s="11" t="s">
        <v>40</v>
      </c>
      <c r="Y328" s="11">
        <v>5</v>
      </c>
      <c r="Z328" s="10"/>
      <c r="AA328" s="11" t="s">
        <v>41</v>
      </c>
      <c r="AB328" s="11" t="s">
        <v>731</v>
      </c>
      <c r="AC328" s="10"/>
      <c r="AD328" s="11"/>
      <c r="AE328" s="10" t="s">
        <v>321</v>
      </c>
      <c r="AF328" s="10" t="s">
        <v>321</v>
      </c>
    </row>
    <row r="329" spans="1:32" s="5" customFormat="1" ht="13.25" customHeight="1" x14ac:dyDescent="0.15">
      <c r="A329" s="11" t="s">
        <v>31</v>
      </c>
      <c r="B329" s="11" t="s">
        <v>30</v>
      </c>
      <c r="C329" s="11" t="s">
        <v>32</v>
      </c>
      <c r="D329" s="11" t="s">
        <v>33</v>
      </c>
      <c r="E329" s="11" t="s">
        <v>34</v>
      </c>
      <c r="F329" s="11" t="s">
        <v>35</v>
      </c>
      <c r="G329" s="11" t="s">
        <v>35</v>
      </c>
      <c r="H329" s="10"/>
      <c r="I329" s="10"/>
      <c r="J329" s="11" t="s">
        <v>68</v>
      </c>
      <c r="K329" s="10"/>
      <c r="L329" s="10"/>
      <c r="M329" s="10" t="s">
        <v>107</v>
      </c>
      <c r="N329" s="10">
        <v>1</v>
      </c>
      <c r="O329" s="10">
        <v>1</v>
      </c>
      <c r="P329" t="str">
        <f t="shared" si="20"/>
        <v>EF.1</v>
      </c>
      <c r="Q329" s="10" t="str">
        <f t="shared" si="21"/>
        <v>EF.1.1</v>
      </c>
      <c r="R329" s="11" t="s">
        <v>106</v>
      </c>
      <c r="S329" s="12">
        <v>6718944</v>
      </c>
      <c r="T329" s="10"/>
      <c r="U329" s="11" t="s">
        <v>108</v>
      </c>
      <c r="V329" s="11">
        <f t="shared" si="22"/>
        <v>6718944</v>
      </c>
      <c r="W329" s="11" t="s">
        <v>108</v>
      </c>
      <c r="X329" s="11" t="s">
        <v>40</v>
      </c>
      <c r="Y329" s="11">
        <v>2</v>
      </c>
      <c r="Z329" s="10"/>
      <c r="AA329" s="11" t="s">
        <v>41</v>
      </c>
      <c r="AB329" s="11" t="s">
        <v>731</v>
      </c>
      <c r="AC329" s="10" t="s">
        <v>659</v>
      </c>
      <c r="AD329" s="9" t="s">
        <v>733</v>
      </c>
      <c r="AE329" s="10" t="s">
        <v>321</v>
      </c>
      <c r="AF329" s="10" t="s">
        <v>321</v>
      </c>
    </row>
    <row r="330" spans="1:32" s="5" customFormat="1" ht="13.25" customHeight="1" x14ac:dyDescent="0.15">
      <c r="A330" s="11" t="s">
        <v>31</v>
      </c>
      <c r="B330" s="11" t="s">
        <v>30</v>
      </c>
      <c r="C330" s="11" t="s">
        <v>32</v>
      </c>
      <c r="D330" s="11" t="s">
        <v>33</v>
      </c>
      <c r="E330" s="11" t="s">
        <v>34</v>
      </c>
      <c r="F330" s="11" t="s">
        <v>35</v>
      </c>
      <c r="G330" s="11" t="s">
        <v>35</v>
      </c>
      <c r="H330" s="10"/>
      <c r="I330" s="10"/>
      <c r="J330" s="11" t="s">
        <v>68</v>
      </c>
      <c r="K330" s="10"/>
      <c r="L330" s="10"/>
      <c r="M330" s="10" t="s">
        <v>107</v>
      </c>
      <c r="N330" s="10">
        <v>1</v>
      </c>
      <c r="O330" s="10">
        <v>10</v>
      </c>
      <c r="P330" t="str">
        <f t="shared" si="20"/>
        <v>EF.1</v>
      </c>
      <c r="Q330" s="10" t="str">
        <f t="shared" si="21"/>
        <v>EF.1.10</v>
      </c>
      <c r="R330" s="11" t="s">
        <v>112</v>
      </c>
      <c r="S330" s="12">
        <v>374465</v>
      </c>
      <c r="T330" s="10"/>
      <c r="U330" s="11" t="s">
        <v>108</v>
      </c>
      <c r="V330" s="11">
        <f t="shared" si="22"/>
        <v>374465</v>
      </c>
      <c r="W330" s="11" t="s">
        <v>108</v>
      </c>
      <c r="X330" s="11" t="s">
        <v>40</v>
      </c>
      <c r="Y330" s="11">
        <v>2</v>
      </c>
      <c r="Z330" s="19">
        <v>6</v>
      </c>
      <c r="AA330" s="11" t="s">
        <v>41</v>
      </c>
      <c r="AB330" s="11" t="s">
        <v>731</v>
      </c>
      <c r="AC330" s="10"/>
      <c r="AD330" s="11"/>
      <c r="AE330" s="10" t="s">
        <v>321</v>
      </c>
      <c r="AF330" s="10" t="s">
        <v>321</v>
      </c>
    </row>
    <row r="331" spans="1:32" s="5" customFormat="1" ht="13.25" customHeight="1" x14ac:dyDescent="0.15">
      <c r="A331" s="11" t="s">
        <v>31</v>
      </c>
      <c r="B331" s="11" t="s">
        <v>30</v>
      </c>
      <c r="C331" s="11" t="s">
        <v>32</v>
      </c>
      <c r="D331" s="11" t="s">
        <v>33</v>
      </c>
      <c r="E331" s="11" t="s">
        <v>34</v>
      </c>
      <c r="F331" s="11" t="s">
        <v>35</v>
      </c>
      <c r="G331" s="11" t="s">
        <v>35</v>
      </c>
      <c r="H331" s="10"/>
      <c r="I331" s="10"/>
      <c r="J331" s="11" t="s">
        <v>68</v>
      </c>
      <c r="K331" s="10"/>
      <c r="L331" s="10"/>
      <c r="M331" s="10" t="s">
        <v>107</v>
      </c>
      <c r="N331" s="10">
        <v>1</v>
      </c>
      <c r="O331" s="10">
        <v>11</v>
      </c>
      <c r="P331" t="str">
        <f t="shared" si="20"/>
        <v>EF.1</v>
      </c>
      <c r="Q331" s="10" t="str">
        <f t="shared" si="21"/>
        <v>EF.1.11</v>
      </c>
      <c r="R331" s="11" t="s">
        <v>116</v>
      </c>
      <c r="S331" s="12">
        <v>5119876</v>
      </c>
      <c r="T331" s="10"/>
      <c r="U331" s="11" t="s">
        <v>108</v>
      </c>
      <c r="V331" s="11">
        <f t="shared" si="22"/>
        <v>5119876</v>
      </c>
      <c r="W331" s="11" t="s">
        <v>108</v>
      </c>
      <c r="X331" s="11" t="s">
        <v>40</v>
      </c>
      <c r="Y331" s="11">
        <v>2</v>
      </c>
      <c r="Z331" s="10"/>
      <c r="AA331" s="11" t="s">
        <v>41</v>
      </c>
      <c r="AB331" s="11" t="s">
        <v>731</v>
      </c>
      <c r="AC331" s="10"/>
      <c r="AD331" s="11"/>
      <c r="AE331" s="10" t="s">
        <v>321</v>
      </c>
      <c r="AF331" s="10" t="s">
        <v>321</v>
      </c>
    </row>
    <row r="332" spans="1:32" s="5" customFormat="1" ht="13.25" customHeight="1" x14ac:dyDescent="0.15">
      <c r="A332" s="11" t="s">
        <v>31</v>
      </c>
      <c r="B332" s="11" t="s">
        <v>30</v>
      </c>
      <c r="C332" s="11" t="s">
        <v>32</v>
      </c>
      <c r="D332" s="11" t="s">
        <v>33</v>
      </c>
      <c r="E332" s="11" t="s">
        <v>34</v>
      </c>
      <c r="F332" s="11" t="s">
        <v>35</v>
      </c>
      <c r="G332" s="11" t="s">
        <v>35</v>
      </c>
      <c r="H332" s="10"/>
      <c r="I332" s="10"/>
      <c r="J332" s="11" t="s">
        <v>68</v>
      </c>
      <c r="K332" s="10"/>
      <c r="L332" s="10"/>
      <c r="M332" s="10" t="s">
        <v>107</v>
      </c>
      <c r="N332" s="10">
        <v>1</v>
      </c>
      <c r="O332" s="10">
        <v>12</v>
      </c>
      <c r="P332" t="str">
        <f t="shared" si="20"/>
        <v>EF.1</v>
      </c>
      <c r="Q332" s="10" t="str">
        <f t="shared" si="21"/>
        <v>EF.1.12</v>
      </c>
      <c r="R332" s="11" t="s">
        <v>118</v>
      </c>
      <c r="S332" s="12">
        <v>984464</v>
      </c>
      <c r="T332" s="10"/>
      <c r="U332" s="11" t="s">
        <v>108</v>
      </c>
      <c r="V332" s="11">
        <f t="shared" si="22"/>
        <v>984464</v>
      </c>
      <c r="W332" s="11" t="s">
        <v>108</v>
      </c>
      <c r="X332" s="11" t="s">
        <v>40</v>
      </c>
      <c r="Y332" s="11">
        <v>2</v>
      </c>
      <c r="Z332" s="10"/>
      <c r="AA332" s="11" t="s">
        <v>41</v>
      </c>
      <c r="AB332" s="11" t="s">
        <v>731</v>
      </c>
      <c r="AC332" s="10"/>
      <c r="AD332" s="11"/>
      <c r="AE332" s="10" t="s">
        <v>321</v>
      </c>
      <c r="AF332" s="10" t="s">
        <v>321</v>
      </c>
    </row>
    <row r="333" spans="1:32" s="5" customFormat="1" ht="13.25" customHeight="1" x14ac:dyDescent="0.15">
      <c r="A333" s="11" t="s">
        <v>31</v>
      </c>
      <c r="B333" s="11" t="s">
        <v>30</v>
      </c>
      <c r="C333" s="11" t="s">
        <v>32</v>
      </c>
      <c r="D333" s="11" t="s">
        <v>33</v>
      </c>
      <c r="E333" s="11" t="s">
        <v>34</v>
      </c>
      <c r="F333" s="11" t="s">
        <v>35</v>
      </c>
      <c r="G333" s="11" t="s">
        <v>35</v>
      </c>
      <c r="H333" s="10"/>
      <c r="I333" s="10"/>
      <c r="J333" s="11" t="s">
        <v>68</v>
      </c>
      <c r="K333" s="10"/>
      <c r="L333" s="10"/>
      <c r="M333" s="10" t="s">
        <v>107</v>
      </c>
      <c r="N333" s="10">
        <v>1</v>
      </c>
      <c r="O333" s="10">
        <v>13</v>
      </c>
      <c r="P333" t="str">
        <f t="shared" si="20"/>
        <v>EF.1</v>
      </c>
      <c r="Q333" s="10" t="str">
        <f t="shared" si="21"/>
        <v>EF.1.13</v>
      </c>
      <c r="R333" s="11" t="s">
        <v>120</v>
      </c>
      <c r="S333" s="11">
        <v>418</v>
      </c>
      <c r="T333" s="10"/>
      <c r="U333" s="11" t="s">
        <v>108</v>
      </c>
      <c r="V333" s="11">
        <f t="shared" si="22"/>
        <v>418</v>
      </c>
      <c r="W333" s="11" t="s">
        <v>108</v>
      </c>
      <c r="X333" s="11" t="s">
        <v>40</v>
      </c>
      <c r="Y333" s="11">
        <v>2</v>
      </c>
      <c r="Z333" s="10"/>
      <c r="AA333" s="11" t="s">
        <v>41</v>
      </c>
      <c r="AB333" s="11" t="s">
        <v>731</v>
      </c>
      <c r="AC333" s="10"/>
      <c r="AD333" s="11"/>
      <c r="AE333" s="10" t="s">
        <v>321</v>
      </c>
      <c r="AF333" s="10" t="s">
        <v>321</v>
      </c>
    </row>
    <row r="334" spans="1:32" s="5" customFormat="1" ht="13.25" customHeight="1" x14ac:dyDescent="0.15">
      <c r="A334" s="11" t="s">
        <v>31</v>
      </c>
      <c r="B334" s="11" t="s">
        <v>30</v>
      </c>
      <c r="C334" s="11" t="s">
        <v>32</v>
      </c>
      <c r="D334" s="11" t="s">
        <v>33</v>
      </c>
      <c r="E334" s="11" t="s">
        <v>34</v>
      </c>
      <c r="F334" s="11" t="s">
        <v>35</v>
      </c>
      <c r="G334" s="11" t="s">
        <v>35</v>
      </c>
      <c r="H334" s="11" t="s">
        <v>76</v>
      </c>
      <c r="I334" s="11"/>
      <c r="J334" s="11" t="s">
        <v>68</v>
      </c>
      <c r="K334" s="10"/>
      <c r="L334" s="10"/>
      <c r="M334" s="10" t="s">
        <v>107</v>
      </c>
      <c r="N334" s="10">
        <v>1</v>
      </c>
      <c r="O334" s="10">
        <v>14</v>
      </c>
      <c r="P334" t="str">
        <f t="shared" si="20"/>
        <v>EF.1</v>
      </c>
      <c r="Q334" s="10" t="str">
        <f t="shared" si="21"/>
        <v>EF.1.14</v>
      </c>
      <c r="R334" s="11" t="s">
        <v>165</v>
      </c>
      <c r="S334" s="12">
        <v>204937</v>
      </c>
      <c r="T334" s="11" t="s">
        <v>166</v>
      </c>
      <c r="U334" s="11" t="s">
        <v>108</v>
      </c>
      <c r="V334" s="11">
        <f t="shared" si="22"/>
        <v>204937</v>
      </c>
      <c r="W334" s="11" t="s">
        <v>108</v>
      </c>
      <c r="X334" s="11" t="s">
        <v>40</v>
      </c>
      <c r="Y334" s="11">
        <v>5</v>
      </c>
      <c r="Z334" s="10"/>
      <c r="AA334" s="11" t="s">
        <v>41</v>
      </c>
      <c r="AB334" s="11" t="s">
        <v>731</v>
      </c>
      <c r="AC334" s="10"/>
      <c r="AD334" s="11"/>
      <c r="AE334" s="10" t="s">
        <v>321</v>
      </c>
      <c r="AF334" s="10" t="s">
        <v>321</v>
      </c>
    </row>
    <row r="335" spans="1:32" s="5" customFormat="1" ht="13.25" customHeight="1" x14ac:dyDescent="0.15">
      <c r="A335" s="11" t="s">
        <v>31</v>
      </c>
      <c r="B335" s="11" t="s">
        <v>30</v>
      </c>
      <c r="C335" s="11" t="s">
        <v>32</v>
      </c>
      <c r="D335" s="11" t="s">
        <v>33</v>
      </c>
      <c r="E335" s="11" t="s">
        <v>34</v>
      </c>
      <c r="F335" s="11" t="s">
        <v>35</v>
      </c>
      <c r="G335" s="11" t="s">
        <v>35</v>
      </c>
      <c r="H335" s="11" t="s">
        <v>78</v>
      </c>
      <c r="I335" s="11"/>
      <c r="J335" s="11" t="s">
        <v>68</v>
      </c>
      <c r="K335" s="10"/>
      <c r="L335" s="10"/>
      <c r="M335" s="10" t="s">
        <v>107</v>
      </c>
      <c r="N335" s="10">
        <v>1</v>
      </c>
      <c r="O335" s="10">
        <v>14</v>
      </c>
      <c r="P335" t="str">
        <f t="shared" si="20"/>
        <v>EF.1</v>
      </c>
      <c r="Q335" s="10" t="str">
        <f t="shared" si="21"/>
        <v>EF.1.14</v>
      </c>
      <c r="R335" s="11" t="s">
        <v>167</v>
      </c>
      <c r="S335" s="12">
        <v>17391</v>
      </c>
      <c r="T335" s="11" t="s">
        <v>166</v>
      </c>
      <c r="U335" s="11" t="s">
        <v>108</v>
      </c>
      <c r="V335" s="11">
        <f t="shared" si="22"/>
        <v>17391</v>
      </c>
      <c r="W335" s="11" t="s">
        <v>108</v>
      </c>
      <c r="X335" s="11" t="s">
        <v>40</v>
      </c>
      <c r="Y335" s="11">
        <v>5</v>
      </c>
      <c r="Z335" s="10"/>
      <c r="AA335" s="11" t="s">
        <v>41</v>
      </c>
      <c r="AB335" s="11" t="s">
        <v>731</v>
      </c>
      <c r="AC335" s="10"/>
      <c r="AD335" s="11"/>
      <c r="AE335" s="10" t="s">
        <v>321</v>
      </c>
      <c r="AF335" s="10" t="s">
        <v>321</v>
      </c>
    </row>
    <row r="336" spans="1:32" s="5" customFormat="1" ht="13.25" customHeight="1" x14ac:dyDescent="0.15">
      <c r="A336" s="11" t="s">
        <v>31</v>
      </c>
      <c r="B336" s="11" t="s">
        <v>30</v>
      </c>
      <c r="C336" s="11" t="s">
        <v>32</v>
      </c>
      <c r="D336" s="11" t="s">
        <v>33</v>
      </c>
      <c r="E336" s="11" t="s">
        <v>34</v>
      </c>
      <c r="F336" s="11" t="s">
        <v>35</v>
      </c>
      <c r="G336" s="11" t="s">
        <v>35</v>
      </c>
      <c r="H336" s="11" t="s">
        <v>80</v>
      </c>
      <c r="I336" s="11"/>
      <c r="J336" s="11" t="s">
        <v>68</v>
      </c>
      <c r="K336" s="10"/>
      <c r="L336" s="10"/>
      <c r="M336" s="10" t="s">
        <v>107</v>
      </c>
      <c r="N336" s="10">
        <v>1</v>
      </c>
      <c r="O336" s="10">
        <v>14</v>
      </c>
      <c r="P336" t="str">
        <f t="shared" si="20"/>
        <v>EF.1</v>
      </c>
      <c r="Q336" s="10" t="str">
        <f t="shared" si="21"/>
        <v>EF.1.14</v>
      </c>
      <c r="R336" s="11" t="s">
        <v>168</v>
      </c>
      <c r="S336" s="12">
        <v>3681</v>
      </c>
      <c r="T336" s="11" t="s">
        <v>166</v>
      </c>
      <c r="U336" s="11" t="s">
        <v>108</v>
      </c>
      <c r="V336" s="11">
        <f t="shared" si="22"/>
        <v>3681</v>
      </c>
      <c r="W336" s="11" t="s">
        <v>108</v>
      </c>
      <c r="X336" s="11" t="s">
        <v>40</v>
      </c>
      <c r="Y336" s="11">
        <v>5</v>
      </c>
      <c r="Z336" s="10"/>
      <c r="AA336" s="11" t="s">
        <v>41</v>
      </c>
      <c r="AB336" s="11" t="s">
        <v>731</v>
      </c>
      <c r="AC336" s="10"/>
      <c r="AD336" s="11"/>
      <c r="AE336" s="10" t="s">
        <v>321</v>
      </c>
      <c r="AF336" s="10" t="s">
        <v>321</v>
      </c>
    </row>
    <row r="337" spans="1:32" s="5" customFormat="1" ht="13.25" customHeight="1" x14ac:dyDescent="0.15">
      <c r="A337" s="11" t="s">
        <v>31</v>
      </c>
      <c r="B337" s="11" t="s">
        <v>30</v>
      </c>
      <c r="C337" s="11" t="s">
        <v>32</v>
      </c>
      <c r="D337" s="11" t="s">
        <v>33</v>
      </c>
      <c r="E337" s="11" t="s">
        <v>34</v>
      </c>
      <c r="F337" s="11" t="s">
        <v>35</v>
      </c>
      <c r="G337" s="11" t="s">
        <v>35</v>
      </c>
      <c r="H337" s="11" t="s">
        <v>95</v>
      </c>
      <c r="I337" s="11"/>
      <c r="J337" s="11" t="s">
        <v>68</v>
      </c>
      <c r="K337" s="10"/>
      <c r="L337" s="10"/>
      <c r="M337" s="10" t="s">
        <v>107</v>
      </c>
      <c r="N337" s="10">
        <v>1</v>
      </c>
      <c r="O337" s="10">
        <v>14</v>
      </c>
      <c r="P337" t="str">
        <f t="shared" si="20"/>
        <v>EF.1</v>
      </c>
      <c r="Q337" s="10" t="str">
        <f t="shared" si="21"/>
        <v>EF.1.14</v>
      </c>
      <c r="R337" s="11" t="s">
        <v>169</v>
      </c>
      <c r="S337" s="11">
        <v>0</v>
      </c>
      <c r="T337" s="11" t="s">
        <v>166</v>
      </c>
      <c r="U337" s="11" t="s">
        <v>108</v>
      </c>
      <c r="V337" s="11">
        <f t="shared" si="22"/>
        <v>0</v>
      </c>
      <c r="W337" s="11" t="s">
        <v>108</v>
      </c>
      <c r="X337" s="11" t="s">
        <v>40</v>
      </c>
      <c r="Y337" s="11">
        <v>5</v>
      </c>
      <c r="Z337" s="10"/>
      <c r="AA337" s="11" t="s">
        <v>41</v>
      </c>
      <c r="AB337" s="11" t="s">
        <v>731</v>
      </c>
      <c r="AC337" s="10"/>
      <c r="AD337" s="11"/>
      <c r="AE337" s="10" t="s">
        <v>321</v>
      </c>
      <c r="AF337" s="10" t="s">
        <v>321</v>
      </c>
    </row>
    <row r="338" spans="1:32" s="5" customFormat="1" ht="13.25" customHeight="1" x14ac:dyDescent="0.15">
      <c r="A338" s="11" t="s">
        <v>31</v>
      </c>
      <c r="B338" s="11" t="s">
        <v>30</v>
      </c>
      <c r="C338" s="11" t="s">
        <v>32</v>
      </c>
      <c r="D338" s="11" t="s">
        <v>33</v>
      </c>
      <c r="E338" s="11" t="s">
        <v>34</v>
      </c>
      <c r="F338" s="11" t="s">
        <v>35</v>
      </c>
      <c r="G338" s="11" t="s">
        <v>35</v>
      </c>
      <c r="H338" s="10"/>
      <c r="I338" s="10"/>
      <c r="J338" s="11" t="s">
        <v>68</v>
      </c>
      <c r="K338" s="10"/>
      <c r="L338" s="10"/>
      <c r="M338" s="10" t="s">
        <v>107</v>
      </c>
      <c r="N338" s="10">
        <v>1</v>
      </c>
      <c r="O338" s="10">
        <v>15</v>
      </c>
      <c r="P338" t="str">
        <f t="shared" si="20"/>
        <v>EF.1</v>
      </c>
      <c r="Q338" s="10" t="str">
        <f t="shared" si="21"/>
        <v>EF.1.15</v>
      </c>
      <c r="R338" s="11" t="s">
        <v>171</v>
      </c>
      <c r="S338" s="12">
        <v>42757</v>
      </c>
      <c r="T338" s="11" t="s">
        <v>166</v>
      </c>
      <c r="U338" s="11" t="s">
        <v>108</v>
      </c>
      <c r="V338" s="11">
        <f t="shared" si="22"/>
        <v>42757</v>
      </c>
      <c r="W338" s="11" t="s">
        <v>108</v>
      </c>
      <c r="X338" s="11" t="s">
        <v>40</v>
      </c>
      <c r="Y338" s="11">
        <v>5</v>
      </c>
      <c r="Z338" s="10"/>
      <c r="AA338" s="11" t="s">
        <v>41</v>
      </c>
      <c r="AB338" s="11" t="s">
        <v>731</v>
      </c>
      <c r="AC338" s="10"/>
      <c r="AD338" s="11"/>
      <c r="AE338" s="10" t="s">
        <v>321</v>
      </c>
      <c r="AF338" s="10" t="s">
        <v>321</v>
      </c>
    </row>
    <row r="339" spans="1:32" s="5" customFormat="1" ht="13.25" customHeight="1" x14ac:dyDescent="0.15">
      <c r="A339" s="11" t="s">
        <v>31</v>
      </c>
      <c r="B339" s="11" t="s">
        <v>30</v>
      </c>
      <c r="C339" s="11" t="s">
        <v>32</v>
      </c>
      <c r="D339" s="11" t="s">
        <v>33</v>
      </c>
      <c r="E339" s="11" t="s">
        <v>34</v>
      </c>
      <c r="F339" s="11" t="s">
        <v>35</v>
      </c>
      <c r="G339" s="11" t="s">
        <v>35</v>
      </c>
      <c r="H339" s="10"/>
      <c r="I339" s="10"/>
      <c r="J339" s="11" t="s">
        <v>68</v>
      </c>
      <c r="K339" s="10"/>
      <c r="L339" s="10"/>
      <c r="M339" s="10" t="s">
        <v>107</v>
      </c>
      <c r="N339" s="10">
        <v>1</v>
      </c>
      <c r="O339" s="10">
        <v>16</v>
      </c>
      <c r="P339" t="str">
        <f t="shared" si="20"/>
        <v>EF.1</v>
      </c>
      <c r="Q339" s="10" t="str">
        <f t="shared" si="21"/>
        <v>EF.1.16</v>
      </c>
      <c r="R339" s="11" t="s">
        <v>174</v>
      </c>
      <c r="S339" s="12">
        <v>34073</v>
      </c>
      <c r="T339" s="11" t="s">
        <v>166</v>
      </c>
      <c r="U339" s="11" t="s">
        <v>108</v>
      </c>
      <c r="V339" s="11">
        <f t="shared" si="22"/>
        <v>34073</v>
      </c>
      <c r="W339" s="11" t="s">
        <v>108</v>
      </c>
      <c r="X339" s="11" t="s">
        <v>40</v>
      </c>
      <c r="Y339" s="11">
        <v>5</v>
      </c>
      <c r="Z339" s="10"/>
      <c r="AA339" s="11" t="s">
        <v>41</v>
      </c>
      <c r="AB339" s="11" t="s">
        <v>731</v>
      </c>
      <c r="AC339" s="10"/>
      <c r="AD339" s="11"/>
      <c r="AE339" s="10" t="s">
        <v>321</v>
      </c>
      <c r="AF339" s="10" t="s">
        <v>321</v>
      </c>
    </row>
    <row r="340" spans="1:32" s="5" customFormat="1" ht="13.25" customHeight="1" x14ac:dyDescent="0.15">
      <c r="A340" s="11" t="s">
        <v>31</v>
      </c>
      <c r="B340" s="11" t="s">
        <v>30</v>
      </c>
      <c r="C340" s="11" t="s">
        <v>32</v>
      </c>
      <c r="D340" s="11" t="s">
        <v>33</v>
      </c>
      <c r="E340" s="11" t="s">
        <v>34</v>
      </c>
      <c r="F340" s="11" t="s">
        <v>35</v>
      </c>
      <c r="G340" s="11" t="s">
        <v>35</v>
      </c>
      <c r="H340" s="10"/>
      <c r="I340" s="10"/>
      <c r="J340" s="11" t="s">
        <v>68</v>
      </c>
      <c r="K340" s="10"/>
      <c r="L340" s="10"/>
      <c r="M340" s="10" t="s">
        <v>107</v>
      </c>
      <c r="N340" s="10">
        <v>1</v>
      </c>
      <c r="O340" s="10">
        <v>17</v>
      </c>
      <c r="P340" t="str">
        <f t="shared" si="20"/>
        <v>EF.1</v>
      </c>
      <c r="Q340" s="10" t="str">
        <f t="shared" si="21"/>
        <v>EF.1.17</v>
      </c>
      <c r="R340" s="11" t="s">
        <v>177</v>
      </c>
      <c r="S340" s="12">
        <v>148692</v>
      </c>
      <c r="T340" s="11" t="s">
        <v>166</v>
      </c>
      <c r="U340" s="11" t="s">
        <v>108</v>
      </c>
      <c r="V340" s="11">
        <f t="shared" si="22"/>
        <v>148692</v>
      </c>
      <c r="W340" s="11" t="s">
        <v>108</v>
      </c>
      <c r="X340" s="11" t="s">
        <v>40</v>
      </c>
      <c r="Y340" s="11">
        <v>5</v>
      </c>
      <c r="Z340" s="10"/>
      <c r="AA340" s="11" t="s">
        <v>41</v>
      </c>
      <c r="AB340" s="11" t="s">
        <v>731</v>
      </c>
      <c r="AC340" s="10"/>
      <c r="AD340" s="11"/>
      <c r="AE340" s="10" t="s">
        <v>321</v>
      </c>
      <c r="AF340" s="10" t="s">
        <v>321</v>
      </c>
    </row>
    <row r="341" spans="1:32" s="10" customFormat="1" ht="13.25" customHeight="1" x14ac:dyDescent="0.15">
      <c r="A341" s="11" t="s">
        <v>31</v>
      </c>
      <c r="B341" s="11" t="s">
        <v>30</v>
      </c>
      <c r="C341" s="11" t="s">
        <v>32</v>
      </c>
      <c r="D341" s="11" t="s">
        <v>33</v>
      </c>
      <c r="E341" s="11" t="s">
        <v>34</v>
      </c>
      <c r="F341" s="11" t="s">
        <v>35</v>
      </c>
      <c r="G341" s="11" t="s">
        <v>35</v>
      </c>
      <c r="J341" s="11" t="s">
        <v>68</v>
      </c>
      <c r="M341" s="10" t="s">
        <v>107</v>
      </c>
      <c r="N341" s="10">
        <v>1</v>
      </c>
      <c r="O341" s="10">
        <v>18</v>
      </c>
      <c r="P341" t="str">
        <f t="shared" si="20"/>
        <v>EF.1</v>
      </c>
      <c r="Q341" s="10" t="str">
        <f t="shared" si="21"/>
        <v>EF.1.18</v>
      </c>
      <c r="R341" s="11" t="s">
        <v>180</v>
      </c>
      <c r="S341" s="11">
        <v>487</v>
      </c>
      <c r="T341" s="11" t="s">
        <v>166</v>
      </c>
      <c r="U341" s="11" t="s">
        <v>108</v>
      </c>
      <c r="V341" s="11">
        <f t="shared" si="22"/>
        <v>487</v>
      </c>
      <c r="W341" s="11" t="s">
        <v>108</v>
      </c>
      <c r="X341" s="11" t="s">
        <v>40</v>
      </c>
      <c r="Y341" s="11">
        <v>5</v>
      </c>
      <c r="AA341" s="11" t="s">
        <v>41</v>
      </c>
      <c r="AB341" s="11" t="s">
        <v>731</v>
      </c>
      <c r="AD341" s="11"/>
      <c r="AE341" s="10" t="s">
        <v>321</v>
      </c>
      <c r="AF341" s="10" t="s">
        <v>321</v>
      </c>
    </row>
    <row r="342" spans="1:32" s="10" customFormat="1" ht="13.25" customHeight="1" x14ac:dyDescent="0.15">
      <c r="A342" s="11" t="s">
        <v>31</v>
      </c>
      <c r="B342" s="11" t="s">
        <v>30</v>
      </c>
      <c r="C342" s="11" t="s">
        <v>32</v>
      </c>
      <c r="D342" s="11" t="s">
        <v>33</v>
      </c>
      <c r="E342" s="11" t="s">
        <v>34</v>
      </c>
      <c r="F342" s="11" t="s">
        <v>35</v>
      </c>
      <c r="G342" s="11" t="s">
        <v>35</v>
      </c>
      <c r="H342" s="11" t="s">
        <v>76</v>
      </c>
      <c r="I342" s="11"/>
      <c r="J342" s="11" t="s">
        <v>68</v>
      </c>
      <c r="M342" s="10" t="s">
        <v>107</v>
      </c>
      <c r="N342" s="10">
        <v>1</v>
      </c>
      <c r="O342" s="10">
        <v>19</v>
      </c>
      <c r="P342" t="str">
        <f t="shared" si="20"/>
        <v>EF.1</v>
      </c>
      <c r="Q342" s="10" t="str">
        <f t="shared" si="21"/>
        <v>EF.1.19</v>
      </c>
      <c r="R342" s="11" t="s">
        <v>183</v>
      </c>
      <c r="S342" s="12">
        <v>466243</v>
      </c>
      <c r="U342" s="11" t="s">
        <v>108</v>
      </c>
      <c r="V342" s="11">
        <f t="shared" si="22"/>
        <v>466243</v>
      </c>
      <c r="W342" s="11" t="s">
        <v>108</v>
      </c>
      <c r="X342" s="11" t="s">
        <v>40</v>
      </c>
      <c r="Y342" s="11">
        <v>6</v>
      </c>
      <c r="AA342" s="11" t="s">
        <v>41</v>
      </c>
      <c r="AB342" s="11" t="s">
        <v>731</v>
      </c>
      <c r="AD342" s="11"/>
      <c r="AE342" s="10" t="s">
        <v>321</v>
      </c>
      <c r="AF342" s="10" t="s">
        <v>321</v>
      </c>
    </row>
    <row r="343" spans="1:32" s="10" customFormat="1" ht="13.25" customHeight="1" x14ac:dyDescent="0.15">
      <c r="A343" s="11" t="s">
        <v>31</v>
      </c>
      <c r="B343" s="11" t="s">
        <v>30</v>
      </c>
      <c r="C343" s="11" t="s">
        <v>32</v>
      </c>
      <c r="D343" s="11" t="s">
        <v>33</v>
      </c>
      <c r="E343" s="11" t="s">
        <v>34</v>
      </c>
      <c r="F343" s="11" t="s">
        <v>35</v>
      </c>
      <c r="G343" s="11" t="s">
        <v>35</v>
      </c>
      <c r="H343" s="11" t="s">
        <v>78</v>
      </c>
      <c r="I343" s="11"/>
      <c r="J343" s="11" t="s">
        <v>68</v>
      </c>
      <c r="M343" s="10" t="s">
        <v>107</v>
      </c>
      <c r="N343" s="10">
        <v>1</v>
      </c>
      <c r="O343" s="10">
        <v>19</v>
      </c>
      <c r="P343" t="str">
        <f t="shared" si="20"/>
        <v>EF.1</v>
      </c>
      <c r="Q343" s="10" t="str">
        <f t="shared" si="21"/>
        <v>EF.1.19</v>
      </c>
      <c r="R343" s="11" t="s">
        <v>184</v>
      </c>
      <c r="S343" s="12">
        <v>941343</v>
      </c>
      <c r="U343" s="11" t="s">
        <v>108</v>
      </c>
      <c r="V343" s="11">
        <f t="shared" si="22"/>
        <v>941343</v>
      </c>
      <c r="W343" s="11" t="s">
        <v>108</v>
      </c>
      <c r="X343" s="11" t="s">
        <v>40</v>
      </c>
      <c r="Y343" s="11">
        <v>6</v>
      </c>
      <c r="AA343" s="11" t="s">
        <v>41</v>
      </c>
      <c r="AB343" s="11" t="s">
        <v>731</v>
      </c>
      <c r="AD343" s="11"/>
      <c r="AE343" s="10" t="s">
        <v>321</v>
      </c>
      <c r="AF343" s="10" t="s">
        <v>321</v>
      </c>
    </row>
    <row r="344" spans="1:32" s="10" customFormat="1" ht="13.25" customHeight="1" x14ac:dyDescent="0.15">
      <c r="A344" s="11" t="s">
        <v>31</v>
      </c>
      <c r="B344" s="11" t="s">
        <v>30</v>
      </c>
      <c r="C344" s="11" t="s">
        <v>32</v>
      </c>
      <c r="D344" s="11" t="s">
        <v>33</v>
      </c>
      <c r="E344" s="11" t="s">
        <v>34</v>
      </c>
      <c r="F344" s="11" t="s">
        <v>35</v>
      </c>
      <c r="G344" s="11" t="s">
        <v>35</v>
      </c>
      <c r="H344" s="11" t="s">
        <v>80</v>
      </c>
      <c r="I344" s="11"/>
      <c r="J344" s="11" t="s">
        <v>68</v>
      </c>
      <c r="M344" s="10" t="s">
        <v>107</v>
      </c>
      <c r="N344" s="10">
        <v>1</v>
      </c>
      <c r="O344" s="10">
        <v>19</v>
      </c>
      <c r="P344" t="str">
        <f t="shared" si="20"/>
        <v>EF.1</v>
      </c>
      <c r="Q344" s="10" t="str">
        <f t="shared" si="21"/>
        <v>EF.1.19</v>
      </c>
      <c r="R344" s="11" t="s">
        <v>185</v>
      </c>
      <c r="S344" s="12">
        <v>85935</v>
      </c>
      <c r="U344" s="11" t="s">
        <v>108</v>
      </c>
      <c r="V344" s="11">
        <f t="shared" si="22"/>
        <v>85935</v>
      </c>
      <c r="W344" s="11" t="s">
        <v>108</v>
      </c>
      <c r="X344" s="11" t="s">
        <v>40</v>
      </c>
      <c r="Y344" s="11">
        <v>6</v>
      </c>
      <c r="AA344" s="11" t="s">
        <v>41</v>
      </c>
      <c r="AB344" s="11" t="s">
        <v>731</v>
      </c>
      <c r="AD344" s="11"/>
      <c r="AE344" s="10" t="s">
        <v>321</v>
      </c>
      <c r="AF344" s="10" t="s">
        <v>321</v>
      </c>
    </row>
    <row r="345" spans="1:32" s="10" customFormat="1" ht="13.25" customHeight="1" x14ac:dyDescent="0.15">
      <c r="A345" s="11" t="s">
        <v>31</v>
      </c>
      <c r="B345" s="11" t="s">
        <v>30</v>
      </c>
      <c r="C345" s="11" t="s">
        <v>32</v>
      </c>
      <c r="D345" s="11" t="s">
        <v>33</v>
      </c>
      <c r="E345" s="11" t="s">
        <v>34</v>
      </c>
      <c r="F345" s="11" t="s">
        <v>35</v>
      </c>
      <c r="G345" s="11" t="s">
        <v>35</v>
      </c>
      <c r="H345" s="11" t="s">
        <v>95</v>
      </c>
      <c r="I345" s="11"/>
      <c r="J345" s="11" t="s">
        <v>68</v>
      </c>
      <c r="M345" s="10" t="s">
        <v>107</v>
      </c>
      <c r="N345" s="10">
        <v>1</v>
      </c>
      <c r="O345" s="10">
        <v>19</v>
      </c>
      <c r="P345" t="str">
        <f t="shared" si="20"/>
        <v>EF.1</v>
      </c>
      <c r="Q345" s="10" t="str">
        <f t="shared" si="21"/>
        <v>EF.1.19</v>
      </c>
      <c r="R345" s="11" t="s">
        <v>186</v>
      </c>
      <c r="S345" s="12">
        <v>4611239</v>
      </c>
      <c r="U345" s="11" t="s">
        <v>108</v>
      </c>
      <c r="V345" s="11">
        <f t="shared" si="22"/>
        <v>4611239</v>
      </c>
      <c r="W345" s="11" t="s">
        <v>108</v>
      </c>
      <c r="X345" s="11" t="s">
        <v>40</v>
      </c>
      <c r="Y345" s="11">
        <v>6</v>
      </c>
      <c r="AA345" s="11" t="s">
        <v>41</v>
      </c>
      <c r="AB345" s="11" t="s">
        <v>731</v>
      </c>
      <c r="AD345" s="11"/>
      <c r="AE345" s="10" t="s">
        <v>321</v>
      </c>
      <c r="AF345" s="10" t="s">
        <v>321</v>
      </c>
    </row>
    <row r="346" spans="1:32" s="10" customFormat="1" ht="13.25" customHeight="1" x14ac:dyDescent="0.15">
      <c r="A346" s="11" t="s">
        <v>31</v>
      </c>
      <c r="B346" s="11" t="s">
        <v>30</v>
      </c>
      <c r="C346" s="11" t="s">
        <v>32</v>
      </c>
      <c r="D346" s="11" t="s">
        <v>33</v>
      </c>
      <c r="E346" s="11" t="s">
        <v>34</v>
      </c>
      <c r="F346" s="11" t="s">
        <v>35</v>
      </c>
      <c r="G346" s="11" t="s">
        <v>35</v>
      </c>
      <c r="J346" s="11" t="s">
        <v>68</v>
      </c>
      <c r="M346" s="10" t="s">
        <v>107</v>
      </c>
      <c r="N346" s="10">
        <v>1</v>
      </c>
      <c r="O346" s="10">
        <v>20</v>
      </c>
      <c r="P346" t="str">
        <f t="shared" si="20"/>
        <v>EF.1</v>
      </c>
      <c r="Q346" s="10" t="str">
        <f t="shared" si="21"/>
        <v>EF.1.20</v>
      </c>
      <c r="R346" s="11" t="s">
        <v>188</v>
      </c>
      <c r="S346" s="12">
        <v>6004378</v>
      </c>
      <c r="U346" s="11" t="s">
        <v>108</v>
      </c>
      <c r="V346" s="11">
        <f t="shared" si="22"/>
        <v>6004378</v>
      </c>
      <c r="W346" s="11" t="s">
        <v>108</v>
      </c>
      <c r="X346" s="11" t="s">
        <v>40</v>
      </c>
      <c r="Y346" s="11">
        <v>6</v>
      </c>
      <c r="Z346" s="11" t="s">
        <v>189</v>
      </c>
      <c r="AA346" s="11" t="s">
        <v>41</v>
      </c>
      <c r="AB346" s="11" t="s">
        <v>731</v>
      </c>
      <c r="AD346" s="11"/>
      <c r="AE346" s="10" t="s">
        <v>321</v>
      </c>
      <c r="AF346" s="10" t="s">
        <v>321</v>
      </c>
    </row>
    <row r="347" spans="1:32" s="10" customFormat="1" ht="13.25" customHeight="1" x14ac:dyDescent="0.15">
      <c r="A347" s="11" t="s">
        <v>31</v>
      </c>
      <c r="B347" s="11" t="s">
        <v>30</v>
      </c>
      <c r="C347" s="11" t="s">
        <v>32</v>
      </c>
      <c r="D347" s="11" t="s">
        <v>33</v>
      </c>
      <c r="E347" s="11" t="s">
        <v>34</v>
      </c>
      <c r="F347" s="11" t="s">
        <v>35</v>
      </c>
      <c r="G347" s="11" t="s">
        <v>35</v>
      </c>
      <c r="J347" s="11" t="s">
        <v>68</v>
      </c>
      <c r="M347" s="10" t="s">
        <v>107</v>
      </c>
      <c r="N347" s="10">
        <v>1</v>
      </c>
      <c r="O347" s="10">
        <v>21</v>
      </c>
      <c r="P347" t="str">
        <f t="shared" si="20"/>
        <v>EF.1</v>
      </c>
      <c r="Q347" s="10" t="str">
        <f t="shared" si="21"/>
        <v>EF.1.21</v>
      </c>
      <c r="R347" s="11" t="s">
        <v>191</v>
      </c>
      <c r="S347" s="11">
        <v>0</v>
      </c>
      <c r="U347" s="11" t="s">
        <v>108</v>
      </c>
      <c r="V347" s="11">
        <f t="shared" si="22"/>
        <v>0</v>
      </c>
      <c r="W347" s="11" t="s">
        <v>108</v>
      </c>
      <c r="X347" s="11" t="s">
        <v>40</v>
      </c>
      <c r="Y347" s="11">
        <v>6</v>
      </c>
      <c r="Z347" s="11" t="s">
        <v>192</v>
      </c>
      <c r="AA347" s="11" t="s">
        <v>41</v>
      </c>
      <c r="AB347" s="11" t="s">
        <v>731</v>
      </c>
      <c r="AD347" s="11"/>
      <c r="AE347" s="10" t="s">
        <v>321</v>
      </c>
      <c r="AF347" s="10" t="s">
        <v>321</v>
      </c>
    </row>
    <row r="348" spans="1:32" s="10" customFormat="1" ht="13.25" customHeight="1" x14ac:dyDescent="0.15">
      <c r="A348" s="11" t="s">
        <v>31</v>
      </c>
      <c r="B348" s="11" t="s">
        <v>30</v>
      </c>
      <c r="C348" s="11" t="s">
        <v>32</v>
      </c>
      <c r="D348" s="11" t="s">
        <v>33</v>
      </c>
      <c r="E348" s="11" t="s">
        <v>34</v>
      </c>
      <c r="F348" s="11" t="s">
        <v>35</v>
      </c>
      <c r="G348" s="11" t="s">
        <v>35</v>
      </c>
      <c r="J348" s="11" t="s">
        <v>68</v>
      </c>
      <c r="M348" s="10" t="s">
        <v>107</v>
      </c>
      <c r="N348" s="10">
        <v>1</v>
      </c>
      <c r="O348" s="10">
        <v>22</v>
      </c>
      <c r="P348" t="str">
        <f t="shared" si="20"/>
        <v>EF.1</v>
      </c>
      <c r="Q348" s="10" t="str">
        <f t="shared" si="21"/>
        <v>EF.1.22</v>
      </c>
      <c r="R348" s="11" t="s">
        <v>194</v>
      </c>
      <c r="S348" s="12">
        <v>61029</v>
      </c>
      <c r="U348" s="11" t="s">
        <v>108</v>
      </c>
      <c r="V348" s="11">
        <f t="shared" si="22"/>
        <v>61029</v>
      </c>
      <c r="W348" s="11" t="s">
        <v>108</v>
      </c>
      <c r="X348" s="11" t="s">
        <v>40</v>
      </c>
      <c r="Y348" s="11">
        <v>6</v>
      </c>
      <c r="Z348" s="11" t="s">
        <v>195</v>
      </c>
      <c r="AA348" s="11" t="s">
        <v>41</v>
      </c>
      <c r="AB348" s="11" t="s">
        <v>731</v>
      </c>
      <c r="AD348" s="11"/>
      <c r="AE348" s="10" t="s">
        <v>321</v>
      </c>
      <c r="AF348" s="10" t="s">
        <v>321</v>
      </c>
    </row>
    <row r="349" spans="1:32" s="10" customFormat="1" ht="13.25" customHeight="1" x14ac:dyDescent="0.15">
      <c r="A349" s="11" t="s">
        <v>31</v>
      </c>
      <c r="B349" s="11" t="s">
        <v>30</v>
      </c>
      <c r="C349" s="11" t="s">
        <v>32</v>
      </c>
      <c r="D349" s="11" t="s">
        <v>33</v>
      </c>
      <c r="E349" s="11" t="s">
        <v>34</v>
      </c>
      <c r="F349" s="11" t="s">
        <v>35</v>
      </c>
      <c r="G349" s="11" t="s">
        <v>35</v>
      </c>
      <c r="J349" s="11" t="s">
        <v>68</v>
      </c>
      <c r="M349" s="10" t="s">
        <v>107</v>
      </c>
      <c r="N349" s="10">
        <v>1</v>
      </c>
      <c r="O349" s="10">
        <v>23</v>
      </c>
      <c r="P349" t="str">
        <f t="shared" si="20"/>
        <v>EF.1</v>
      </c>
      <c r="Q349" s="10" t="str">
        <f t="shared" si="21"/>
        <v>EF.1.23</v>
      </c>
      <c r="R349" s="11" t="s">
        <v>197</v>
      </c>
      <c r="S349" s="12">
        <v>33174</v>
      </c>
      <c r="U349" s="11" t="s">
        <v>108</v>
      </c>
      <c r="V349" s="11">
        <f t="shared" si="22"/>
        <v>33174</v>
      </c>
      <c r="W349" s="11" t="s">
        <v>108</v>
      </c>
      <c r="X349" s="11" t="s">
        <v>40</v>
      </c>
      <c r="Y349" s="11">
        <v>6</v>
      </c>
      <c r="Z349" s="11" t="s">
        <v>198</v>
      </c>
      <c r="AA349" s="11" t="s">
        <v>41</v>
      </c>
      <c r="AB349" s="11" t="s">
        <v>731</v>
      </c>
      <c r="AD349" s="11"/>
      <c r="AE349" s="10" t="s">
        <v>321</v>
      </c>
      <c r="AF349" s="10" t="s">
        <v>321</v>
      </c>
    </row>
    <row r="350" spans="1:32" s="10" customFormat="1" ht="13.25" customHeight="1" x14ac:dyDescent="0.15">
      <c r="A350" s="11" t="s">
        <v>31</v>
      </c>
      <c r="B350" s="11" t="s">
        <v>30</v>
      </c>
      <c r="C350" s="11" t="s">
        <v>32</v>
      </c>
      <c r="D350" s="11" t="s">
        <v>33</v>
      </c>
      <c r="E350" s="11" t="s">
        <v>34</v>
      </c>
      <c r="F350" s="11" t="s">
        <v>35</v>
      </c>
      <c r="G350" s="11" t="s">
        <v>35</v>
      </c>
      <c r="J350" s="11" t="s">
        <v>68</v>
      </c>
      <c r="M350" s="10" t="s">
        <v>107</v>
      </c>
      <c r="N350" s="10">
        <v>1</v>
      </c>
      <c r="O350" s="10">
        <v>24</v>
      </c>
      <c r="P350" t="str">
        <f t="shared" si="20"/>
        <v>EF.1</v>
      </c>
      <c r="Q350" s="10" t="str">
        <f t="shared" si="21"/>
        <v>EF.1.24</v>
      </c>
      <c r="R350" s="11" t="s">
        <v>200</v>
      </c>
      <c r="S350" s="11">
        <v>0</v>
      </c>
      <c r="U350" s="11" t="s">
        <v>108</v>
      </c>
      <c r="V350" s="11">
        <f t="shared" si="22"/>
        <v>0</v>
      </c>
      <c r="W350" s="11" t="s">
        <v>108</v>
      </c>
      <c r="X350" s="11" t="s">
        <v>40</v>
      </c>
      <c r="Y350" s="11">
        <v>6</v>
      </c>
      <c r="Z350" s="11" t="s">
        <v>201</v>
      </c>
      <c r="AA350" s="11" t="s">
        <v>41</v>
      </c>
      <c r="AB350" s="11" t="s">
        <v>731</v>
      </c>
      <c r="AD350" s="11"/>
      <c r="AE350" s="10" t="s">
        <v>321</v>
      </c>
      <c r="AF350" s="10" t="s">
        <v>321</v>
      </c>
    </row>
    <row r="351" spans="1:32" s="10" customFormat="1" ht="13.25" customHeight="1" x14ac:dyDescent="0.15">
      <c r="A351" s="11" t="s">
        <v>31</v>
      </c>
      <c r="B351" s="11" t="s">
        <v>30</v>
      </c>
      <c r="C351" s="11" t="s">
        <v>32</v>
      </c>
      <c r="D351" s="11" t="s">
        <v>33</v>
      </c>
      <c r="E351" s="11" t="s">
        <v>34</v>
      </c>
      <c r="F351" s="11" t="s">
        <v>35</v>
      </c>
      <c r="G351" s="11" t="s">
        <v>35</v>
      </c>
      <c r="J351" s="11" t="s">
        <v>68</v>
      </c>
      <c r="M351" s="10" t="s">
        <v>107</v>
      </c>
      <c r="N351" s="10">
        <v>1</v>
      </c>
      <c r="O351" s="10">
        <v>25</v>
      </c>
      <c r="P351" t="str">
        <f t="shared" si="20"/>
        <v>EF.1</v>
      </c>
      <c r="Q351" s="10" t="str">
        <f t="shared" si="21"/>
        <v>EF.1.25</v>
      </c>
      <c r="R351" s="11" t="s">
        <v>203</v>
      </c>
      <c r="S351" s="12">
        <v>6177</v>
      </c>
      <c r="U351" s="11" t="s">
        <v>108</v>
      </c>
      <c r="V351" s="11">
        <f t="shared" si="22"/>
        <v>6177</v>
      </c>
      <c r="W351" s="11" t="s">
        <v>108</v>
      </c>
      <c r="X351" s="11" t="s">
        <v>40</v>
      </c>
      <c r="Y351" s="11">
        <v>6</v>
      </c>
      <c r="Z351" s="11" t="s">
        <v>204</v>
      </c>
      <c r="AA351" s="11" t="s">
        <v>41</v>
      </c>
      <c r="AB351" s="11" t="s">
        <v>731</v>
      </c>
      <c r="AD351" s="11"/>
      <c r="AE351" s="10" t="s">
        <v>321</v>
      </c>
      <c r="AF351" s="10" t="s">
        <v>321</v>
      </c>
    </row>
    <row r="352" spans="1:32" s="10" customFormat="1" ht="13.25" customHeight="1" x14ac:dyDescent="0.15">
      <c r="A352" s="11" t="s">
        <v>31</v>
      </c>
      <c r="B352" s="11" t="s">
        <v>30</v>
      </c>
      <c r="C352" s="11" t="s">
        <v>32</v>
      </c>
      <c r="D352" s="11" t="s">
        <v>33</v>
      </c>
      <c r="E352" s="11" t="s">
        <v>34</v>
      </c>
      <c r="F352" s="11" t="s">
        <v>35</v>
      </c>
      <c r="G352" s="11" t="s">
        <v>35</v>
      </c>
      <c r="J352" s="11" t="s">
        <v>68</v>
      </c>
      <c r="M352" s="10" t="s">
        <v>107</v>
      </c>
      <c r="N352" s="10">
        <v>1</v>
      </c>
      <c r="O352" s="10">
        <v>4</v>
      </c>
      <c r="P352" t="str">
        <f t="shared" si="20"/>
        <v>EF.1</v>
      </c>
      <c r="Q352" s="10" t="str">
        <f t="shared" si="21"/>
        <v>EF.1.4</v>
      </c>
      <c r="R352" s="11" t="s">
        <v>110</v>
      </c>
      <c r="S352" s="12">
        <v>6344479</v>
      </c>
      <c r="U352" s="11" t="s">
        <v>108</v>
      </c>
      <c r="V352" s="11">
        <f t="shared" si="22"/>
        <v>6344479</v>
      </c>
      <c r="W352" s="11" t="s">
        <v>108</v>
      </c>
      <c r="X352" s="11" t="s">
        <v>40</v>
      </c>
      <c r="Y352" s="11">
        <v>2</v>
      </c>
      <c r="AA352" s="11" t="s">
        <v>41</v>
      </c>
      <c r="AB352" s="11" t="s">
        <v>731</v>
      </c>
      <c r="AD352" s="11"/>
      <c r="AE352" s="10" t="s">
        <v>321</v>
      </c>
      <c r="AF352" s="10" t="s">
        <v>321</v>
      </c>
    </row>
    <row r="353" spans="1:32" s="10" customFormat="1" ht="13.25" customHeight="1" x14ac:dyDescent="0.15">
      <c r="A353" s="11" t="s">
        <v>31</v>
      </c>
      <c r="B353" s="11" t="s">
        <v>30</v>
      </c>
      <c r="C353" s="11" t="s">
        <v>32</v>
      </c>
      <c r="D353" s="11" t="s">
        <v>33</v>
      </c>
      <c r="E353" s="11" t="s">
        <v>34</v>
      </c>
      <c r="F353" s="11" t="s">
        <v>35</v>
      </c>
      <c r="G353" s="11" t="s">
        <v>35</v>
      </c>
      <c r="H353" s="11" t="s">
        <v>76</v>
      </c>
      <c r="I353" s="11"/>
      <c r="J353" s="11" t="s">
        <v>68</v>
      </c>
      <c r="M353" s="10" t="s">
        <v>107</v>
      </c>
      <c r="N353" s="10">
        <v>1</v>
      </c>
      <c r="O353" s="10">
        <v>4</v>
      </c>
      <c r="P353" t="str">
        <f t="shared" si="20"/>
        <v>EF.1</v>
      </c>
      <c r="Q353" s="10" t="str">
        <f t="shared" si="21"/>
        <v>EF.1.4</v>
      </c>
      <c r="R353" s="11" t="s">
        <v>160</v>
      </c>
      <c r="S353" s="12">
        <v>682710</v>
      </c>
      <c r="U353" s="11" t="s">
        <v>108</v>
      </c>
      <c r="V353" s="11">
        <f t="shared" si="22"/>
        <v>682710</v>
      </c>
      <c r="W353" s="11" t="s">
        <v>108</v>
      </c>
      <c r="X353" s="11" t="s">
        <v>40</v>
      </c>
      <c r="Y353" s="11">
        <v>5</v>
      </c>
      <c r="AA353" s="11" t="s">
        <v>41</v>
      </c>
      <c r="AB353" s="11" t="s">
        <v>731</v>
      </c>
      <c r="AD353" s="11"/>
      <c r="AE353" s="10" t="s">
        <v>321</v>
      </c>
      <c r="AF353" s="10" t="s">
        <v>321</v>
      </c>
    </row>
    <row r="354" spans="1:32" s="10" customFormat="1" ht="13.25" customHeight="1" x14ac:dyDescent="0.15">
      <c r="A354" s="11" t="s">
        <v>31</v>
      </c>
      <c r="B354" s="11" t="s">
        <v>30</v>
      </c>
      <c r="C354" s="11" t="s">
        <v>32</v>
      </c>
      <c r="D354" s="11" t="s">
        <v>33</v>
      </c>
      <c r="E354" s="11" t="s">
        <v>34</v>
      </c>
      <c r="F354" s="11" t="s">
        <v>35</v>
      </c>
      <c r="G354" s="11" t="s">
        <v>35</v>
      </c>
      <c r="H354" s="11" t="s">
        <v>78</v>
      </c>
      <c r="I354" s="11"/>
      <c r="J354" s="11" t="s">
        <v>68</v>
      </c>
      <c r="M354" s="10" t="s">
        <v>107</v>
      </c>
      <c r="N354" s="10">
        <v>1</v>
      </c>
      <c r="O354" s="10">
        <v>4</v>
      </c>
      <c r="P354" t="str">
        <f t="shared" si="20"/>
        <v>EF.1</v>
      </c>
      <c r="Q354" s="10" t="str">
        <f t="shared" si="21"/>
        <v>EF.1.4</v>
      </c>
      <c r="R354" s="11" t="s">
        <v>161</v>
      </c>
      <c r="S354" s="12">
        <v>970755</v>
      </c>
      <c r="U354" s="11" t="s">
        <v>108</v>
      </c>
      <c r="V354" s="11">
        <f t="shared" si="22"/>
        <v>970755</v>
      </c>
      <c r="W354" s="11" t="s">
        <v>108</v>
      </c>
      <c r="X354" s="11" t="s">
        <v>40</v>
      </c>
      <c r="Y354" s="11">
        <v>5</v>
      </c>
      <c r="AA354" s="11" t="s">
        <v>41</v>
      </c>
      <c r="AB354" s="11" t="s">
        <v>731</v>
      </c>
      <c r="AD354" s="11"/>
      <c r="AE354" s="10" t="s">
        <v>321</v>
      </c>
      <c r="AF354" s="10" t="s">
        <v>321</v>
      </c>
    </row>
    <row r="355" spans="1:32" s="10" customFormat="1" ht="13.25" customHeight="1" x14ac:dyDescent="0.15">
      <c r="A355" s="11" t="s">
        <v>31</v>
      </c>
      <c r="B355" s="11" t="s">
        <v>30</v>
      </c>
      <c r="C355" s="11" t="s">
        <v>32</v>
      </c>
      <c r="D355" s="11" t="s">
        <v>33</v>
      </c>
      <c r="E355" s="11" t="s">
        <v>34</v>
      </c>
      <c r="F355" s="11" t="s">
        <v>35</v>
      </c>
      <c r="G355" s="11" t="s">
        <v>35</v>
      </c>
      <c r="H355" s="11" t="s">
        <v>80</v>
      </c>
      <c r="I355" s="11"/>
      <c r="J355" s="11" t="s">
        <v>68</v>
      </c>
      <c r="M355" s="10" t="s">
        <v>107</v>
      </c>
      <c r="N355" s="10">
        <v>1</v>
      </c>
      <c r="O355" s="10">
        <v>4</v>
      </c>
      <c r="P355" t="str">
        <f t="shared" si="20"/>
        <v>EF.1</v>
      </c>
      <c r="Q355" s="10" t="str">
        <f t="shared" si="21"/>
        <v>EF.1.4</v>
      </c>
      <c r="R355" s="11" t="s">
        <v>162</v>
      </c>
      <c r="S355" s="12">
        <v>91029</v>
      </c>
      <c r="U355" s="11" t="s">
        <v>108</v>
      </c>
      <c r="V355" s="11">
        <f t="shared" si="22"/>
        <v>91029</v>
      </c>
      <c r="W355" s="11" t="s">
        <v>108</v>
      </c>
      <c r="X355" s="11" t="s">
        <v>40</v>
      </c>
      <c r="Y355" s="11">
        <v>5</v>
      </c>
      <c r="AA355" s="11" t="s">
        <v>41</v>
      </c>
      <c r="AB355" s="11" t="s">
        <v>731</v>
      </c>
      <c r="AD355" s="11"/>
      <c r="AE355" s="10" t="s">
        <v>321</v>
      </c>
      <c r="AF355" s="10" t="s">
        <v>321</v>
      </c>
    </row>
    <row r="356" spans="1:32" s="10" customFormat="1" ht="13.25" customHeight="1" x14ac:dyDescent="0.15">
      <c r="A356" s="11" t="s">
        <v>31</v>
      </c>
      <c r="B356" s="11" t="s">
        <v>30</v>
      </c>
      <c r="C356" s="11" t="s">
        <v>32</v>
      </c>
      <c r="D356" s="11" t="s">
        <v>33</v>
      </c>
      <c r="E356" s="11" t="s">
        <v>34</v>
      </c>
      <c r="F356" s="11" t="s">
        <v>35</v>
      </c>
      <c r="G356" s="11" t="s">
        <v>35</v>
      </c>
      <c r="H356" s="11" t="s">
        <v>95</v>
      </c>
      <c r="I356" s="11"/>
      <c r="J356" s="11" t="s">
        <v>68</v>
      </c>
      <c r="M356" s="10" t="s">
        <v>107</v>
      </c>
      <c r="N356" s="10">
        <v>1</v>
      </c>
      <c r="O356" s="10">
        <v>4</v>
      </c>
      <c r="P356" t="str">
        <f t="shared" si="20"/>
        <v>EF.1</v>
      </c>
      <c r="Q356" s="10" t="str">
        <f t="shared" si="21"/>
        <v>EF.1.4</v>
      </c>
      <c r="R356" s="11" t="s">
        <v>163</v>
      </c>
      <c r="S356" s="12">
        <v>4599985</v>
      </c>
      <c r="U356" s="11" t="s">
        <v>108</v>
      </c>
      <c r="V356" s="11">
        <f t="shared" si="22"/>
        <v>4599985</v>
      </c>
      <c r="W356" s="11" t="s">
        <v>108</v>
      </c>
      <c r="X356" s="11" t="s">
        <v>40</v>
      </c>
      <c r="Y356" s="11">
        <v>5</v>
      </c>
      <c r="AA356" s="11" t="s">
        <v>41</v>
      </c>
      <c r="AB356" s="11" t="s">
        <v>731</v>
      </c>
      <c r="AD356" s="11"/>
      <c r="AE356" s="10" t="s">
        <v>321</v>
      </c>
      <c r="AF356" s="10" t="s">
        <v>321</v>
      </c>
    </row>
    <row r="357" spans="1:32" s="10" customFormat="1" ht="13.25" customHeight="1" x14ac:dyDescent="0.15">
      <c r="A357" s="11" t="s">
        <v>31</v>
      </c>
      <c r="B357" s="11" t="s">
        <v>30</v>
      </c>
      <c r="C357" s="11" t="s">
        <v>32</v>
      </c>
      <c r="D357" s="11" t="s">
        <v>33</v>
      </c>
      <c r="E357" s="11" t="s">
        <v>34</v>
      </c>
      <c r="F357" s="11" t="s">
        <v>35</v>
      </c>
      <c r="G357" s="11" t="s">
        <v>35</v>
      </c>
      <c r="J357" s="11" t="s">
        <v>68</v>
      </c>
      <c r="M357" s="10" t="s">
        <v>107</v>
      </c>
      <c r="N357" s="10">
        <v>1</v>
      </c>
      <c r="O357" s="10">
        <v>8</v>
      </c>
      <c r="P357" t="str">
        <f t="shared" si="20"/>
        <v>EF.1</v>
      </c>
      <c r="Q357" s="10" t="str">
        <f t="shared" si="21"/>
        <v>EF.1.8</v>
      </c>
      <c r="R357" s="11" t="s">
        <v>114</v>
      </c>
      <c r="S357" s="12">
        <v>6104758</v>
      </c>
      <c r="U357" s="11" t="s">
        <v>108</v>
      </c>
      <c r="V357" s="11">
        <f t="shared" si="22"/>
        <v>6104758</v>
      </c>
      <c r="W357" s="11" t="s">
        <v>108</v>
      </c>
      <c r="X357" s="11" t="s">
        <v>40</v>
      </c>
      <c r="Y357" s="11">
        <v>2</v>
      </c>
      <c r="Z357" s="11">
        <v>6</v>
      </c>
      <c r="AA357" s="11" t="s">
        <v>41</v>
      </c>
      <c r="AB357" s="11" t="s">
        <v>731</v>
      </c>
      <c r="AD357" s="11"/>
      <c r="AE357" s="10" t="s">
        <v>321</v>
      </c>
      <c r="AF357" s="10" t="s">
        <v>321</v>
      </c>
    </row>
    <row r="358" spans="1:32" s="10" customFormat="1" ht="13.25" customHeight="1" x14ac:dyDescent="0.15">
      <c r="A358" s="11" t="s">
        <v>31</v>
      </c>
      <c r="B358" s="11" t="s">
        <v>30</v>
      </c>
      <c r="C358" s="11" t="s">
        <v>32</v>
      </c>
      <c r="D358" s="11" t="s">
        <v>33</v>
      </c>
      <c r="E358" s="11" t="s">
        <v>34</v>
      </c>
      <c r="F358" s="11" t="s">
        <v>35</v>
      </c>
      <c r="G358" s="11" t="s">
        <v>35</v>
      </c>
      <c r="J358" s="11" t="s">
        <v>68</v>
      </c>
      <c r="M358" s="10" t="s">
        <v>38</v>
      </c>
      <c r="N358" s="10">
        <v>1</v>
      </c>
      <c r="O358" s="10">
        <v>1</v>
      </c>
      <c r="P358" t="str">
        <f t="shared" si="20"/>
        <v>Em.1</v>
      </c>
      <c r="Q358" s="10" t="str">
        <f t="shared" si="21"/>
        <v>Em.1.1</v>
      </c>
      <c r="R358" s="11" t="s">
        <v>37</v>
      </c>
      <c r="S358" s="12">
        <v>97639</v>
      </c>
      <c r="U358" s="11" t="s">
        <v>39</v>
      </c>
      <c r="V358" s="13">
        <f t="shared" si="22"/>
        <v>97639</v>
      </c>
      <c r="W358" s="11" t="s">
        <v>39</v>
      </c>
      <c r="X358" s="11" t="s">
        <v>40</v>
      </c>
      <c r="Y358" s="11">
        <v>1</v>
      </c>
      <c r="Z358" s="11">
        <v>1</v>
      </c>
      <c r="AA358" s="11" t="s">
        <v>41</v>
      </c>
      <c r="AB358" s="11" t="s">
        <v>731</v>
      </c>
      <c r="AD358" s="11"/>
      <c r="AE358" s="10" t="s">
        <v>323</v>
      </c>
      <c r="AF358" s="10" t="s">
        <v>324</v>
      </c>
    </row>
    <row r="359" spans="1:32" s="10" customFormat="1" ht="13.25" customHeight="1" x14ac:dyDescent="0.15">
      <c r="A359" s="11" t="s">
        <v>31</v>
      </c>
      <c r="B359" s="11" t="s">
        <v>30</v>
      </c>
      <c r="C359" s="11" t="s">
        <v>32</v>
      </c>
      <c r="D359" s="11" t="s">
        <v>33</v>
      </c>
      <c r="E359" s="11" t="s">
        <v>34</v>
      </c>
      <c r="F359" s="11" t="s">
        <v>35</v>
      </c>
      <c r="G359" s="11" t="s">
        <v>35</v>
      </c>
      <c r="J359" s="11" t="s">
        <v>68</v>
      </c>
      <c r="M359" s="10" t="s">
        <v>38</v>
      </c>
      <c r="N359" s="10">
        <v>11</v>
      </c>
      <c r="O359" s="10">
        <v>11</v>
      </c>
      <c r="P359" t="str">
        <f t="shared" si="20"/>
        <v>Em.11</v>
      </c>
      <c r="Q359" s="10" t="str">
        <f t="shared" si="21"/>
        <v>Em.11.11</v>
      </c>
      <c r="R359" s="11" t="s">
        <v>61</v>
      </c>
      <c r="S359" s="12">
        <v>4274000</v>
      </c>
      <c r="U359" s="11" t="s">
        <v>39</v>
      </c>
      <c r="V359" s="13">
        <f t="shared" si="22"/>
        <v>4274000</v>
      </c>
      <c r="W359" s="11" t="s">
        <v>39</v>
      </c>
      <c r="X359" s="11" t="s">
        <v>40</v>
      </c>
      <c r="Y359" s="11">
        <v>1</v>
      </c>
      <c r="Z359" s="11">
        <v>3</v>
      </c>
      <c r="AA359" s="11" t="s">
        <v>41</v>
      </c>
      <c r="AB359" s="11" t="s">
        <v>731</v>
      </c>
      <c r="AD359" s="11"/>
      <c r="AE359" s="10" t="s">
        <v>634</v>
      </c>
      <c r="AF359" s="10" t="s">
        <v>647</v>
      </c>
    </row>
    <row r="360" spans="1:32" s="10" customFormat="1" ht="13.25" customHeight="1" x14ac:dyDescent="0.15">
      <c r="A360" s="11" t="s">
        <v>31</v>
      </c>
      <c r="B360" s="11" t="s">
        <v>30</v>
      </c>
      <c r="C360" s="11" t="s">
        <v>32</v>
      </c>
      <c r="D360" s="11" t="s">
        <v>33</v>
      </c>
      <c r="E360" s="11" t="s">
        <v>34</v>
      </c>
      <c r="F360" s="11" t="s">
        <v>35</v>
      </c>
      <c r="G360" s="11" t="s">
        <v>35</v>
      </c>
      <c r="J360" s="11" t="s">
        <v>68</v>
      </c>
      <c r="M360" s="10" t="s">
        <v>38</v>
      </c>
      <c r="N360" s="10">
        <v>11</v>
      </c>
      <c r="O360" s="10">
        <v>12</v>
      </c>
      <c r="P360" t="str">
        <f t="shared" si="20"/>
        <v>Em.11</v>
      </c>
      <c r="Q360" s="10" t="str">
        <f t="shared" si="21"/>
        <v>Em.11.12</v>
      </c>
      <c r="R360" s="11" t="s">
        <v>63</v>
      </c>
      <c r="S360" s="12">
        <v>106000</v>
      </c>
      <c r="U360" s="11" t="s">
        <v>39</v>
      </c>
      <c r="V360" s="13">
        <f t="shared" ref="V360:V391" si="23">S360</f>
        <v>106000</v>
      </c>
      <c r="W360" s="11" t="s">
        <v>39</v>
      </c>
      <c r="X360" s="11" t="s">
        <v>40</v>
      </c>
      <c r="Y360" s="11">
        <v>1</v>
      </c>
      <c r="AA360" s="11" t="s">
        <v>41</v>
      </c>
      <c r="AB360" s="11" t="s">
        <v>731</v>
      </c>
      <c r="AD360" s="11"/>
      <c r="AE360" s="10" t="s">
        <v>634</v>
      </c>
      <c r="AF360" s="10" t="s">
        <v>649</v>
      </c>
    </row>
    <row r="361" spans="1:32" s="10" customFormat="1" ht="13.25" customHeight="1" x14ac:dyDescent="0.15">
      <c r="A361" s="11" t="s">
        <v>31</v>
      </c>
      <c r="B361" s="11" t="s">
        <v>30</v>
      </c>
      <c r="C361" s="11" t="s">
        <v>32</v>
      </c>
      <c r="D361" s="11" t="s">
        <v>33</v>
      </c>
      <c r="E361" s="11" t="s">
        <v>34</v>
      </c>
      <c r="F361" s="11" t="s">
        <v>35</v>
      </c>
      <c r="G361" s="11" t="s">
        <v>35</v>
      </c>
      <c r="J361" s="11" t="s">
        <v>68</v>
      </c>
      <c r="M361" s="10" t="s">
        <v>38</v>
      </c>
      <c r="N361" s="10">
        <v>11</v>
      </c>
      <c r="O361" s="10">
        <v>13</v>
      </c>
      <c r="P361" t="str">
        <f t="shared" si="20"/>
        <v>Em.11</v>
      </c>
      <c r="Q361" s="10" t="str">
        <f t="shared" si="21"/>
        <v>Em.11.13</v>
      </c>
      <c r="R361" s="11" t="s">
        <v>65</v>
      </c>
      <c r="S361" s="11">
        <v>700</v>
      </c>
      <c r="U361" s="11" t="s">
        <v>39</v>
      </c>
      <c r="V361" s="13">
        <f t="shared" si="23"/>
        <v>700</v>
      </c>
      <c r="W361" s="11" t="s">
        <v>39</v>
      </c>
      <c r="X361" s="11" t="s">
        <v>40</v>
      </c>
      <c r="Y361" s="11">
        <v>1</v>
      </c>
      <c r="AA361" s="11" t="s">
        <v>41</v>
      </c>
      <c r="AB361" s="11" t="s">
        <v>731</v>
      </c>
      <c r="AD361" s="11"/>
      <c r="AE361" s="10" t="s">
        <v>634</v>
      </c>
      <c r="AF361" s="10" t="s">
        <v>651</v>
      </c>
    </row>
    <row r="362" spans="1:32" s="10" customFormat="1" ht="13.25" customHeight="1" x14ac:dyDescent="0.15">
      <c r="A362" s="11" t="s">
        <v>31</v>
      </c>
      <c r="B362" s="11" t="s">
        <v>30</v>
      </c>
      <c r="C362" s="11" t="s">
        <v>32</v>
      </c>
      <c r="D362" s="11" t="s">
        <v>33</v>
      </c>
      <c r="E362" s="11" t="s">
        <v>34</v>
      </c>
      <c r="F362" s="11" t="s">
        <v>35</v>
      </c>
      <c r="G362" s="11" t="s">
        <v>35</v>
      </c>
      <c r="J362" s="11" t="s">
        <v>68</v>
      </c>
      <c r="M362" s="10" t="s">
        <v>38</v>
      </c>
      <c r="N362" s="10">
        <v>11</v>
      </c>
      <c r="O362" s="10">
        <v>18</v>
      </c>
      <c r="P362" t="str">
        <f t="shared" si="20"/>
        <v>Em.11</v>
      </c>
      <c r="Q362" s="10" t="str">
        <f t="shared" si="21"/>
        <v>Em.11.18</v>
      </c>
      <c r="R362" s="11" t="s">
        <v>47</v>
      </c>
      <c r="S362" s="12">
        <v>13000000</v>
      </c>
      <c r="U362" s="11" t="s">
        <v>39</v>
      </c>
      <c r="V362" s="13">
        <f t="shared" si="23"/>
        <v>13000000</v>
      </c>
      <c r="W362" s="11" t="s">
        <v>39</v>
      </c>
      <c r="X362" s="11" t="s">
        <v>40</v>
      </c>
      <c r="Y362" s="11">
        <v>1</v>
      </c>
      <c r="Z362" s="11">
        <v>2</v>
      </c>
      <c r="AA362" s="11" t="s">
        <v>41</v>
      </c>
      <c r="AB362" s="11" t="s">
        <v>731</v>
      </c>
      <c r="AD362" s="11"/>
      <c r="AE362" s="10" t="s">
        <v>321</v>
      </c>
      <c r="AF362" s="10" t="s">
        <v>321</v>
      </c>
    </row>
    <row r="363" spans="1:32" s="10" customFormat="1" ht="13.25" customHeight="1" x14ac:dyDescent="0.15">
      <c r="A363" s="11" t="s">
        <v>31</v>
      </c>
      <c r="B363" s="11" t="s">
        <v>30</v>
      </c>
      <c r="C363" s="11" t="s">
        <v>32</v>
      </c>
      <c r="D363" s="11" t="s">
        <v>33</v>
      </c>
      <c r="E363" s="11" t="s">
        <v>34</v>
      </c>
      <c r="F363" s="11" t="s">
        <v>35</v>
      </c>
      <c r="G363" s="11" t="s">
        <v>35</v>
      </c>
      <c r="J363" s="11" t="s">
        <v>68</v>
      </c>
      <c r="M363" s="10" t="s">
        <v>38</v>
      </c>
      <c r="N363" s="10">
        <v>11</v>
      </c>
      <c r="O363" s="10">
        <v>3</v>
      </c>
      <c r="P363" t="str">
        <f t="shared" si="20"/>
        <v>Em.11</v>
      </c>
      <c r="Q363" s="10" t="str">
        <f t="shared" si="21"/>
        <v>Em.11.3</v>
      </c>
      <c r="R363" s="11" t="s">
        <v>49</v>
      </c>
      <c r="S363" s="12">
        <v>540000</v>
      </c>
      <c r="U363" s="11" t="s">
        <v>39</v>
      </c>
      <c r="V363" s="13">
        <f t="shared" si="23"/>
        <v>540000</v>
      </c>
      <c r="W363" s="11" t="s">
        <v>39</v>
      </c>
      <c r="X363" s="11" t="s">
        <v>40</v>
      </c>
      <c r="Y363" s="11">
        <v>1</v>
      </c>
      <c r="AA363" s="11" t="s">
        <v>41</v>
      </c>
      <c r="AB363" s="11" t="s">
        <v>731</v>
      </c>
      <c r="AD363" s="11"/>
      <c r="AE363" s="10" t="s">
        <v>634</v>
      </c>
      <c r="AF363" s="10" t="s">
        <v>635</v>
      </c>
    </row>
    <row r="364" spans="1:32" s="10" customFormat="1" ht="13.25" customHeight="1" x14ac:dyDescent="0.15">
      <c r="A364" s="11" t="s">
        <v>31</v>
      </c>
      <c r="B364" s="11" t="s">
        <v>30</v>
      </c>
      <c r="C364" s="11" t="s">
        <v>32</v>
      </c>
      <c r="D364" s="11" t="s">
        <v>33</v>
      </c>
      <c r="E364" s="11" t="s">
        <v>34</v>
      </c>
      <c r="F364" s="11" t="s">
        <v>35</v>
      </c>
      <c r="G364" s="11" t="s">
        <v>35</v>
      </c>
      <c r="J364" s="11" t="s">
        <v>68</v>
      </c>
      <c r="M364" s="10" t="s">
        <v>38</v>
      </c>
      <c r="N364" s="10">
        <v>11</v>
      </c>
      <c r="O364" s="10">
        <v>4</v>
      </c>
      <c r="P364" t="str">
        <f t="shared" si="20"/>
        <v>Em.11</v>
      </c>
      <c r="Q364" s="10" t="str">
        <f t="shared" si="21"/>
        <v>Em.11.4</v>
      </c>
      <c r="R364" s="11" t="s">
        <v>51</v>
      </c>
      <c r="S364" s="12">
        <v>100000</v>
      </c>
      <c r="U364" s="11" t="s">
        <v>39</v>
      </c>
      <c r="V364" s="13">
        <f t="shared" si="23"/>
        <v>100000</v>
      </c>
      <c r="W364" s="11" t="s">
        <v>39</v>
      </c>
      <c r="X364" s="11" t="s">
        <v>40</v>
      </c>
      <c r="Y364" s="11">
        <v>1</v>
      </c>
      <c r="Z364" s="11">
        <v>2</v>
      </c>
      <c r="AA364" s="11" t="s">
        <v>41</v>
      </c>
      <c r="AB364" s="11" t="s">
        <v>731</v>
      </c>
      <c r="AD364" s="11"/>
      <c r="AE364" s="10" t="s">
        <v>634</v>
      </c>
      <c r="AF364" s="10" t="s">
        <v>637</v>
      </c>
    </row>
    <row r="365" spans="1:32" s="10" customFormat="1" ht="13.25" customHeight="1" x14ac:dyDescent="0.15">
      <c r="A365" s="11" t="s">
        <v>31</v>
      </c>
      <c r="B365" s="11" t="s">
        <v>30</v>
      </c>
      <c r="C365" s="11" t="s">
        <v>32</v>
      </c>
      <c r="D365" s="11" t="s">
        <v>33</v>
      </c>
      <c r="E365" s="11" t="s">
        <v>34</v>
      </c>
      <c r="F365" s="11" t="s">
        <v>35</v>
      </c>
      <c r="G365" s="11" t="s">
        <v>35</v>
      </c>
      <c r="J365" s="11" t="s">
        <v>68</v>
      </c>
      <c r="M365" s="10" t="s">
        <v>38</v>
      </c>
      <c r="N365" s="10">
        <v>11</v>
      </c>
      <c r="O365" s="10">
        <v>5</v>
      </c>
      <c r="P365" t="str">
        <f t="shared" si="20"/>
        <v>Em.11</v>
      </c>
      <c r="Q365" s="10" t="str">
        <f t="shared" si="21"/>
        <v>Em.11.5</v>
      </c>
      <c r="R365" s="11" t="s">
        <v>53</v>
      </c>
      <c r="S365" s="11">
        <v>700</v>
      </c>
      <c r="U365" s="11" t="s">
        <v>39</v>
      </c>
      <c r="V365" s="13">
        <f t="shared" si="23"/>
        <v>700</v>
      </c>
      <c r="W365" s="11" t="s">
        <v>39</v>
      </c>
      <c r="X365" s="11" t="s">
        <v>40</v>
      </c>
      <c r="Y365" s="11">
        <v>1</v>
      </c>
      <c r="Z365" s="11">
        <v>2</v>
      </c>
      <c r="AA365" s="11" t="s">
        <v>41</v>
      </c>
      <c r="AB365" s="11" t="s">
        <v>731</v>
      </c>
      <c r="AD365" s="11"/>
      <c r="AE365" s="10" t="s">
        <v>634</v>
      </c>
      <c r="AF365" s="10" t="s">
        <v>639</v>
      </c>
    </row>
    <row r="366" spans="1:32" s="10" customFormat="1" ht="13.25" customHeight="1" x14ac:dyDescent="0.15">
      <c r="A366" s="11" t="s">
        <v>31</v>
      </c>
      <c r="B366" s="11" t="s">
        <v>30</v>
      </c>
      <c r="C366" s="11" t="s">
        <v>32</v>
      </c>
      <c r="D366" s="11" t="s">
        <v>33</v>
      </c>
      <c r="E366" s="11" t="s">
        <v>34</v>
      </c>
      <c r="F366" s="11" t="s">
        <v>35</v>
      </c>
      <c r="G366" s="11" t="s">
        <v>35</v>
      </c>
      <c r="J366" s="11" t="s">
        <v>68</v>
      </c>
      <c r="M366" s="10" t="s">
        <v>38</v>
      </c>
      <c r="N366" s="10">
        <v>11</v>
      </c>
      <c r="O366" s="10">
        <v>6</v>
      </c>
      <c r="P366" t="str">
        <f t="shared" si="20"/>
        <v>Em.11</v>
      </c>
      <c r="Q366" s="10" t="str">
        <f t="shared" si="21"/>
        <v>Em.11.6</v>
      </c>
      <c r="R366" s="11" t="s">
        <v>55</v>
      </c>
      <c r="S366" s="12">
        <v>337122</v>
      </c>
      <c r="U366" s="11" t="s">
        <v>39</v>
      </c>
      <c r="V366" s="13">
        <f t="shared" si="23"/>
        <v>337122</v>
      </c>
      <c r="W366" s="11" t="s">
        <v>39</v>
      </c>
      <c r="X366" s="11" t="s">
        <v>40</v>
      </c>
      <c r="Y366" s="11">
        <v>1</v>
      </c>
      <c r="Z366" s="11">
        <v>1</v>
      </c>
      <c r="AA366" s="11" t="s">
        <v>41</v>
      </c>
      <c r="AB366" s="11" t="s">
        <v>731</v>
      </c>
      <c r="AD366" s="11"/>
      <c r="AE366" s="10" t="s">
        <v>634</v>
      </c>
      <c r="AF366" s="10" t="s">
        <v>641</v>
      </c>
    </row>
    <row r="367" spans="1:32" s="10" customFormat="1" ht="13.25" customHeight="1" x14ac:dyDescent="0.15">
      <c r="A367" s="11" t="s">
        <v>31</v>
      </c>
      <c r="B367" s="11" t="s">
        <v>30</v>
      </c>
      <c r="C367" s="11" t="s">
        <v>32</v>
      </c>
      <c r="D367" s="11" t="s">
        <v>33</v>
      </c>
      <c r="E367" s="11" t="s">
        <v>34</v>
      </c>
      <c r="F367" s="11" t="s">
        <v>35</v>
      </c>
      <c r="G367" s="11" t="s">
        <v>35</v>
      </c>
      <c r="J367" s="11" t="s">
        <v>68</v>
      </c>
      <c r="M367" s="10" t="s">
        <v>38</v>
      </c>
      <c r="N367" s="10">
        <v>11</v>
      </c>
      <c r="O367" s="10">
        <v>7</v>
      </c>
      <c r="P367" t="str">
        <f t="shared" si="20"/>
        <v>Em.11</v>
      </c>
      <c r="Q367" s="10" t="str">
        <f t="shared" si="21"/>
        <v>Em.11.7</v>
      </c>
      <c r="R367" s="11" t="s">
        <v>57</v>
      </c>
      <c r="S367" s="12">
        <v>330000</v>
      </c>
      <c r="U367" s="11" t="s">
        <v>39</v>
      </c>
      <c r="V367" s="13">
        <f t="shared" si="23"/>
        <v>330000</v>
      </c>
      <c r="W367" s="11" t="s">
        <v>39</v>
      </c>
      <c r="X367" s="11" t="s">
        <v>40</v>
      </c>
      <c r="Y367" s="11">
        <v>1</v>
      </c>
      <c r="Z367" s="11">
        <v>2</v>
      </c>
      <c r="AA367" s="11" t="s">
        <v>41</v>
      </c>
      <c r="AB367" s="11" t="s">
        <v>731</v>
      </c>
      <c r="AD367" s="11"/>
      <c r="AE367" s="10" t="s">
        <v>634</v>
      </c>
      <c r="AF367" s="10" t="s">
        <v>643</v>
      </c>
    </row>
    <row r="368" spans="1:32" s="10" customFormat="1" ht="13.25" customHeight="1" x14ac:dyDescent="0.15">
      <c r="A368" s="11" t="s">
        <v>31</v>
      </c>
      <c r="B368" s="11" t="s">
        <v>30</v>
      </c>
      <c r="C368" s="11" t="s">
        <v>32</v>
      </c>
      <c r="D368" s="11" t="s">
        <v>33</v>
      </c>
      <c r="E368" s="11" t="s">
        <v>34</v>
      </c>
      <c r="F368" s="11" t="s">
        <v>35</v>
      </c>
      <c r="G368" s="11" t="s">
        <v>35</v>
      </c>
      <c r="J368" s="11" t="s">
        <v>68</v>
      </c>
      <c r="M368" s="10" t="s">
        <v>38</v>
      </c>
      <c r="N368" s="10">
        <v>11</v>
      </c>
      <c r="O368" s="10">
        <v>9</v>
      </c>
      <c r="P368" t="str">
        <f t="shared" si="20"/>
        <v>Em.11</v>
      </c>
      <c r="Q368" s="10" t="str">
        <f t="shared" si="21"/>
        <v>Em.11.9</v>
      </c>
      <c r="R368" s="11" t="s">
        <v>59</v>
      </c>
      <c r="S368" s="12">
        <v>80000</v>
      </c>
      <c r="U368" s="11" t="s">
        <v>39</v>
      </c>
      <c r="V368" s="13">
        <f t="shared" si="23"/>
        <v>80000</v>
      </c>
      <c r="W368" s="11" t="s">
        <v>39</v>
      </c>
      <c r="X368" s="11" t="s">
        <v>40</v>
      </c>
      <c r="Y368" s="11">
        <v>1</v>
      </c>
      <c r="Z368" s="11">
        <v>2</v>
      </c>
      <c r="AA368" s="11" t="s">
        <v>41</v>
      </c>
      <c r="AB368" s="11" t="s">
        <v>731</v>
      </c>
      <c r="AD368" s="11"/>
      <c r="AE368" s="10" t="s">
        <v>634</v>
      </c>
      <c r="AF368" s="10" t="s">
        <v>645</v>
      </c>
    </row>
    <row r="369" spans="1:32" s="10" customFormat="1" ht="13.25" customHeight="1" x14ac:dyDescent="0.15">
      <c r="A369" s="11" t="s">
        <v>31</v>
      </c>
      <c r="B369" s="11" t="s">
        <v>30</v>
      </c>
      <c r="C369" s="11" t="s">
        <v>32</v>
      </c>
      <c r="D369" s="11" t="s">
        <v>33</v>
      </c>
      <c r="E369" s="11" t="s">
        <v>34</v>
      </c>
      <c r="F369" s="11" t="s">
        <v>35</v>
      </c>
      <c r="G369" s="11" t="s">
        <v>35</v>
      </c>
      <c r="J369" s="11" t="s">
        <v>68</v>
      </c>
      <c r="M369" s="10" t="s">
        <v>38</v>
      </c>
      <c r="N369" s="10">
        <v>12</v>
      </c>
      <c r="O369" s="10">
        <v>1</v>
      </c>
      <c r="P369" t="str">
        <f t="shared" si="20"/>
        <v>Em.12</v>
      </c>
      <c r="Q369" s="10" t="str">
        <f t="shared" si="21"/>
        <v>Em.12.1</v>
      </c>
      <c r="R369" s="11" t="s">
        <v>67</v>
      </c>
      <c r="S369" s="12">
        <v>19005000</v>
      </c>
      <c r="U369" s="11" t="s">
        <v>39</v>
      </c>
      <c r="V369" s="13">
        <f t="shared" si="23"/>
        <v>19005000</v>
      </c>
      <c r="W369" s="11" t="s">
        <v>39</v>
      </c>
      <c r="X369" s="11" t="s">
        <v>40</v>
      </c>
      <c r="Y369" s="11">
        <v>1</v>
      </c>
      <c r="Z369" s="11">
        <v>4</v>
      </c>
      <c r="AA369" s="11" t="s">
        <v>41</v>
      </c>
      <c r="AB369" s="11" t="s">
        <v>731</v>
      </c>
      <c r="AD369" s="11"/>
      <c r="AE369" s="10" t="s">
        <v>321</v>
      </c>
      <c r="AF369" s="10" t="s">
        <v>321</v>
      </c>
    </row>
    <row r="370" spans="1:32" s="10" customFormat="1" ht="13.25" customHeight="1" x14ac:dyDescent="0.15">
      <c r="A370" s="11" t="s">
        <v>31</v>
      </c>
      <c r="B370" s="11" t="s">
        <v>30</v>
      </c>
      <c r="C370" s="11" t="s">
        <v>32</v>
      </c>
      <c r="D370" s="11" t="s">
        <v>33</v>
      </c>
      <c r="E370" s="11" t="s">
        <v>34</v>
      </c>
      <c r="F370" s="11" t="s">
        <v>35</v>
      </c>
      <c r="G370" s="11" t="s">
        <v>35</v>
      </c>
      <c r="H370" s="11" t="s">
        <v>71</v>
      </c>
      <c r="I370" s="11"/>
      <c r="J370" s="11" t="s">
        <v>68</v>
      </c>
      <c r="M370" s="10" t="s">
        <v>38</v>
      </c>
      <c r="N370" s="10">
        <v>17</v>
      </c>
      <c r="O370" s="10">
        <v>1</v>
      </c>
      <c r="P370" t="str">
        <f t="shared" si="20"/>
        <v>Em.17</v>
      </c>
      <c r="Q370" s="10" t="str">
        <f t="shared" si="21"/>
        <v>Em.17.1</v>
      </c>
      <c r="R370" s="11" t="s">
        <v>156</v>
      </c>
      <c r="S370" s="11">
        <v>35</v>
      </c>
      <c r="U370" s="11" t="s">
        <v>785</v>
      </c>
      <c r="V370" s="13">
        <f t="shared" si="23"/>
        <v>35</v>
      </c>
      <c r="W370" s="11" t="s">
        <v>785</v>
      </c>
      <c r="X370" s="11" t="s">
        <v>40</v>
      </c>
      <c r="Y370" s="11">
        <v>5</v>
      </c>
      <c r="AA370" s="11" t="s">
        <v>41</v>
      </c>
      <c r="AB370" s="11" t="s">
        <v>731</v>
      </c>
      <c r="AD370" s="11"/>
      <c r="AE370" s="10" t="s">
        <v>321</v>
      </c>
      <c r="AF370" s="10" t="s">
        <v>321</v>
      </c>
    </row>
    <row r="371" spans="1:32" s="14" customFormat="1" ht="13.25" customHeight="1" x14ac:dyDescent="0.15">
      <c r="A371" s="11" t="s">
        <v>31</v>
      </c>
      <c r="B371" s="11" t="s">
        <v>30</v>
      </c>
      <c r="C371" s="11" t="s">
        <v>32</v>
      </c>
      <c r="D371" s="11" t="s">
        <v>33</v>
      </c>
      <c r="E371" s="11" t="s">
        <v>34</v>
      </c>
      <c r="F371" s="11" t="s">
        <v>35</v>
      </c>
      <c r="G371" s="11" t="s">
        <v>35</v>
      </c>
      <c r="H371" s="11" t="s">
        <v>71</v>
      </c>
      <c r="I371" s="11"/>
      <c r="J371" s="11" t="s">
        <v>68</v>
      </c>
      <c r="K371" s="10"/>
      <c r="L371" s="10"/>
      <c r="M371" s="10" t="s">
        <v>38</v>
      </c>
      <c r="N371" s="10">
        <v>17</v>
      </c>
      <c r="O371" s="10">
        <v>10</v>
      </c>
      <c r="P371" t="str">
        <f t="shared" si="20"/>
        <v>Em.17</v>
      </c>
      <c r="Q371" s="10" t="str">
        <f t="shared" si="21"/>
        <v>Em.17.10</v>
      </c>
      <c r="R371" s="11" t="s">
        <v>136</v>
      </c>
      <c r="S371" s="11">
        <v>27</v>
      </c>
      <c r="T371" s="10"/>
      <c r="U371" s="11" t="s">
        <v>785</v>
      </c>
      <c r="V371" s="13">
        <f t="shared" si="23"/>
        <v>27</v>
      </c>
      <c r="W371" s="11" t="s">
        <v>785</v>
      </c>
      <c r="X371" s="11" t="s">
        <v>40</v>
      </c>
      <c r="Y371" s="11">
        <v>5</v>
      </c>
      <c r="Z371" s="10"/>
      <c r="AA371" s="11" t="s">
        <v>41</v>
      </c>
      <c r="AB371" s="11" t="s">
        <v>731</v>
      </c>
      <c r="AC371" s="10"/>
      <c r="AD371" s="11"/>
      <c r="AE371" s="10" t="s">
        <v>321</v>
      </c>
      <c r="AF371" s="10" t="s">
        <v>321</v>
      </c>
    </row>
    <row r="372" spans="1:32" s="14" customFormat="1" ht="13.25" customHeight="1" x14ac:dyDescent="0.15">
      <c r="A372" s="11" t="s">
        <v>31</v>
      </c>
      <c r="B372" s="11" t="s">
        <v>30</v>
      </c>
      <c r="C372" s="11" t="s">
        <v>32</v>
      </c>
      <c r="D372" s="11" t="s">
        <v>33</v>
      </c>
      <c r="E372" s="11" t="s">
        <v>34</v>
      </c>
      <c r="F372" s="11" t="s">
        <v>35</v>
      </c>
      <c r="G372" s="11" t="s">
        <v>35</v>
      </c>
      <c r="H372" s="11" t="s">
        <v>76</v>
      </c>
      <c r="I372" s="11"/>
      <c r="J372" s="11" t="s">
        <v>68</v>
      </c>
      <c r="K372" s="10"/>
      <c r="L372" s="10"/>
      <c r="M372" s="10" t="s">
        <v>38</v>
      </c>
      <c r="N372" s="10">
        <v>17</v>
      </c>
      <c r="O372" s="10">
        <v>10</v>
      </c>
      <c r="P372" t="str">
        <f t="shared" si="20"/>
        <v>Em.17</v>
      </c>
      <c r="Q372" s="10" t="str">
        <f t="shared" si="21"/>
        <v>Em.17.10</v>
      </c>
      <c r="R372" s="11" t="s">
        <v>137</v>
      </c>
      <c r="S372" s="11">
        <v>3</v>
      </c>
      <c r="T372" s="10"/>
      <c r="U372" s="11" t="s">
        <v>785</v>
      </c>
      <c r="V372" s="13">
        <f t="shared" si="23"/>
        <v>3</v>
      </c>
      <c r="W372" s="11" t="s">
        <v>785</v>
      </c>
      <c r="X372" s="11" t="s">
        <v>40</v>
      </c>
      <c r="Y372" s="11">
        <v>5</v>
      </c>
      <c r="Z372" s="10"/>
      <c r="AA372" s="11" t="s">
        <v>41</v>
      </c>
      <c r="AB372" s="11" t="s">
        <v>731</v>
      </c>
      <c r="AC372" s="10"/>
      <c r="AD372" s="11"/>
      <c r="AE372" s="10" t="s">
        <v>321</v>
      </c>
      <c r="AF372" s="10" t="s">
        <v>321</v>
      </c>
    </row>
    <row r="373" spans="1:32" s="14" customFormat="1" ht="13.25" customHeight="1" x14ac:dyDescent="0.15">
      <c r="A373" s="11" t="s">
        <v>31</v>
      </c>
      <c r="B373" s="11" t="s">
        <v>30</v>
      </c>
      <c r="C373" s="11" t="s">
        <v>32</v>
      </c>
      <c r="D373" s="11" t="s">
        <v>33</v>
      </c>
      <c r="E373" s="11" t="s">
        <v>34</v>
      </c>
      <c r="F373" s="11" t="s">
        <v>35</v>
      </c>
      <c r="G373" s="11" t="s">
        <v>35</v>
      </c>
      <c r="H373" s="11" t="s">
        <v>78</v>
      </c>
      <c r="I373" s="11"/>
      <c r="J373" s="11" t="s">
        <v>68</v>
      </c>
      <c r="K373" s="10"/>
      <c r="L373" s="10"/>
      <c r="M373" s="10" t="s">
        <v>38</v>
      </c>
      <c r="N373" s="10">
        <v>17</v>
      </c>
      <c r="O373" s="10">
        <v>10</v>
      </c>
      <c r="P373" t="str">
        <f t="shared" si="20"/>
        <v>Em.17</v>
      </c>
      <c r="Q373" s="10" t="str">
        <f t="shared" si="21"/>
        <v>Em.17.10</v>
      </c>
      <c r="R373" s="11" t="s">
        <v>138</v>
      </c>
      <c r="S373" s="11">
        <v>3</v>
      </c>
      <c r="T373" s="10"/>
      <c r="U373" s="11" t="s">
        <v>785</v>
      </c>
      <c r="V373" s="13">
        <f t="shared" si="23"/>
        <v>3</v>
      </c>
      <c r="W373" s="11" t="s">
        <v>785</v>
      </c>
      <c r="X373" s="11" t="s">
        <v>40</v>
      </c>
      <c r="Y373" s="11">
        <v>5</v>
      </c>
      <c r="Z373" s="10"/>
      <c r="AA373" s="11" t="s">
        <v>41</v>
      </c>
      <c r="AB373" s="11" t="s">
        <v>731</v>
      </c>
      <c r="AC373" s="10"/>
      <c r="AD373" s="11"/>
      <c r="AE373" s="10" t="s">
        <v>321</v>
      </c>
      <c r="AF373" s="10" t="s">
        <v>321</v>
      </c>
    </row>
    <row r="374" spans="1:32" s="14" customFormat="1" ht="13.25" customHeight="1" x14ac:dyDescent="0.15">
      <c r="A374" s="11" t="s">
        <v>31</v>
      </c>
      <c r="B374" s="11" t="s">
        <v>30</v>
      </c>
      <c r="C374" s="11" t="s">
        <v>32</v>
      </c>
      <c r="D374" s="11" t="s">
        <v>33</v>
      </c>
      <c r="E374" s="11" t="s">
        <v>34</v>
      </c>
      <c r="F374" s="11" t="s">
        <v>35</v>
      </c>
      <c r="G374" s="11" t="s">
        <v>35</v>
      </c>
      <c r="H374" s="11" t="s">
        <v>80</v>
      </c>
      <c r="I374" s="11"/>
      <c r="J374" s="11" t="s">
        <v>68</v>
      </c>
      <c r="K374" s="10"/>
      <c r="L374" s="10"/>
      <c r="M374" s="10" t="s">
        <v>38</v>
      </c>
      <c r="N374" s="10">
        <v>17</v>
      </c>
      <c r="O374" s="10">
        <v>10</v>
      </c>
      <c r="P374" t="str">
        <f t="shared" si="20"/>
        <v>Em.17</v>
      </c>
      <c r="Q374" s="10" t="str">
        <f t="shared" si="21"/>
        <v>Em.17.10</v>
      </c>
      <c r="R374" s="11" t="s">
        <v>139</v>
      </c>
      <c r="S374" s="11">
        <v>1</v>
      </c>
      <c r="T374" s="10"/>
      <c r="U374" s="11" t="s">
        <v>785</v>
      </c>
      <c r="V374" s="13">
        <f t="shared" si="23"/>
        <v>1</v>
      </c>
      <c r="W374" s="11" t="s">
        <v>785</v>
      </c>
      <c r="X374" s="11" t="s">
        <v>40</v>
      </c>
      <c r="Y374" s="11">
        <v>5</v>
      </c>
      <c r="Z374" s="10"/>
      <c r="AA374" s="11" t="s">
        <v>41</v>
      </c>
      <c r="AB374" s="11" t="s">
        <v>731</v>
      </c>
      <c r="AC374" s="10"/>
      <c r="AD374" s="11"/>
      <c r="AE374" s="10" t="s">
        <v>321</v>
      </c>
      <c r="AF374" s="10" t="s">
        <v>321</v>
      </c>
    </row>
    <row r="375" spans="1:32" s="14" customFormat="1" ht="13.25" customHeight="1" x14ac:dyDescent="0.15">
      <c r="A375" s="11" t="s">
        <v>31</v>
      </c>
      <c r="B375" s="11" t="s">
        <v>30</v>
      </c>
      <c r="C375" s="11" t="s">
        <v>32</v>
      </c>
      <c r="D375" s="11" t="s">
        <v>33</v>
      </c>
      <c r="E375" s="11" t="s">
        <v>34</v>
      </c>
      <c r="F375" s="11" t="s">
        <v>35</v>
      </c>
      <c r="G375" s="11" t="s">
        <v>35</v>
      </c>
      <c r="H375" s="11" t="s">
        <v>95</v>
      </c>
      <c r="I375" s="11"/>
      <c r="J375" s="11" t="s">
        <v>68</v>
      </c>
      <c r="K375" s="10"/>
      <c r="L375" s="10"/>
      <c r="M375" s="10" t="s">
        <v>38</v>
      </c>
      <c r="N375" s="10">
        <v>17</v>
      </c>
      <c r="O375" s="10">
        <v>10</v>
      </c>
      <c r="P375" t="str">
        <f t="shared" si="20"/>
        <v>Em.17</v>
      </c>
      <c r="Q375" s="10" t="str">
        <f t="shared" si="21"/>
        <v>Em.17.10</v>
      </c>
      <c r="R375" s="11" t="s">
        <v>140</v>
      </c>
      <c r="S375" s="11">
        <v>20</v>
      </c>
      <c r="T375" s="10"/>
      <c r="U375" s="11" t="s">
        <v>785</v>
      </c>
      <c r="V375" s="13">
        <f t="shared" si="23"/>
        <v>20</v>
      </c>
      <c r="W375" s="11" t="s">
        <v>785</v>
      </c>
      <c r="X375" s="11" t="s">
        <v>40</v>
      </c>
      <c r="Y375" s="11">
        <v>5</v>
      </c>
      <c r="Z375" s="10"/>
      <c r="AA375" s="11" t="s">
        <v>41</v>
      </c>
      <c r="AB375" s="11" t="s">
        <v>731</v>
      </c>
      <c r="AC375" s="10"/>
      <c r="AD375" s="11"/>
      <c r="AE375" s="10" t="s">
        <v>321</v>
      </c>
      <c r="AF375" s="10" t="s">
        <v>321</v>
      </c>
    </row>
    <row r="376" spans="1:32" s="14" customFormat="1" ht="13.25" customHeight="1" x14ac:dyDescent="0.15">
      <c r="A376" s="11" t="s">
        <v>31</v>
      </c>
      <c r="B376" s="11" t="s">
        <v>30</v>
      </c>
      <c r="C376" s="11" t="s">
        <v>32</v>
      </c>
      <c r="D376" s="11" t="s">
        <v>33</v>
      </c>
      <c r="E376" s="11" t="s">
        <v>34</v>
      </c>
      <c r="F376" s="11" t="s">
        <v>35</v>
      </c>
      <c r="G376" s="11" t="s">
        <v>35</v>
      </c>
      <c r="H376" s="11" t="s">
        <v>71</v>
      </c>
      <c r="I376" s="11"/>
      <c r="J376" s="11" t="s">
        <v>68</v>
      </c>
      <c r="K376" s="10"/>
      <c r="L376" s="10"/>
      <c r="M376" s="10" t="s">
        <v>38</v>
      </c>
      <c r="N376" s="10">
        <v>17</v>
      </c>
      <c r="O376" s="10">
        <v>11</v>
      </c>
      <c r="P376" t="str">
        <f t="shared" si="20"/>
        <v>Em.17</v>
      </c>
      <c r="Q376" s="10" t="str">
        <f t="shared" si="21"/>
        <v>Em.17.11</v>
      </c>
      <c r="R376" s="11" t="s">
        <v>154</v>
      </c>
      <c r="S376" s="11">
        <v>2</v>
      </c>
      <c r="T376" s="10"/>
      <c r="U376" s="11" t="s">
        <v>785</v>
      </c>
      <c r="V376" s="13">
        <f t="shared" si="23"/>
        <v>2</v>
      </c>
      <c r="W376" s="11" t="s">
        <v>785</v>
      </c>
      <c r="X376" s="11" t="s">
        <v>40</v>
      </c>
      <c r="Y376" s="11">
        <v>5</v>
      </c>
      <c r="Z376" s="10"/>
      <c r="AA376" s="11" t="s">
        <v>41</v>
      </c>
      <c r="AB376" s="11" t="s">
        <v>731</v>
      </c>
      <c r="AC376" s="10"/>
      <c r="AD376" s="11"/>
      <c r="AE376" s="10" t="s">
        <v>321</v>
      </c>
      <c r="AF376" s="10" t="s">
        <v>321</v>
      </c>
    </row>
    <row r="377" spans="1:32" s="14" customFormat="1" ht="13.25" customHeight="1" x14ac:dyDescent="0.15">
      <c r="A377" s="11" t="s">
        <v>31</v>
      </c>
      <c r="B377" s="11" t="s">
        <v>30</v>
      </c>
      <c r="C377" s="11" t="s">
        <v>32</v>
      </c>
      <c r="D377" s="11" t="s">
        <v>33</v>
      </c>
      <c r="E377" s="11" t="s">
        <v>34</v>
      </c>
      <c r="F377" s="11" t="s">
        <v>35</v>
      </c>
      <c r="G377" s="11" t="s">
        <v>35</v>
      </c>
      <c r="H377" s="11" t="s">
        <v>71</v>
      </c>
      <c r="I377" s="11"/>
      <c r="J377" s="11" t="s">
        <v>68</v>
      </c>
      <c r="K377" s="10"/>
      <c r="L377" s="10"/>
      <c r="M377" s="10" t="s">
        <v>38</v>
      </c>
      <c r="N377" s="10">
        <v>17</v>
      </c>
      <c r="O377" s="10">
        <v>13</v>
      </c>
      <c r="P377" t="str">
        <f t="shared" si="20"/>
        <v>Em.17</v>
      </c>
      <c r="Q377" s="10" t="str">
        <f t="shared" si="21"/>
        <v>Em.17.13</v>
      </c>
      <c r="R377" s="11" t="s">
        <v>141</v>
      </c>
      <c r="S377" s="11">
        <v>3</v>
      </c>
      <c r="T377" s="10"/>
      <c r="U377" s="11" t="s">
        <v>785</v>
      </c>
      <c r="V377" s="13">
        <f t="shared" si="23"/>
        <v>3</v>
      </c>
      <c r="W377" s="11" t="s">
        <v>785</v>
      </c>
      <c r="X377" s="11" t="s">
        <v>40</v>
      </c>
      <c r="Y377" s="11">
        <v>5</v>
      </c>
      <c r="Z377" s="10"/>
      <c r="AA377" s="11" t="s">
        <v>41</v>
      </c>
      <c r="AB377" s="11" t="s">
        <v>731</v>
      </c>
      <c r="AC377" s="10"/>
      <c r="AD377" s="11"/>
      <c r="AE377" s="10" t="s">
        <v>321</v>
      </c>
      <c r="AF377" s="10" t="s">
        <v>321</v>
      </c>
    </row>
    <row r="378" spans="1:32" s="14" customFormat="1" ht="13.25" customHeight="1" x14ac:dyDescent="0.15">
      <c r="A378" s="11" t="s">
        <v>31</v>
      </c>
      <c r="B378" s="11" t="s">
        <v>30</v>
      </c>
      <c r="C378" s="11" t="s">
        <v>32</v>
      </c>
      <c r="D378" s="11" t="s">
        <v>33</v>
      </c>
      <c r="E378" s="11" t="s">
        <v>34</v>
      </c>
      <c r="F378" s="11" t="s">
        <v>35</v>
      </c>
      <c r="G378" s="11" t="s">
        <v>35</v>
      </c>
      <c r="H378" s="11" t="s">
        <v>76</v>
      </c>
      <c r="I378" s="11"/>
      <c r="J378" s="11" t="s">
        <v>68</v>
      </c>
      <c r="K378" s="10"/>
      <c r="L378" s="10"/>
      <c r="M378" s="10" t="s">
        <v>38</v>
      </c>
      <c r="N378" s="10">
        <v>17</v>
      </c>
      <c r="O378" s="10">
        <v>13</v>
      </c>
      <c r="P378" t="str">
        <f t="shared" si="20"/>
        <v>Em.17</v>
      </c>
      <c r="Q378" s="10" t="str">
        <f t="shared" si="21"/>
        <v>Em.17.13</v>
      </c>
      <c r="R378" s="11" t="s">
        <v>142</v>
      </c>
      <c r="S378" s="11">
        <v>1</v>
      </c>
      <c r="T378" s="10"/>
      <c r="U378" s="11" t="s">
        <v>785</v>
      </c>
      <c r="V378" s="13">
        <f t="shared" si="23"/>
        <v>1</v>
      </c>
      <c r="W378" s="11" t="s">
        <v>785</v>
      </c>
      <c r="X378" s="11" t="s">
        <v>40</v>
      </c>
      <c r="Y378" s="11">
        <v>5</v>
      </c>
      <c r="Z378" s="10"/>
      <c r="AA378" s="11" t="s">
        <v>41</v>
      </c>
      <c r="AB378" s="11" t="s">
        <v>731</v>
      </c>
      <c r="AC378" s="10"/>
      <c r="AD378" s="11"/>
      <c r="AE378" s="10" t="s">
        <v>321</v>
      </c>
      <c r="AF378" s="10" t="s">
        <v>321</v>
      </c>
    </row>
    <row r="379" spans="1:32" s="14" customFormat="1" ht="13.25" customHeight="1" x14ac:dyDescent="0.15">
      <c r="A379" s="11" t="s">
        <v>31</v>
      </c>
      <c r="B379" s="11" t="s">
        <v>30</v>
      </c>
      <c r="C379" s="11" t="s">
        <v>32</v>
      </c>
      <c r="D379" s="11" t="s">
        <v>33</v>
      </c>
      <c r="E379" s="11" t="s">
        <v>34</v>
      </c>
      <c r="F379" s="11" t="s">
        <v>35</v>
      </c>
      <c r="G379" s="11" t="s">
        <v>35</v>
      </c>
      <c r="H379" s="11" t="s">
        <v>78</v>
      </c>
      <c r="I379" s="11"/>
      <c r="J379" s="11" t="s">
        <v>68</v>
      </c>
      <c r="K379" s="10"/>
      <c r="L379" s="10"/>
      <c r="M379" s="10" t="s">
        <v>38</v>
      </c>
      <c r="N379" s="10">
        <v>17</v>
      </c>
      <c r="O379" s="10">
        <v>13</v>
      </c>
      <c r="P379" t="str">
        <f t="shared" si="20"/>
        <v>Em.17</v>
      </c>
      <c r="Q379" s="10" t="str">
        <f t="shared" si="21"/>
        <v>Em.17.13</v>
      </c>
      <c r="R379" s="11" t="s">
        <v>143</v>
      </c>
      <c r="S379" s="11">
        <v>0</v>
      </c>
      <c r="T379" s="10"/>
      <c r="U379" s="11" t="s">
        <v>785</v>
      </c>
      <c r="V379" s="13">
        <f t="shared" si="23"/>
        <v>0</v>
      </c>
      <c r="W379" s="11" t="s">
        <v>785</v>
      </c>
      <c r="X379" s="11" t="s">
        <v>40</v>
      </c>
      <c r="Y379" s="11">
        <v>5</v>
      </c>
      <c r="Z379" s="10"/>
      <c r="AA379" s="11" t="s">
        <v>41</v>
      </c>
      <c r="AB379" s="11" t="s">
        <v>731</v>
      </c>
      <c r="AC379" s="10"/>
      <c r="AD379" s="11"/>
      <c r="AE379" s="10" t="s">
        <v>321</v>
      </c>
      <c r="AF379" s="10" t="s">
        <v>321</v>
      </c>
    </row>
    <row r="380" spans="1:32" s="14" customFormat="1" ht="13.25" customHeight="1" x14ac:dyDescent="0.15">
      <c r="A380" s="11" t="s">
        <v>31</v>
      </c>
      <c r="B380" s="11" t="s">
        <v>30</v>
      </c>
      <c r="C380" s="11" t="s">
        <v>32</v>
      </c>
      <c r="D380" s="11" t="s">
        <v>33</v>
      </c>
      <c r="E380" s="11" t="s">
        <v>34</v>
      </c>
      <c r="F380" s="11" t="s">
        <v>35</v>
      </c>
      <c r="G380" s="11" t="s">
        <v>35</v>
      </c>
      <c r="H380" s="11" t="s">
        <v>80</v>
      </c>
      <c r="I380" s="11"/>
      <c r="J380" s="11" t="s">
        <v>68</v>
      </c>
      <c r="K380" s="10"/>
      <c r="L380" s="10"/>
      <c r="M380" s="10" t="s">
        <v>38</v>
      </c>
      <c r="N380" s="10">
        <v>17</v>
      </c>
      <c r="O380" s="10">
        <v>13</v>
      </c>
      <c r="P380" t="str">
        <f t="shared" si="20"/>
        <v>Em.17</v>
      </c>
      <c r="Q380" s="10" t="str">
        <f t="shared" si="21"/>
        <v>Em.17.13</v>
      </c>
      <c r="R380" s="11" t="s">
        <v>144</v>
      </c>
      <c r="S380" s="11">
        <v>0</v>
      </c>
      <c r="T380" s="10"/>
      <c r="U380" s="11" t="s">
        <v>785</v>
      </c>
      <c r="V380" s="13">
        <f t="shared" si="23"/>
        <v>0</v>
      </c>
      <c r="W380" s="11" t="s">
        <v>785</v>
      </c>
      <c r="X380" s="11" t="s">
        <v>40</v>
      </c>
      <c r="Y380" s="11">
        <v>5</v>
      </c>
      <c r="Z380" s="10"/>
      <c r="AA380" s="11" t="s">
        <v>41</v>
      </c>
      <c r="AB380" s="11" t="s">
        <v>731</v>
      </c>
      <c r="AC380" s="10"/>
      <c r="AD380" s="11"/>
      <c r="AE380" s="10" t="s">
        <v>321</v>
      </c>
      <c r="AF380" s="10" t="s">
        <v>321</v>
      </c>
    </row>
    <row r="381" spans="1:32" s="14" customFormat="1" ht="13.25" customHeight="1" x14ac:dyDescent="0.15">
      <c r="A381" s="11" t="s">
        <v>31</v>
      </c>
      <c r="B381" s="11" t="s">
        <v>30</v>
      </c>
      <c r="C381" s="11" t="s">
        <v>32</v>
      </c>
      <c r="D381" s="11" t="s">
        <v>33</v>
      </c>
      <c r="E381" s="11" t="s">
        <v>34</v>
      </c>
      <c r="F381" s="11" t="s">
        <v>35</v>
      </c>
      <c r="G381" s="11" t="s">
        <v>35</v>
      </c>
      <c r="H381" s="11" t="s">
        <v>95</v>
      </c>
      <c r="I381" s="11"/>
      <c r="J381" s="11" t="s">
        <v>68</v>
      </c>
      <c r="K381" s="10"/>
      <c r="L381" s="10"/>
      <c r="M381" s="10" t="s">
        <v>38</v>
      </c>
      <c r="N381" s="10">
        <v>17</v>
      </c>
      <c r="O381" s="10">
        <v>13</v>
      </c>
      <c r="P381" t="str">
        <f t="shared" si="20"/>
        <v>Em.17</v>
      </c>
      <c r="Q381" s="10" t="str">
        <f t="shared" si="21"/>
        <v>Em.17.13</v>
      </c>
      <c r="R381" s="11" t="s">
        <v>145</v>
      </c>
      <c r="S381" s="11">
        <v>1</v>
      </c>
      <c r="T381" s="10"/>
      <c r="U381" s="11" t="s">
        <v>785</v>
      </c>
      <c r="V381" s="13">
        <f t="shared" si="23"/>
        <v>1</v>
      </c>
      <c r="W381" s="11" t="s">
        <v>785</v>
      </c>
      <c r="X381" s="11" t="s">
        <v>40</v>
      </c>
      <c r="Y381" s="11">
        <v>5</v>
      </c>
      <c r="Z381" s="10"/>
      <c r="AA381" s="11" t="s">
        <v>41</v>
      </c>
      <c r="AB381" s="11" t="s">
        <v>731</v>
      </c>
      <c r="AC381" s="10"/>
      <c r="AD381" s="11"/>
      <c r="AE381" s="10" t="s">
        <v>321</v>
      </c>
      <c r="AF381" s="10" t="s">
        <v>321</v>
      </c>
    </row>
    <row r="382" spans="1:32" s="14" customFormat="1" ht="13.25" customHeight="1" x14ac:dyDescent="0.15">
      <c r="A382" s="11" t="s">
        <v>31</v>
      </c>
      <c r="B382" s="11" t="s">
        <v>30</v>
      </c>
      <c r="C382" s="11" t="s">
        <v>32</v>
      </c>
      <c r="D382" s="11" t="s">
        <v>33</v>
      </c>
      <c r="E382" s="11" t="s">
        <v>34</v>
      </c>
      <c r="F382" s="11" t="s">
        <v>35</v>
      </c>
      <c r="G382" s="11" t="s">
        <v>35</v>
      </c>
      <c r="H382" s="11" t="s">
        <v>71</v>
      </c>
      <c r="I382" s="11"/>
      <c r="J382" s="11" t="s">
        <v>68</v>
      </c>
      <c r="K382" s="10"/>
      <c r="L382" s="10"/>
      <c r="M382" s="10" t="s">
        <v>38</v>
      </c>
      <c r="N382" s="10">
        <v>17</v>
      </c>
      <c r="O382" s="10">
        <v>14</v>
      </c>
      <c r="P382" t="str">
        <f t="shared" si="20"/>
        <v>Em.17</v>
      </c>
      <c r="Q382" s="10" t="str">
        <f t="shared" si="21"/>
        <v>Em.17.14</v>
      </c>
      <c r="R382" s="11" t="s">
        <v>148</v>
      </c>
      <c r="S382" s="11">
        <v>9</v>
      </c>
      <c r="T382" s="10"/>
      <c r="U382" s="11" t="s">
        <v>785</v>
      </c>
      <c r="V382" s="13">
        <f t="shared" si="23"/>
        <v>9</v>
      </c>
      <c r="W382" s="11" t="s">
        <v>785</v>
      </c>
      <c r="X382" s="11" t="s">
        <v>40</v>
      </c>
      <c r="Y382" s="11">
        <v>5</v>
      </c>
      <c r="Z382" s="10"/>
      <c r="AA382" s="11" t="s">
        <v>41</v>
      </c>
      <c r="AB382" s="11" t="s">
        <v>731</v>
      </c>
      <c r="AC382" s="10"/>
      <c r="AD382" s="11"/>
      <c r="AE382" s="10" t="s">
        <v>321</v>
      </c>
      <c r="AF382" s="10" t="s">
        <v>321</v>
      </c>
    </row>
    <row r="383" spans="1:32" s="14" customFormat="1" ht="13.25" customHeight="1" x14ac:dyDescent="0.15">
      <c r="A383" s="11" t="s">
        <v>31</v>
      </c>
      <c r="B383" s="11" t="s">
        <v>30</v>
      </c>
      <c r="C383" s="11" t="s">
        <v>32</v>
      </c>
      <c r="D383" s="11" t="s">
        <v>33</v>
      </c>
      <c r="E383" s="11" t="s">
        <v>34</v>
      </c>
      <c r="F383" s="11" t="s">
        <v>35</v>
      </c>
      <c r="G383" s="11" t="s">
        <v>35</v>
      </c>
      <c r="H383" s="11" t="s">
        <v>76</v>
      </c>
      <c r="I383" s="11"/>
      <c r="J383" s="11" t="s">
        <v>68</v>
      </c>
      <c r="K383" s="10"/>
      <c r="L383" s="10"/>
      <c r="M383" s="10" t="s">
        <v>38</v>
      </c>
      <c r="N383" s="10">
        <v>17</v>
      </c>
      <c r="O383" s="10">
        <v>14</v>
      </c>
      <c r="P383" t="str">
        <f t="shared" si="20"/>
        <v>Em.17</v>
      </c>
      <c r="Q383" s="10" t="str">
        <f t="shared" si="21"/>
        <v>Em.17.14</v>
      </c>
      <c r="R383" s="11" t="s">
        <v>149</v>
      </c>
      <c r="S383" s="11">
        <v>0</v>
      </c>
      <c r="T383" s="10"/>
      <c r="U383" s="11" t="s">
        <v>785</v>
      </c>
      <c r="V383" s="13">
        <f t="shared" si="23"/>
        <v>0</v>
      </c>
      <c r="W383" s="11" t="s">
        <v>785</v>
      </c>
      <c r="X383" s="11" t="s">
        <v>40</v>
      </c>
      <c r="Y383" s="11">
        <v>5</v>
      </c>
      <c r="Z383" s="10"/>
      <c r="AA383" s="11" t="s">
        <v>41</v>
      </c>
      <c r="AB383" s="11" t="s">
        <v>731</v>
      </c>
      <c r="AC383" s="10"/>
      <c r="AD383" s="11"/>
      <c r="AE383" s="10" t="s">
        <v>321</v>
      </c>
      <c r="AF383" s="10" t="s">
        <v>321</v>
      </c>
    </row>
    <row r="384" spans="1:32" s="14" customFormat="1" ht="13.25" customHeight="1" x14ac:dyDescent="0.15">
      <c r="A384" s="11" t="s">
        <v>31</v>
      </c>
      <c r="B384" s="11" t="s">
        <v>30</v>
      </c>
      <c r="C384" s="11" t="s">
        <v>32</v>
      </c>
      <c r="D384" s="11" t="s">
        <v>33</v>
      </c>
      <c r="E384" s="11" t="s">
        <v>34</v>
      </c>
      <c r="F384" s="11" t="s">
        <v>35</v>
      </c>
      <c r="G384" s="11" t="s">
        <v>35</v>
      </c>
      <c r="H384" s="11" t="s">
        <v>78</v>
      </c>
      <c r="I384" s="11"/>
      <c r="J384" s="11" t="s">
        <v>68</v>
      </c>
      <c r="K384" s="10"/>
      <c r="L384" s="10"/>
      <c r="M384" s="10" t="s">
        <v>38</v>
      </c>
      <c r="N384" s="10">
        <v>17</v>
      </c>
      <c r="O384" s="10">
        <v>14</v>
      </c>
      <c r="P384" t="str">
        <f t="shared" si="20"/>
        <v>Em.17</v>
      </c>
      <c r="Q384" s="10" t="str">
        <f t="shared" si="21"/>
        <v>Em.17.14</v>
      </c>
      <c r="R384" s="11" t="s">
        <v>150</v>
      </c>
      <c r="S384" s="11">
        <v>0</v>
      </c>
      <c r="T384" s="10"/>
      <c r="U384" s="11" t="s">
        <v>785</v>
      </c>
      <c r="V384" s="13">
        <f t="shared" si="23"/>
        <v>0</v>
      </c>
      <c r="W384" s="11" t="s">
        <v>785</v>
      </c>
      <c r="X384" s="11" t="s">
        <v>40</v>
      </c>
      <c r="Y384" s="11">
        <v>5</v>
      </c>
      <c r="Z384" s="10"/>
      <c r="AA384" s="11" t="s">
        <v>41</v>
      </c>
      <c r="AB384" s="11" t="s">
        <v>731</v>
      </c>
      <c r="AC384" s="10"/>
      <c r="AD384" s="11"/>
      <c r="AE384" s="10" t="s">
        <v>321</v>
      </c>
      <c r="AF384" s="10" t="s">
        <v>321</v>
      </c>
    </row>
    <row r="385" spans="1:32" s="14" customFormat="1" ht="13.25" customHeight="1" x14ac:dyDescent="0.15">
      <c r="A385" s="11" t="s">
        <v>31</v>
      </c>
      <c r="B385" s="11" t="s">
        <v>30</v>
      </c>
      <c r="C385" s="11" t="s">
        <v>32</v>
      </c>
      <c r="D385" s="11" t="s">
        <v>33</v>
      </c>
      <c r="E385" s="11" t="s">
        <v>34</v>
      </c>
      <c r="F385" s="11" t="s">
        <v>35</v>
      </c>
      <c r="G385" s="11" t="s">
        <v>35</v>
      </c>
      <c r="H385" s="11" t="s">
        <v>80</v>
      </c>
      <c r="I385" s="11"/>
      <c r="J385" s="11" t="s">
        <v>68</v>
      </c>
      <c r="K385" s="10"/>
      <c r="L385" s="10"/>
      <c r="M385" s="10" t="s">
        <v>38</v>
      </c>
      <c r="N385" s="10">
        <v>17</v>
      </c>
      <c r="O385" s="10">
        <v>14</v>
      </c>
      <c r="P385" t="str">
        <f t="shared" si="20"/>
        <v>Em.17</v>
      </c>
      <c r="Q385" s="10" t="str">
        <f t="shared" si="21"/>
        <v>Em.17.14</v>
      </c>
      <c r="R385" s="11" t="s">
        <v>151</v>
      </c>
      <c r="S385" s="11">
        <v>0</v>
      </c>
      <c r="T385" s="10"/>
      <c r="U385" s="11" t="s">
        <v>785</v>
      </c>
      <c r="V385" s="13">
        <f t="shared" si="23"/>
        <v>0</v>
      </c>
      <c r="W385" s="11" t="s">
        <v>785</v>
      </c>
      <c r="X385" s="11" t="s">
        <v>40</v>
      </c>
      <c r="Y385" s="11">
        <v>5</v>
      </c>
      <c r="Z385" s="10"/>
      <c r="AA385" s="11" t="s">
        <v>41</v>
      </c>
      <c r="AB385" s="11" t="s">
        <v>731</v>
      </c>
      <c r="AC385" s="10"/>
      <c r="AD385" s="11"/>
      <c r="AE385" s="10" t="s">
        <v>321</v>
      </c>
      <c r="AF385" s="10" t="s">
        <v>321</v>
      </c>
    </row>
    <row r="386" spans="1:32" s="14" customFormat="1" ht="13.25" customHeight="1" x14ac:dyDescent="0.15">
      <c r="A386" s="11" t="s">
        <v>31</v>
      </c>
      <c r="B386" s="11" t="s">
        <v>30</v>
      </c>
      <c r="C386" s="11" t="s">
        <v>32</v>
      </c>
      <c r="D386" s="11" t="s">
        <v>33</v>
      </c>
      <c r="E386" s="11" t="s">
        <v>34</v>
      </c>
      <c r="F386" s="11" t="s">
        <v>35</v>
      </c>
      <c r="G386" s="11" t="s">
        <v>35</v>
      </c>
      <c r="H386" s="11" t="s">
        <v>95</v>
      </c>
      <c r="I386" s="11"/>
      <c r="J386" s="11" t="s">
        <v>68</v>
      </c>
      <c r="K386" s="10"/>
      <c r="L386" s="10"/>
      <c r="M386" s="10" t="s">
        <v>38</v>
      </c>
      <c r="N386" s="10">
        <v>17</v>
      </c>
      <c r="O386" s="10">
        <v>14</v>
      </c>
      <c r="P386" t="str">
        <f t="shared" ref="P386:P449" si="24">_xlfn.CONCAT(M386,".",N386)</f>
        <v>Em.17</v>
      </c>
      <c r="Q386" s="10" t="str">
        <f t="shared" si="21"/>
        <v>Em.17.14</v>
      </c>
      <c r="R386" s="11" t="s">
        <v>152</v>
      </c>
      <c r="S386" s="11">
        <v>8</v>
      </c>
      <c r="T386" s="10"/>
      <c r="U386" s="11" t="s">
        <v>785</v>
      </c>
      <c r="V386" s="13">
        <f t="shared" si="23"/>
        <v>8</v>
      </c>
      <c r="W386" s="11" t="s">
        <v>785</v>
      </c>
      <c r="X386" s="11" t="s">
        <v>40</v>
      </c>
      <c r="Y386" s="11">
        <v>5</v>
      </c>
      <c r="Z386" s="10"/>
      <c r="AA386" s="11" t="s">
        <v>41</v>
      </c>
      <c r="AB386" s="11" t="s">
        <v>731</v>
      </c>
      <c r="AC386" s="10"/>
      <c r="AD386" s="11"/>
      <c r="AE386" s="10" t="s">
        <v>321</v>
      </c>
      <c r="AF386" s="10" t="s">
        <v>321</v>
      </c>
    </row>
    <row r="387" spans="1:32" s="14" customFormat="1" ht="13.25" customHeight="1" x14ac:dyDescent="0.15">
      <c r="A387" s="11" t="s">
        <v>31</v>
      </c>
      <c r="B387" s="11" t="s">
        <v>30</v>
      </c>
      <c r="C387" s="11" t="s">
        <v>32</v>
      </c>
      <c r="D387" s="11" t="s">
        <v>33</v>
      </c>
      <c r="E387" s="11" t="s">
        <v>34</v>
      </c>
      <c r="F387" s="11" t="s">
        <v>35</v>
      </c>
      <c r="G387" s="11" t="s">
        <v>35</v>
      </c>
      <c r="H387" s="11" t="s">
        <v>71</v>
      </c>
      <c r="I387" s="11"/>
      <c r="J387" s="11" t="s">
        <v>68</v>
      </c>
      <c r="K387" s="10"/>
      <c r="L387" s="10"/>
      <c r="M387" s="10" t="s">
        <v>38</v>
      </c>
      <c r="N387" s="10">
        <v>17</v>
      </c>
      <c r="O387" s="10">
        <v>2</v>
      </c>
      <c r="P387" t="str">
        <f t="shared" si="24"/>
        <v>Em.17</v>
      </c>
      <c r="Q387" s="10" t="str">
        <f t="shared" ref="Q387:Q450" si="25">_xlfn.CONCAT(M387,".",N387,".",O387)</f>
        <v>Em.17.2</v>
      </c>
      <c r="R387" s="11" t="s">
        <v>158</v>
      </c>
      <c r="S387" s="12">
        <v>1330</v>
      </c>
      <c r="T387" s="10"/>
      <c r="U387" s="11" t="s">
        <v>785</v>
      </c>
      <c r="V387" s="13">
        <f t="shared" si="23"/>
        <v>1330</v>
      </c>
      <c r="W387" s="11" t="s">
        <v>785</v>
      </c>
      <c r="X387" s="11" t="s">
        <v>40</v>
      </c>
      <c r="Y387" s="11">
        <v>5</v>
      </c>
      <c r="Z387" s="10"/>
      <c r="AA387" s="11" t="s">
        <v>41</v>
      </c>
      <c r="AB387" s="11" t="s">
        <v>731</v>
      </c>
      <c r="AC387" s="10"/>
      <c r="AD387" s="11"/>
      <c r="AE387" s="10" t="s">
        <v>321</v>
      </c>
      <c r="AF387" s="10" t="s">
        <v>321</v>
      </c>
    </row>
    <row r="388" spans="1:32" s="14" customFormat="1" ht="13.25" customHeight="1" x14ac:dyDescent="0.15">
      <c r="A388" s="11" t="s">
        <v>31</v>
      </c>
      <c r="B388" s="11" t="s">
        <v>30</v>
      </c>
      <c r="C388" s="11" t="s">
        <v>32</v>
      </c>
      <c r="D388" s="11" t="s">
        <v>33</v>
      </c>
      <c r="E388" s="11" t="s">
        <v>34</v>
      </c>
      <c r="F388" s="11" t="s">
        <v>35</v>
      </c>
      <c r="G388" s="11" t="s">
        <v>35</v>
      </c>
      <c r="H388" s="11" t="s">
        <v>76</v>
      </c>
      <c r="I388" s="11"/>
      <c r="J388" s="11" t="s">
        <v>68</v>
      </c>
      <c r="K388" s="10"/>
      <c r="L388" s="10"/>
      <c r="M388" s="10" t="s">
        <v>38</v>
      </c>
      <c r="N388" s="10">
        <v>3</v>
      </c>
      <c r="O388" s="10">
        <v>1</v>
      </c>
      <c r="P388" t="str">
        <f t="shared" si="24"/>
        <v>Em.3</v>
      </c>
      <c r="Q388" s="10" t="str">
        <f t="shared" si="25"/>
        <v>Em.3.1</v>
      </c>
      <c r="R388" s="11" t="s">
        <v>92</v>
      </c>
      <c r="S388" s="12">
        <v>8454</v>
      </c>
      <c r="T388" s="10"/>
      <c r="U388" s="11" t="s">
        <v>785</v>
      </c>
      <c r="V388" s="12">
        <f t="shared" si="23"/>
        <v>8454</v>
      </c>
      <c r="W388" s="11" t="s">
        <v>785</v>
      </c>
      <c r="X388" s="11" t="s">
        <v>40</v>
      </c>
      <c r="Y388" s="11">
        <v>4</v>
      </c>
      <c r="Z388" s="10"/>
      <c r="AA388" s="11" t="s">
        <v>41</v>
      </c>
      <c r="AB388" s="11" t="s">
        <v>731</v>
      </c>
      <c r="AC388" s="10"/>
      <c r="AD388" s="11"/>
      <c r="AE388" s="10" t="s">
        <v>656</v>
      </c>
      <c r="AF388" s="10" t="s">
        <v>321</v>
      </c>
    </row>
    <row r="389" spans="1:32" s="14" customFormat="1" ht="13.25" customHeight="1" x14ac:dyDescent="0.15">
      <c r="A389" s="11" t="s">
        <v>31</v>
      </c>
      <c r="B389" s="11" t="s">
        <v>30</v>
      </c>
      <c r="C389" s="11" t="s">
        <v>32</v>
      </c>
      <c r="D389" s="11" t="s">
        <v>33</v>
      </c>
      <c r="E389" s="11" t="s">
        <v>34</v>
      </c>
      <c r="F389" s="11" t="s">
        <v>35</v>
      </c>
      <c r="G389" s="11" t="s">
        <v>35</v>
      </c>
      <c r="H389" s="11" t="s">
        <v>78</v>
      </c>
      <c r="I389" s="11"/>
      <c r="J389" s="11" t="s">
        <v>68</v>
      </c>
      <c r="K389" s="10"/>
      <c r="L389" s="10"/>
      <c r="M389" s="10" t="s">
        <v>38</v>
      </c>
      <c r="N389" s="10">
        <v>3</v>
      </c>
      <c r="O389" s="10">
        <v>1</v>
      </c>
      <c r="P389" t="str">
        <f t="shared" si="24"/>
        <v>Em.3</v>
      </c>
      <c r="Q389" s="10" t="str">
        <f t="shared" si="25"/>
        <v>Em.3.1</v>
      </c>
      <c r="R389" s="11" t="s">
        <v>93</v>
      </c>
      <c r="S389" s="12">
        <v>43196</v>
      </c>
      <c r="T389" s="10"/>
      <c r="U389" s="11" t="s">
        <v>785</v>
      </c>
      <c r="V389" s="12">
        <f t="shared" si="23"/>
        <v>43196</v>
      </c>
      <c r="W389" s="11" t="s">
        <v>785</v>
      </c>
      <c r="X389" s="11" t="s">
        <v>40</v>
      </c>
      <c r="Y389" s="11">
        <v>4</v>
      </c>
      <c r="Z389" s="10"/>
      <c r="AA389" s="11" t="s">
        <v>41</v>
      </c>
      <c r="AB389" s="11" t="s">
        <v>731</v>
      </c>
      <c r="AC389" s="10"/>
      <c r="AD389" s="11"/>
      <c r="AE389" s="10" t="s">
        <v>656</v>
      </c>
      <c r="AF389" s="10" t="s">
        <v>321</v>
      </c>
    </row>
    <row r="390" spans="1:32" s="14" customFormat="1" ht="13.25" customHeight="1" x14ac:dyDescent="0.15">
      <c r="A390" s="11" t="s">
        <v>31</v>
      </c>
      <c r="B390" s="11" t="s">
        <v>30</v>
      </c>
      <c r="C390" s="11" t="s">
        <v>32</v>
      </c>
      <c r="D390" s="11" t="s">
        <v>33</v>
      </c>
      <c r="E390" s="11" t="s">
        <v>34</v>
      </c>
      <c r="F390" s="11" t="s">
        <v>35</v>
      </c>
      <c r="G390" s="11" t="s">
        <v>35</v>
      </c>
      <c r="H390" s="11" t="s">
        <v>80</v>
      </c>
      <c r="I390" s="11"/>
      <c r="J390" s="11" t="s">
        <v>68</v>
      </c>
      <c r="K390" s="10"/>
      <c r="L390" s="10"/>
      <c r="M390" s="10" t="s">
        <v>38</v>
      </c>
      <c r="N390" s="10">
        <v>3</v>
      </c>
      <c r="O390" s="10">
        <v>1</v>
      </c>
      <c r="P390" t="str">
        <f t="shared" si="24"/>
        <v>Em.3</v>
      </c>
      <c r="Q390" s="10" t="str">
        <f t="shared" si="25"/>
        <v>Em.3.1</v>
      </c>
      <c r="R390" s="11" t="s">
        <v>94</v>
      </c>
      <c r="S390" s="12">
        <v>3632</v>
      </c>
      <c r="T390" s="10"/>
      <c r="U390" s="11" t="s">
        <v>785</v>
      </c>
      <c r="V390" s="12">
        <f t="shared" si="23"/>
        <v>3632</v>
      </c>
      <c r="W390" s="11" t="s">
        <v>785</v>
      </c>
      <c r="X390" s="11" t="s">
        <v>40</v>
      </c>
      <c r="Y390" s="11">
        <v>4</v>
      </c>
      <c r="Z390" s="10"/>
      <c r="AA390" s="11" t="s">
        <v>41</v>
      </c>
      <c r="AB390" s="11" t="s">
        <v>731</v>
      </c>
      <c r="AC390" s="10"/>
      <c r="AD390" s="11"/>
      <c r="AE390" s="10" t="s">
        <v>656</v>
      </c>
      <c r="AF390" s="10" t="s">
        <v>321</v>
      </c>
    </row>
    <row r="391" spans="1:32" s="14" customFormat="1" ht="13.25" customHeight="1" x14ac:dyDescent="0.15">
      <c r="A391" s="11" t="s">
        <v>31</v>
      </c>
      <c r="B391" s="11" t="s">
        <v>30</v>
      </c>
      <c r="C391" s="11" t="s">
        <v>32</v>
      </c>
      <c r="D391" s="11" t="s">
        <v>33</v>
      </c>
      <c r="E391" s="11" t="s">
        <v>34</v>
      </c>
      <c r="F391" s="11" t="s">
        <v>35</v>
      </c>
      <c r="G391" s="11" t="s">
        <v>35</v>
      </c>
      <c r="H391" s="11" t="s">
        <v>95</v>
      </c>
      <c r="I391" s="11"/>
      <c r="J391" s="11" t="s">
        <v>68</v>
      </c>
      <c r="K391" s="10"/>
      <c r="L391" s="10"/>
      <c r="M391" s="10" t="s">
        <v>38</v>
      </c>
      <c r="N391" s="10">
        <v>3</v>
      </c>
      <c r="O391" s="10">
        <v>1</v>
      </c>
      <c r="P391" t="str">
        <f t="shared" si="24"/>
        <v>Em.3</v>
      </c>
      <c r="Q391" s="10" t="str">
        <f t="shared" si="25"/>
        <v>Em.3.1</v>
      </c>
      <c r="R391" s="11" t="s">
        <v>96</v>
      </c>
      <c r="S391" s="12">
        <v>42356</v>
      </c>
      <c r="T391" s="10"/>
      <c r="U391" s="11" t="s">
        <v>785</v>
      </c>
      <c r="V391" s="12">
        <f t="shared" si="23"/>
        <v>42356</v>
      </c>
      <c r="W391" s="11" t="s">
        <v>785</v>
      </c>
      <c r="X391" s="11" t="s">
        <v>40</v>
      </c>
      <c r="Y391" s="11">
        <v>4</v>
      </c>
      <c r="Z391" s="10"/>
      <c r="AA391" s="11" t="s">
        <v>41</v>
      </c>
      <c r="AB391" s="11" t="s">
        <v>731</v>
      </c>
      <c r="AC391" s="10"/>
      <c r="AD391" s="11"/>
      <c r="AE391" s="10" t="s">
        <v>656</v>
      </c>
      <c r="AF391" s="10" t="s">
        <v>321</v>
      </c>
    </row>
    <row r="392" spans="1:32" s="14" customFormat="1" ht="13.25" customHeight="1" x14ac:dyDescent="0.15">
      <c r="A392" s="11" t="s">
        <v>31</v>
      </c>
      <c r="B392" s="11" t="s">
        <v>30</v>
      </c>
      <c r="C392" s="11" t="s">
        <v>32</v>
      </c>
      <c r="D392" s="11" t="s">
        <v>33</v>
      </c>
      <c r="E392" s="11" t="s">
        <v>34</v>
      </c>
      <c r="F392" s="11" t="s">
        <v>35</v>
      </c>
      <c r="G392" s="11" t="s">
        <v>35</v>
      </c>
      <c r="H392" s="11" t="s">
        <v>71</v>
      </c>
      <c r="I392" s="11"/>
      <c r="J392" s="11" t="s">
        <v>68</v>
      </c>
      <c r="K392" s="10"/>
      <c r="L392" s="10"/>
      <c r="M392" s="10" t="s">
        <v>38</v>
      </c>
      <c r="N392" s="10">
        <v>4</v>
      </c>
      <c r="O392" s="10">
        <v>10</v>
      </c>
      <c r="P392" t="str">
        <f t="shared" si="24"/>
        <v>Em.4</v>
      </c>
      <c r="Q392" s="10" t="str">
        <f t="shared" si="25"/>
        <v>Em.4.10</v>
      </c>
      <c r="R392" s="11" t="s">
        <v>87</v>
      </c>
      <c r="S392" s="12">
        <v>24314</v>
      </c>
      <c r="T392" s="10"/>
      <c r="U392" s="11" t="s">
        <v>785</v>
      </c>
      <c r="V392" s="12">
        <f t="shared" ref="V392:V424" si="26">S392</f>
        <v>24314</v>
      </c>
      <c r="W392" s="11" t="s">
        <v>785</v>
      </c>
      <c r="X392" s="11" t="s">
        <v>40</v>
      </c>
      <c r="Y392" s="11">
        <v>4</v>
      </c>
      <c r="Z392" s="10"/>
      <c r="AA392" s="11" t="s">
        <v>41</v>
      </c>
      <c r="AB392" s="11" t="s">
        <v>731</v>
      </c>
      <c r="AC392" s="10"/>
      <c r="AD392" s="11"/>
      <c r="AE392" s="10" t="s">
        <v>321</v>
      </c>
      <c r="AF392" s="10" t="s">
        <v>321</v>
      </c>
    </row>
    <row r="393" spans="1:32" s="14" customFormat="1" ht="13.25" customHeight="1" x14ac:dyDescent="0.15">
      <c r="A393" s="11" t="s">
        <v>31</v>
      </c>
      <c r="B393" s="11" t="s">
        <v>30</v>
      </c>
      <c r="C393" s="11" t="s">
        <v>32</v>
      </c>
      <c r="D393" s="11" t="s">
        <v>33</v>
      </c>
      <c r="E393" s="11" t="s">
        <v>34</v>
      </c>
      <c r="F393" s="11" t="s">
        <v>35</v>
      </c>
      <c r="G393" s="11" t="s">
        <v>35</v>
      </c>
      <c r="H393" s="11" t="s">
        <v>71</v>
      </c>
      <c r="I393" s="11"/>
      <c r="J393" s="11" t="s">
        <v>68</v>
      </c>
      <c r="K393" s="10"/>
      <c r="L393" s="10"/>
      <c r="M393" s="10" t="s">
        <v>38</v>
      </c>
      <c r="N393" s="10">
        <v>4</v>
      </c>
      <c r="O393" s="10">
        <v>11</v>
      </c>
      <c r="P393" t="str">
        <f t="shared" si="24"/>
        <v>Em.4</v>
      </c>
      <c r="Q393" s="10" t="str">
        <f t="shared" si="25"/>
        <v>Em.4.11</v>
      </c>
      <c r="R393" s="11" t="s">
        <v>89</v>
      </c>
      <c r="S393" s="11">
        <v>0</v>
      </c>
      <c r="T393" s="10"/>
      <c r="U393" s="11" t="s">
        <v>785</v>
      </c>
      <c r="V393" s="12">
        <f t="shared" si="26"/>
        <v>0</v>
      </c>
      <c r="W393" s="11" t="s">
        <v>785</v>
      </c>
      <c r="X393" s="11" t="s">
        <v>40</v>
      </c>
      <c r="Y393" s="11">
        <v>4</v>
      </c>
      <c r="Z393" s="10"/>
      <c r="AA393" s="11" t="s">
        <v>41</v>
      </c>
      <c r="AB393" s="11" t="s">
        <v>731</v>
      </c>
      <c r="AC393" s="10"/>
      <c r="AD393" s="11"/>
      <c r="AE393" s="10" t="s">
        <v>321</v>
      </c>
      <c r="AF393" s="10" t="s">
        <v>321</v>
      </c>
    </row>
    <row r="394" spans="1:32" s="14" customFormat="1" ht="13.25" customHeight="1" x14ac:dyDescent="0.15">
      <c r="A394" s="11" t="s">
        <v>31</v>
      </c>
      <c r="B394" s="11" t="s">
        <v>30</v>
      </c>
      <c r="C394" s="11" t="s">
        <v>32</v>
      </c>
      <c r="D394" s="11" t="s">
        <v>33</v>
      </c>
      <c r="E394" s="11" t="s">
        <v>34</v>
      </c>
      <c r="F394" s="11" t="s">
        <v>35</v>
      </c>
      <c r="G394" s="11" t="s">
        <v>35</v>
      </c>
      <c r="H394" s="11" t="s">
        <v>71</v>
      </c>
      <c r="I394" s="11"/>
      <c r="J394" s="11" t="s">
        <v>68</v>
      </c>
      <c r="K394" s="10"/>
      <c r="L394" s="10"/>
      <c r="M394" s="10" t="s">
        <v>38</v>
      </c>
      <c r="N394" s="10">
        <v>4</v>
      </c>
      <c r="O394" s="10">
        <v>12</v>
      </c>
      <c r="P394" t="str">
        <f t="shared" si="24"/>
        <v>Em.4</v>
      </c>
      <c r="Q394" s="10" t="str">
        <f t="shared" si="25"/>
        <v>Em.4.12</v>
      </c>
      <c r="R394" s="11" t="s">
        <v>91</v>
      </c>
      <c r="S394" s="11">
        <v>0</v>
      </c>
      <c r="T394" s="10"/>
      <c r="U394" s="11" t="s">
        <v>785</v>
      </c>
      <c r="V394" s="12">
        <f t="shared" si="26"/>
        <v>0</v>
      </c>
      <c r="W394" s="11" t="s">
        <v>785</v>
      </c>
      <c r="X394" s="11" t="s">
        <v>40</v>
      </c>
      <c r="Y394" s="11">
        <v>4</v>
      </c>
      <c r="Z394" s="11">
        <v>11</v>
      </c>
      <c r="AA394" s="11" t="s">
        <v>41</v>
      </c>
      <c r="AB394" s="11" t="s">
        <v>731</v>
      </c>
      <c r="AC394" s="10"/>
      <c r="AD394" s="11"/>
      <c r="AE394" s="10" t="s">
        <v>321</v>
      </c>
      <c r="AF394" s="10" t="s">
        <v>321</v>
      </c>
    </row>
    <row r="395" spans="1:32" s="14" customFormat="1" ht="13.25" customHeight="1" x14ac:dyDescent="0.15">
      <c r="A395" s="11" t="s">
        <v>31</v>
      </c>
      <c r="B395" s="11" t="s">
        <v>30</v>
      </c>
      <c r="C395" s="11" t="s">
        <v>32</v>
      </c>
      <c r="D395" s="11" t="s">
        <v>33</v>
      </c>
      <c r="E395" s="11" t="s">
        <v>34</v>
      </c>
      <c r="F395" s="11" t="s">
        <v>35</v>
      </c>
      <c r="G395" s="11" t="s">
        <v>35</v>
      </c>
      <c r="H395" s="11" t="s">
        <v>71</v>
      </c>
      <c r="I395" s="11"/>
      <c r="J395" s="11" t="s">
        <v>68</v>
      </c>
      <c r="K395" s="10"/>
      <c r="L395" s="10"/>
      <c r="M395" s="10" t="s">
        <v>38</v>
      </c>
      <c r="N395" s="10">
        <v>4</v>
      </c>
      <c r="O395" s="10">
        <v>7</v>
      </c>
      <c r="P395" t="str">
        <f t="shared" si="24"/>
        <v>Em.4</v>
      </c>
      <c r="Q395" s="10" t="str">
        <f t="shared" si="25"/>
        <v>Em.4.7</v>
      </c>
      <c r="R395" s="11" t="s">
        <v>72</v>
      </c>
      <c r="S395" s="12">
        <v>73113</v>
      </c>
      <c r="T395" s="10"/>
      <c r="U395" s="11" t="s">
        <v>785</v>
      </c>
      <c r="V395" s="12">
        <f t="shared" si="26"/>
        <v>73113</v>
      </c>
      <c r="W395" s="11" t="s">
        <v>785</v>
      </c>
      <c r="X395" s="11" t="s">
        <v>40</v>
      </c>
      <c r="Y395" s="11">
        <v>4</v>
      </c>
      <c r="Z395" s="10"/>
      <c r="AA395" s="11" t="s">
        <v>41</v>
      </c>
      <c r="AB395" s="11" t="s">
        <v>731</v>
      </c>
      <c r="AC395" s="10"/>
      <c r="AD395" s="11"/>
      <c r="AE395" s="10" t="s">
        <v>321</v>
      </c>
      <c r="AF395" s="10" t="s">
        <v>321</v>
      </c>
    </row>
    <row r="396" spans="1:32" s="14" customFormat="1" ht="13.25" customHeight="1" x14ac:dyDescent="0.15">
      <c r="A396" s="11" t="s">
        <v>31</v>
      </c>
      <c r="B396" s="11" t="s">
        <v>30</v>
      </c>
      <c r="C396" s="11" t="s">
        <v>32</v>
      </c>
      <c r="D396" s="11" t="s">
        <v>33</v>
      </c>
      <c r="E396" s="11" t="s">
        <v>34</v>
      </c>
      <c r="F396" s="11" t="s">
        <v>35</v>
      </c>
      <c r="G396" s="11" t="s">
        <v>35</v>
      </c>
      <c r="H396" s="11" t="s">
        <v>76</v>
      </c>
      <c r="I396" s="11"/>
      <c r="J396" s="11" t="s">
        <v>68</v>
      </c>
      <c r="K396" s="10"/>
      <c r="L396" s="10"/>
      <c r="M396" s="10" t="s">
        <v>38</v>
      </c>
      <c r="N396" s="10">
        <v>4</v>
      </c>
      <c r="O396" s="10">
        <v>8</v>
      </c>
      <c r="P396" t="str">
        <f t="shared" si="24"/>
        <v>Em.4</v>
      </c>
      <c r="Q396" s="10" t="str">
        <f t="shared" si="25"/>
        <v>Em.4.8</v>
      </c>
      <c r="R396" s="11" t="s">
        <v>77</v>
      </c>
      <c r="S396" s="11">
        <v>3</v>
      </c>
      <c r="T396" s="10"/>
      <c r="U396" s="11" t="s">
        <v>785</v>
      </c>
      <c r="V396" s="12">
        <f t="shared" si="26"/>
        <v>3</v>
      </c>
      <c r="W396" s="11" t="s">
        <v>785</v>
      </c>
      <c r="X396" s="11" t="s">
        <v>40</v>
      </c>
      <c r="Y396" s="11">
        <v>4</v>
      </c>
      <c r="Z396" s="10"/>
      <c r="AA396" s="11" t="s">
        <v>41</v>
      </c>
      <c r="AB396" s="11" t="s">
        <v>731</v>
      </c>
      <c r="AC396" s="10"/>
      <c r="AD396" s="11"/>
      <c r="AE396" s="10" t="s">
        <v>321</v>
      </c>
      <c r="AF396" s="10" t="s">
        <v>321</v>
      </c>
    </row>
    <row r="397" spans="1:32" s="14" customFormat="1" ht="13.25" customHeight="1" x14ac:dyDescent="0.15">
      <c r="A397" s="11" t="s">
        <v>31</v>
      </c>
      <c r="B397" s="11" t="s">
        <v>30</v>
      </c>
      <c r="C397" s="11" t="s">
        <v>32</v>
      </c>
      <c r="D397" s="11" t="s">
        <v>33</v>
      </c>
      <c r="E397" s="11" t="s">
        <v>34</v>
      </c>
      <c r="F397" s="11" t="s">
        <v>35</v>
      </c>
      <c r="G397" s="11" t="s">
        <v>35</v>
      </c>
      <c r="H397" s="11" t="s">
        <v>78</v>
      </c>
      <c r="I397" s="11"/>
      <c r="J397" s="11" t="s">
        <v>68</v>
      </c>
      <c r="K397" s="10"/>
      <c r="L397" s="10"/>
      <c r="M397" s="10" t="s">
        <v>38</v>
      </c>
      <c r="N397" s="10">
        <v>4</v>
      </c>
      <c r="O397" s="10">
        <v>8</v>
      </c>
      <c r="P397" t="str">
        <f t="shared" si="24"/>
        <v>Em.4</v>
      </c>
      <c r="Q397" s="10" t="str">
        <f t="shared" si="25"/>
        <v>Em.4.8</v>
      </c>
      <c r="R397" s="11" t="s">
        <v>79</v>
      </c>
      <c r="S397" s="11">
        <v>9</v>
      </c>
      <c r="T397" s="10"/>
      <c r="U397" s="11" t="s">
        <v>785</v>
      </c>
      <c r="V397" s="12">
        <f t="shared" si="26"/>
        <v>9</v>
      </c>
      <c r="W397" s="11" t="s">
        <v>785</v>
      </c>
      <c r="X397" s="11" t="s">
        <v>40</v>
      </c>
      <c r="Y397" s="11">
        <v>4</v>
      </c>
      <c r="Z397" s="10"/>
      <c r="AA397" s="11" t="s">
        <v>41</v>
      </c>
      <c r="AB397" s="11" t="s">
        <v>731</v>
      </c>
      <c r="AC397" s="10"/>
      <c r="AD397" s="11"/>
      <c r="AE397" s="10" t="s">
        <v>321</v>
      </c>
      <c r="AF397" s="10" t="s">
        <v>321</v>
      </c>
    </row>
    <row r="398" spans="1:32" s="14" customFormat="1" ht="13.25" customHeight="1" x14ac:dyDescent="0.15">
      <c r="A398" s="11" t="s">
        <v>31</v>
      </c>
      <c r="B398" s="11" t="s">
        <v>30</v>
      </c>
      <c r="C398" s="11" t="s">
        <v>32</v>
      </c>
      <c r="D398" s="11" t="s">
        <v>33</v>
      </c>
      <c r="E398" s="11" t="s">
        <v>34</v>
      </c>
      <c r="F398" s="11" t="s">
        <v>35</v>
      </c>
      <c r="G398" s="11" t="s">
        <v>35</v>
      </c>
      <c r="H398" s="11" t="s">
        <v>80</v>
      </c>
      <c r="I398" s="11"/>
      <c r="J398" s="11" t="s">
        <v>68</v>
      </c>
      <c r="K398" s="10"/>
      <c r="L398" s="10"/>
      <c r="M398" s="10" t="s">
        <v>38</v>
      </c>
      <c r="N398" s="10">
        <v>4</v>
      </c>
      <c r="O398" s="10">
        <v>8</v>
      </c>
      <c r="P398" t="str">
        <f t="shared" si="24"/>
        <v>Em.4</v>
      </c>
      <c r="Q398" s="10" t="str">
        <f t="shared" si="25"/>
        <v>Em.4.8</v>
      </c>
      <c r="R398" s="11" t="s">
        <v>81</v>
      </c>
      <c r="S398" s="11">
        <v>3</v>
      </c>
      <c r="T398" s="10"/>
      <c r="U398" s="11" t="s">
        <v>785</v>
      </c>
      <c r="V398" s="12">
        <f t="shared" si="26"/>
        <v>3</v>
      </c>
      <c r="W398" s="11" t="s">
        <v>785</v>
      </c>
      <c r="X398" s="11" t="s">
        <v>40</v>
      </c>
      <c r="Y398" s="11">
        <v>4</v>
      </c>
      <c r="Z398" s="10"/>
      <c r="AA398" s="11" t="s">
        <v>41</v>
      </c>
      <c r="AB398" s="11" t="s">
        <v>731</v>
      </c>
      <c r="AC398" s="10"/>
      <c r="AD398" s="11"/>
      <c r="AE398" s="10" t="s">
        <v>321</v>
      </c>
      <c r="AF398" s="10" t="s">
        <v>321</v>
      </c>
    </row>
    <row r="399" spans="1:32" s="14" customFormat="1" ht="13.25" customHeight="1" x14ac:dyDescent="0.15">
      <c r="A399" s="11" t="s">
        <v>31</v>
      </c>
      <c r="B399" s="11" t="s">
        <v>30</v>
      </c>
      <c r="C399" s="11" t="s">
        <v>32</v>
      </c>
      <c r="D399" s="11" t="s">
        <v>33</v>
      </c>
      <c r="E399" s="11" t="s">
        <v>34</v>
      </c>
      <c r="F399" s="11" t="s">
        <v>35</v>
      </c>
      <c r="G399" s="11" t="s">
        <v>35</v>
      </c>
      <c r="H399" s="11" t="s">
        <v>82</v>
      </c>
      <c r="I399" s="11"/>
      <c r="J399" s="11" t="s">
        <v>68</v>
      </c>
      <c r="K399" s="10"/>
      <c r="L399" s="10"/>
      <c r="M399" s="10" t="s">
        <v>38</v>
      </c>
      <c r="N399" s="10">
        <v>4</v>
      </c>
      <c r="O399" s="10">
        <v>8</v>
      </c>
      <c r="P399" t="str">
        <f t="shared" si="24"/>
        <v>Em.4</v>
      </c>
      <c r="Q399" s="10" t="str">
        <f t="shared" si="25"/>
        <v>Em.4.8</v>
      </c>
      <c r="R399" s="11" t="s">
        <v>83</v>
      </c>
      <c r="S399" s="11">
        <v>12</v>
      </c>
      <c r="T399" s="10"/>
      <c r="U399" s="11" t="s">
        <v>785</v>
      </c>
      <c r="V399" s="12">
        <f t="shared" si="26"/>
        <v>12</v>
      </c>
      <c r="W399" s="11" t="s">
        <v>785</v>
      </c>
      <c r="X399" s="11" t="s">
        <v>40</v>
      </c>
      <c r="Y399" s="11">
        <v>4</v>
      </c>
      <c r="Z399" s="10"/>
      <c r="AA399" s="11" t="s">
        <v>41</v>
      </c>
      <c r="AB399" s="11" t="s">
        <v>731</v>
      </c>
      <c r="AC399" s="10"/>
      <c r="AD399" s="11"/>
      <c r="AE399" s="10" t="s">
        <v>321</v>
      </c>
      <c r="AF399" s="10" t="s">
        <v>321</v>
      </c>
    </row>
    <row r="400" spans="1:32" s="14" customFormat="1" ht="13.25" customHeight="1" x14ac:dyDescent="0.15">
      <c r="A400" s="11" t="s">
        <v>31</v>
      </c>
      <c r="B400" s="11" t="s">
        <v>30</v>
      </c>
      <c r="C400" s="11" t="s">
        <v>32</v>
      </c>
      <c r="D400" s="11" t="s">
        <v>33</v>
      </c>
      <c r="E400" s="11" t="s">
        <v>34</v>
      </c>
      <c r="F400" s="11" t="s">
        <v>35</v>
      </c>
      <c r="G400" s="11" t="s">
        <v>35</v>
      </c>
      <c r="H400" s="11" t="s">
        <v>71</v>
      </c>
      <c r="I400" s="11"/>
      <c r="J400" s="11" t="s">
        <v>68</v>
      </c>
      <c r="K400" s="10"/>
      <c r="L400" s="10"/>
      <c r="M400" s="10" t="s">
        <v>38</v>
      </c>
      <c r="N400" s="10">
        <v>4</v>
      </c>
      <c r="O400" s="10">
        <v>8</v>
      </c>
      <c r="P400" t="str">
        <f t="shared" si="24"/>
        <v>Em.4</v>
      </c>
      <c r="Q400" s="10" t="str">
        <f t="shared" si="25"/>
        <v>Em.4.8</v>
      </c>
      <c r="R400" s="11" t="s">
        <v>75</v>
      </c>
      <c r="S400" s="11">
        <v>27</v>
      </c>
      <c r="T400" s="10"/>
      <c r="U400" s="11" t="s">
        <v>785</v>
      </c>
      <c r="V400" s="12">
        <f t="shared" si="26"/>
        <v>27</v>
      </c>
      <c r="W400" s="11" t="s">
        <v>785</v>
      </c>
      <c r="X400" s="11" t="s">
        <v>40</v>
      </c>
      <c r="Y400" s="11">
        <v>4</v>
      </c>
      <c r="Z400" s="10"/>
      <c r="AA400" s="11" t="s">
        <v>41</v>
      </c>
      <c r="AB400" s="11" t="s">
        <v>731</v>
      </c>
      <c r="AC400" s="10"/>
      <c r="AD400" s="11"/>
      <c r="AE400" s="10" t="s">
        <v>321</v>
      </c>
      <c r="AF400" s="10" t="s">
        <v>321</v>
      </c>
    </row>
    <row r="401" spans="1:32" ht="13.25" customHeight="1" x14ac:dyDescent="0.15">
      <c r="A401" s="11" t="s">
        <v>31</v>
      </c>
      <c r="B401" s="11" t="s">
        <v>30</v>
      </c>
      <c r="C401" s="11" t="s">
        <v>32</v>
      </c>
      <c r="D401" s="11" t="s">
        <v>33</v>
      </c>
      <c r="E401" s="11" t="s">
        <v>34</v>
      </c>
      <c r="F401" s="11" t="s">
        <v>35</v>
      </c>
      <c r="G401" s="11" t="s">
        <v>35</v>
      </c>
      <c r="H401" s="11" t="s">
        <v>71</v>
      </c>
      <c r="I401" s="11"/>
      <c r="J401" s="11" t="s">
        <v>68</v>
      </c>
      <c r="K401" s="10"/>
      <c r="L401" s="10"/>
      <c r="M401" s="10" t="s">
        <v>38</v>
      </c>
      <c r="N401" s="10">
        <v>4</v>
      </c>
      <c r="O401" s="10">
        <v>9</v>
      </c>
      <c r="P401" t="str">
        <f t="shared" si="24"/>
        <v>Em.4</v>
      </c>
      <c r="Q401" s="10" t="str">
        <f t="shared" si="25"/>
        <v>Em.4.9</v>
      </c>
      <c r="R401" s="11" t="s">
        <v>85</v>
      </c>
      <c r="S401" s="11">
        <v>186</v>
      </c>
      <c r="T401" s="10"/>
      <c r="U401" s="11" t="s">
        <v>785</v>
      </c>
      <c r="V401" s="12">
        <f t="shared" si="26"/>
        <v>186</v>
      </c>
      <c r="W401" s="11" t="s">
        <v>785</v>
      </c>
      <c r="X401" s="11" t="s">
        <v>40</v>
      </c>
      <c r="Y401" s="11">
        <v>4</v>
      </c>
      <c r="Z401" s="10"/>
      <c r="AA401" s="11" t="s">
        <v>41</v>
      </c>
      <c r="AB401" s="11" t="s">
        <v>731</v>
      </c>
      <c r="AC401" s="10"/>
      <c r="AD401" s="11"/>
      <c r="AE401" s="10" t="s">
        <v>321</v>
      </c>
      <c r="AF401" s="10" t="s">
        <v>321</v>
      </c>
    </row>
    <row r="402" spans="1:32" ht="13.25" customHeight="1" x14ac:dyDescent="0.15">
      <c r="A402" s="11" t="s">
        <v>31</v>
      </c>
      <c r="B402" s="11" t="s">
        <v>30</v>
      </c>
      <c r="C402" s="11" t="s">
        <v>32</v>
      </c>
      <c r="D402" s="11" t="s">
        <v>33</v>
      </c>
      <c r="E402" s="11" t="s">
        <v>34</v>
      </c>
      <c r="F402" s="11" t="s">
        <v>35</v>
      </c>
      <c r="G402" s="11" t="s">
        <v>35</v>
      </c>
      <c r="H402" s="10"/>
      <c r="I402" s="10"/>
      <c r="J402" s="11" t="s">
        <v>68</v>
      </c>
      <c r="K402" s="10"/>
      <c r="L402" s="10"/>
      <c r="M402" s="10" t="s">
        <v>38</v>
      </c>
      <c r="N402" s="10">
        <v>7</v>
      </c>
      <c r="O402" s="10">
        <v>1</v>
      </c>
      <c r="P402" t="str">
        <f t="shared" si="24"/>
        <v>Em.7</v>
      </c>
      <c r="Q402" s="10" t="str">
        <f t="shared" si="25"/>
        <v>Em.7.1</v>
      </c>
      <c r="R402" s="11" t="s">
        <v>43</v>
      </c>
      <c r="S402" s="12">
        <v>2691879</v>
      </c>
      <c r="T402" s="10"/>
      <c r="U402" s="11" t="s">
        <v>39</v>
      </c>
      <c r="V402" s="13">
        <f t="shared" si="26"/>
        <v>2691879</v>
      </c>
      <c r="W402" s="11" t="s">
        <v>39</v>
      </c>
      <c r="X402" s="11" t="s">
        <v>40</v>
      </c>
      <c r="Y402" s="11">
        <v>1</v>
      </c>
      <c r="Z402" s="10"/>
      <c r="AA402" s="11" t="s">
        <v>41</v>
      </c>
      <c r="AB402" s="11" t="s">
        <v>731</v>
      </c>
      <c r="AC402" s="10"/>
      <c r="AD402" s="11"/>
      <c r="AE402" s="10" t="s">
        <v>382</v>
      </c>
      <c r="AF402" s="10" t="s">
        <v>383</v>
      </c>
    </row>
    <row r="403" spans="1:32" ht="13.25" customHeight="1" x14ac:dyDescent="0.15">
      <c r="A403" s="11" t="s">
        <v>31</v>
      </c>
      <c r="B403" s="11" t="s">
        <v>30</v>
      </c>
      <c r="C403" s="11" t="s">
        <v>32</v>
      </c>
      <c r="D403" s="11" t="s">
        <v>33</v>
      </c>
      <c r="E403" s="11" t="s">
        <v>34</v>
      </c>
      <c r="F403" s="11" t="s">
        <v>35</v>
      </c>
      <c r="G403" s="11" t="s">
        <v>35</v>
      </c>
      <c r="H403" s="11" t="s">
        <v>76</v>
      </c>
      <c r="I403" s="11"/>
      <c r="J403" s="11" t="s">
        <v>68</v>
      </c>
      <c r="K403" s="10"/>
      <c r="L403" s="10"/>
      <c r="M403" s="10" t="s">
        <v>38</v>
      </c>
      <c r="N403" s="10">
        <v>7</v>
      </c>
      <c r="O403" s="10">
        <v>1</v>
      </c>
      <c r="P403" t="str">
        <f t="shared" si="24"/>
        <v>Em.7</v>
      </c>
      <c r="Q403" s="10" t="str">
        <f t="shared" si="25"/>
        <v>Em.7.1</v>
      </c>
      <c r="R403" s="11" t="s">
        <v>97</v>
      </c>
      <c r="S403" s="12">
        <v>439033</v>
      </c>
      <c r="T403" s="10"/>
      <c r="U403" s="11" t="s">
        <v>785</v>
      </c>
      <c r="V403" s="12">
        <f t="shared" si="26"/>
        <v>439033</v>
      </c>
      <c r="W403" s="11" t="s">
        <v>785</v>
      </c>
      <c r="X403" s="11" t="s">
        <v>40</v>
      </c>
      <c r="Y403" s="11">
        <v>4</v>
      </c>
      <c r="Z403" s="10"/>
      <c r="AA403" s="11" t="s">
        <v>41</v>
      </c>
      <c r="AB403" s="11" t="s">
        <v>731</v>
      </c>
      <c r="AC403" s="10"/>
      <c r="AD403" s="11"/>
      <c r="AE403" s="10" t="s">
        <v>382</v>
      </c>
      <c r="AF403" s="10" t="s">
        <v>383</v>
      </c>
    </row>
    <row r="404" spans="1:32" ht="13.25" customHeight="1" x14ac:dyDescent="0.15">
      <c r="A404" s="11" t="s">
        <v>31</v>
      </c>
      <c r="B404" s="11" t="s">
        <v>30</v>
      </c>
      <c r="C404" s="11" t="s">
        <v>32</v>
      </c>
      <c r="D404" s="11" t="s">
        <v>33</v>
      </c>
      <c r="E404" s="11" t="s">
        <v>34</v>
      </c>
      <c r="F404" s="11" t="s">
        <v>35</v>
      </c>
      <c r="G404" s="11" t="s">
        <v>35</v>
      </c>
      <c r="H404" s="11" t="s">
        <v>78</v>
      </c>
      <c r="I404" s="11"/>
      <c r="J404" s="11" t="s">
        <v>68</v>
      </c>
      <c r="K404" s="10"/>
      <c r="L404" s="10"/>
      <c r="M404" s="10" t="s">
        <v>38</v>
      </c>
      <c r="N404" s="10">
        <v>7</v>
      </c>
      <c r="O404" s="10">
        <v>1</v>
      </c>
      <c r="P404" t="str">
        <f t="shared" si="24"/>
        <v>Em.7</v>
      </c>
      <c r="Q404" s="10" t="str">
        <f t="shared" si="25"/>
        <v>Em.7.1</v>
      </c>
      <c r="R404" s="11" t="s">
        <v>98</v>
      </c>
      <c r="S404" s="12">
        <v>399061</v>
      </c>
      <c r="T404" s="10"/>
      <c r="U404" s="11" t="s">
        <v>785</v>
      </c>
      <c r="V404" s="12">
        <f t="shared" si="26"/>
        <v>399061</v>
      </c>
      <c r="W404" s="11" t="s">
        <v>785</v>
      </c>
      <c r="X404" s="11" t="s">
        <v>40</v>
      </c>
      <c r="Y404" s="11">
        <v>4</v>
      </c>
      <c r="Z404" s="10"/>
      <c r="AA404" s="11" t="s">
        <v>41</v>
      </c>
      <c r="AB404" s="11" t="s">
        <v>731</v>
      </c>
      <c r="AC404" s="10"/>
      <c r="AD404" s="11"/>
      <c r="AE404" s="10" t="s">
        <v>382</v>
      </c>
      <c r="AF404" s="10" t="s">
        <v>383</v>
      </c>
    </row>
    <row r="405" spans="1:32" ht="13.25" customHeight="1" x14ac:dyDescent="0.15">
      <c r="A405" s="11" t="s">
        <v>31</v>
      </c>
      <c r="B405" s="11" t="s">
        <v>30</v>
      </c>
      <c r="C405" s="11" t="s">
        <v>32</v>
      </c>
      <c r="D405" s="11" t="s">
        <v>33</v>
      </c>
      <c r="E405" s="11" t="s">
        <v>34</v>
      </c>
      <c r="F405" s="11" t="s">
        <v>35</v>
      </c>
      <c r="G405" s="11" t="s">
        <v>35</v>
      </c>
      <c r="H405" s="11" t="s">
        <v>80</v>
      </c>
      <c r="I405" s="11"/>
      <c r="J405" s="11" t="s">
        <v>68</v>
      </c>
      <c r="K405" s="10"/>
      <c r="L405" s="10"/>
      <c r="M405" s="10" t="s">
        <v>38</v>
      </c>
      <c r="N405" s="10">
        <v>7</v>
      </c>
      <c r="O405" s="10">
        <v>1</v>
      </c>
      <c r="P405" t="str">
        <f t="shared" si="24"/>
        <v>Em.7</v>
      </c>
      <c r="Q405" s="10" t="str">
        <f t="shared" si="25"/>
        <v>Em.7.1</v>
      </c>
      <c r="R405" s="11" t="s">
        <v>99</v>
      </c>
      <c r="S405" s="12">
        <v>21012</v>
      </c>
      <c r="T405" s="10"/>
      <c r="U405" s="11" t="s">
        <v>785</v>
      </c>
      <c r="V405" s="12">
        <f t="shared" si="26"/>
        <v>21012</v>
      </c>
      <c r="W405" s="11" t="s">
        <v>785</v>
      </c>
      <c r="X405" s="11" t="s">
        <v>40</v>
      </c>
      <c r="Y405" s="11">
        <v>4</v>
      </c>
      <c r="Z405" s="10"/>
      <c r="AA405" s="11" t="s">
        <v>41</v>
      </c>
      <c r="AB405" s="11" t="s">
        <v>731</v>
      </c>
      <c r="AC405" s="10"/>
      <c r="AD405" s="11"/>
      <c r="AE405" s="10" t="s">
        <v>382</v>
      </c>
      <c r="AF405" s="10" t="s">
        <v>383</v>
      </c>
    </row>
    <row r="406" spans="1:32" ht="13.25" customHeight="1" x14ac:dyDescent="0.15">
      <c r="A406" s="11" t="s">
        <v>31</v>
      </c>
      <c r="B406" s="11" t="s">
        <v>30</v>
      </c>
      <c r="C406" s="11" t="s">
        <v>32</v>
      </c>
      <c r="D406" s="11" t="s">
        <v>33</v>
      </c>
      <c r="E406" s="11" t="s">
        <v>34</v>
      </c>
      <c r="F406" s="11" t="s">
        <v>35</v>
      </c>
      <c r="G406" s="11" t="s">
        <v>35</v>
      </c>
      <c r="H406" s="11" t="s">
        <v>95</v>
      </c>
      <c r="I406" s="11"/>
      <c r="J406" s="11" t="s">
        <v>68</v>
      </c>
      <c r="K406" s="10"/>
      <c r="L406" s="10"/>
      <c r="M406" s="10" t="s">
        <v>38</v>
      </c>
      <c r="N406" s="10">
        <v>7</v>
      </c>
      <c r="O406" s="10">
        <v>1</v>
      </c>
      <c r="P406" t="str">
        <f t="shared" si="24"/>
        <v>Em.7</v>
      </c>
      <c r="Q406" s="10" t="str">
        <f t="shared" si="25"/>
        <v>Em.7.1</v>
      </c>
      <c r="R406" s="11" t="s">
        <v>100</v>
      </c>
      <c r="S406" s="12">
        <v>1832773</v>
      </c>
      <c r="T406" s="10"/>
      <c r="U406" s="11" t="s">
        <v>785</v>
      </c>
      <c r="V406" s="12">
        <f t="shared" si="26"/>
        <v>1832773</v>
      </c>
      <c r="W406" s="11" t="s">
        <v>785</v>
      </c>
      <c r="X406" s="11" t="s">
        <v>40</v>
      </c>
      <c r="Y406" s="11">
        <v>4</v>
      </c>
      <c r="Z406" s="10"/>
      <c r="AA406" s="11" t="s">
        <v>41</v>
      </c>
      <c r="AB406" s="11" t="s">
        <v>731</v>
      </c>
      <c r="AC406" s="10"/>
      <c r="AD406" s="11"/>
      <c r="AE406" s="10" t="s">
        <v>382</v>
      </c>
      <c r="AF406" s="10" t="s">
        <v>383</v>
      </c>
    </row>
    <row r="407" spans="1:32" ht="13.25" customHeight="1" x14ac:dyDescent="0.15">
      <c r="A407" s="11" t="s">
        <v>31</v>
      </c>
      <c r="B407" s="11" t="s">
        <v>30</v>
      </c>
      <c r="C407" s="11" t="s">
        <v>32</v>
      </c>
      <c r="D407" s="11" t="s">
        <v>33</v>
      </c>
      <c r="E407" s="11" t="s">
        <v>34</v>
      </c>
      <c r="F407" s="11" t="s">
        <v>35</v>
      </c>
      <c r="G407" s="11" t="s">
        <v>35</v>
      </c>
      <c r="H407" s="10"/>
      <c r="I407" s="10"/>
      <c r="J407" s="11" t="s">
        <v>68</v>
      </c>
      <c r="K407" s="10"/>
      <c r="L407" s="10"/>
      <c r="M407" s="10" t="s">
        <v>38</v>
      </c>
      <c r="N407" s="10">
        <v>7</v>
      </c>
      <c r="O407" s="10">
        <v>2</v>
      </c>
      <c r="P407" t="str">
        <f t="shared" si="24"/>
        <v>Em.7</v>
      </c>
      <c r="Q407" s="10" t="str">
        <f t="shared" si="25"/>
        <v>Em.7.2</v>
      </c>
      <c r="R407" s="11" t="s">
        <v>45</v>
      </c>
      <c r="S407" s="12">
        <v>139108</v>
      </c>
      <c r="T407" s="10"/>
      <c r="U407" s="11" t="s">
        <v>39</v>
      </c>
      <c r="V407" s="13">
        <f t="shared" si="26"/>
        <v>139108</v>
      </c>
      <c r="W407" s="11" t="s">
        <v>39</v>
      </c>
      <c r="X407" s="11" t="s">
        <v>40</v>
      </c>
      <c r="Y407" s="11">
        <v>1</v>
      </c>
      <c r="Z407" s="11">
        <v>1</v>
      </c>
      <c r="AA407" s="11" t="s">
        <v>41</v>
      </c>
      <c r="AB407" s="11" t="s">
        <v>731</v>
      </c>
      <c r="AC407" s="10"/>
      <c r="AD407" s="11"/>
      <c r="AE407" s="10" t="s">
        <v>382</v>
      </c>
      <c r="AF407" s="10" t="s">
        <v>386</v>
      </c>
    </row>
    <row r="408" spans="1:32" ht="13.25" customHeight="1" x14ac:dyDescent="0.15">
      <c r="A408" s="11" t="s">
        <v>31</v>
      </c>
      <c r="B408" s="11" t="s">
        <v>30</v>
      </c>
      <c r="C408" s="11" t="s">
        <v>32</v>
      </c>
      <c r="D408" s="11" t="s">
        <v>33</v>
      </c>
      <c r="E408" s="11" t="s">
        <v>34</v>
      </c>
      <c r="F408" s="11" t="s">
        <v>35</v>
      </c>
      <c r="G408" s="11" t="s">
        <v>35</v>
      </c>
      <c r="H408" s="11" t="s">
        <v>76</v>
      </c>
      <c r="I408" s="11"/>
      <c r="J408" s="11" t="s">
        <v>68</v>
      </c>
      <c r="K408" s="10"/>
      <c r="L408" s="10"/>
      <c r="M408" s="10" t="s">
        <v>38</v>
      </c>
      <c r="N408" s="10">
        <v>7</v>
      </c>
      <c r="O408" s="10">
        <v>2</v>
      </c>
      <c r="P408" t="str">
        <f t="shared" si="24"/>
        <v>Em.7</v>
      </c>
      <c r="Q408" s="10" t="str">
        <f t="shared" si="25"/>
        <v>Em.7.2</v>
      </c>
      <c r="R408" s="11" t="s">
        <v>101</v>
      </c>
      <c r="S408" s="12">
        <v>121930</v>
      </c>
      <c r="T408" s="10"/>
      <c r="U408" s="11" t="s">
        <v>785</v>
      </c>
      <c r="V408" s="12">
        <f t="shared" si="26"/>
        <v>121930</v>
      </c>
      <c r="W408" s="11" t="s">
        <v>785</v>
      </c>
      <c r="X408" s="11" t="s">
        <v>40</v>
      </c>
      <c r="Y408" s="11">
        <v>4</v>
      </c>
      <c r="Z408" s="10"/>
      <c r="AA408" s="11" t="s">
        <v>41</v>
      </c>
      <c r="AB408" s="11" t="s">
        <v>731</v>
      </c>
      <c r="AC408" s="10"/>
      <c r="AD408" s="11"/>
      <c r="AE408" s="10" t="s">
        <v>382</v>
      </c>
      <c r="AF408" s="10" t="s">
        <v>386</v>
      </c>
    </row>
    <row r="409" spans="1:32" ht="13.25" customHeight="1" x14ac:dyDescent="0.15">
      <c r="A409" s="11" t="s">
        <v>31</v>
      </c>
      <c r="B409" s="11" t="s">
        <v>30</v>
      </c>
      <c r="C409" s="11" t="s">
        <v>32</v>
      </c>
      <c r="D409" s="11" t="s">
        <v>33</v>
      </c>
      <c r="E409" s="11" t="s">
        <v>34</v>
      </c>
      <c r="F409" s="11" t="s">
        <v>35</v>
      </c>
      <c r="G409" s="11" t="s">
        <v>35</v>
      </c>
      <c r="H409" s="11" t="s">
        <v>78</v>
      </c>
      <c r="I409" s="11"/>
      <c r="J409" s="11" t="s">
        <v>68</v>
      </c>
      <c r="K409" s="10"/>
      <c r="L409" s="10"/>
      <c r="M409" s="10" t="s">
        <v>38</v>
      </c>
      <c r="N409" s="10">
        <v>7</v>
      </c>
      <c r="O409" s="10">
        <v>2</v>
      </c>
      <c r="P409" t="str">
        <f t="shared" si="24"/>
        <v>Em.7</v>
      </c>
      <c r="Q409" s="10" t="str">
        <f t="shared" si="25"/>
        <v>Em.7.2</v>
      </c>
      <c r="R409" s="11" t="s">
        <v>102</v>
      </c>
      <c r="S409" s="12">
        <v>14460</v>
      </c>
      <c r="T409" s="10"/>
      <c r="U409" s="11" t="s">
        <v>785</v>
      </c>
      <c r="V409" s="12">
        <f t="shared" si="26"/>
        <v>14460</v>
      </c>
      <c r="W409" s="11" t="s">
        <v>785</v>
      </c>
      <c r="X409" s="11" t="s">
        <v>40</v>
      </c>
      <c r="Y409" s="11">
        <v>4</v>
      </c>
      <c r="Z409" s="10"/>
      <c r="AA409" s="11" t="s">
        <v>41</v>
      </c>
      <c r="AB409" s="11" t="s">
        <v>731</v>
      </c>
      <c r="AC409" s="10"/>
      <c r="AD409" s="11"/>
      <c r="AE409" s="10" t="s">
        <v>382</v>
      </c>
      <c r="AF409" s="10" t="s">
        <v>386</v>
      </c>
    </row>
    <row r="410" spans="1:32" ht="13.25" customHeight="1" x14ac:dyDescent="0.15">
      <c r="A410" s="11" t="s">
        <v>31</v>
      </c>
      <c r="B410" s="11" t="s">
        <v>30</v>
      </c>
      <c r="C410" s="11" t="s">
        <v>32</v>
      </c>
      <c r="D410" s="11" t="s">
        <v>33</v>
      </c>
      <c r="E410" s="11" t="s">
        <v>34</v>
      </c>
      <c r="F410" s="11" t="s">
        <v>35</v>
      </c>
      <c r="G410" s="11" t="s">
        <v>35</v>
      </c>
      <c r="H410" s="11" t="s">
        <v>80</v>
      </c>
      <c r="I410" s="11"/>
      <c r="J410" s="11" t="s">
        <v>68</v>
      </c>
      <c r="K410" s="10"/>
      <c r="L410" s="10"/>
      <c r="M410" s="10" t="s">
        <v>38</v>
      </c>
      <c r="N410" s="10">
        <v>7</v>
      </c>
      <c r="O410" s="10">
        <v>2</v>
      </c>
      <c r="P410" t="str">
        <f t="shared" si="24"/>
        <v>Em.7</v>
      </c>
      <c r="Q410" s="10" t="str">
        <f t="shared" si="25"/>
        <v>Em.7.2</v>
      </c>
      <c r="R410" s="11" t="s">
        <v>103</v>
      </c>
      <c r="S410" s="12">
        <v>2096</v>
      </c>
      <c r="T410" s="10"/>
      <c r="U410" s="11" t="s">
        <v>785</v>
      </c>
      <c r="V410" s="12">
        <f t="shared" si="26"/>
        <v>2096</v>
      </c>
      <c r="W410" s="11" t="s">
        <v>785</v>
      </c>
      <c r="X410" s="11" t="s">
        <v>40</v>
      </c>
      <c r="Y410" s="11">
        <v>4</v>
      </c>
      <c r="Z410" s="10"/>
      <c r="AA410" s="11" t="s">
        <v>41</v>
      </c>
      <c r="AB410" s="11" t="s">
        <v>731</v>
      </c>
      <c r="AC410" s="10"/>
      <c r="AD410" s="11"/>
      <c r="AE410" s="10" t="s">
        <v>382</v>
      </c>
      <c r="AF410" s="10" t="s">
        <v>386</v>
      </c>
    </row>
    <row r="411" spans="1:32" ht="13.25" customHeight="1" x14ac:dyDescent="0.15">
      <c r="A411" s="11" t="s">
        <v>31</v>
      </c>
      <c r="B411" s="11" t="s">
        <v>30</v>
      </c>
      <c r="C411" s="11" t="s">
        <v>32</v>
      </c>
      <c r="D411" s="11" t="s">
        <v>33</v>
      </c>
      <c r="E411" s="11" t="s">
        <v>34</v>
      </c>
      <c r="F411" s="11" t="s">
        <v>35</v>
      </c>
      <c r="G411" s="11" t="s">
        <v>35</v>
      </c>
      <c r="H411" s="11" t="s">
        <v>95</v>
      </c>
      <c r="I411" s="11"/>
      <c r="J411" s="11" t="s">
        <v>68</v>
      </c>
      <c r="K411" s="10"/>
      <c r="L411" s="10"/>
      <c r="M411" s="10" t="s">
        <v>38</v>
      </c>
      <c r="N411" s="10">
        <v>7</v>
      </c>
      <c r="O411" s="10">
        <v>2</v>
      </c>
      <c r="P411" t="str">
        <f t="shared" si="24"/>
        <v>Em.7</v>
      </c>
      <c r="Q411" s="10" t="str">
        <f t="shared" si="25"/>
        <v>Em.7.2</v>
      </c>
      <c r="R411" s="11" t="s">
        <v>104</v>
      </c>
      <c r="S411" s="11">
        <v>623</v>
      </c>
      <c r="T411" s="10"/>
      <c r="U411" s="11" t="s">
        <v>785</v>
      </c>
      <c r="V411" s="12">
        <f t="shared" si="26"/>
        <v>623</v>
      </c>
      <c r="W411" s="11" t="s">
        <v>785</v>
      </c>
      <c r="X411" s="11" t="s">
        <v>40</v>
      </c>
      <c r="Y411" s="11">
        <v>4</v>
      </c>
      <c r="Z411" s="10"/>
      <c r="AA411" s="11" t="s">
        <v>41</v>
      </c>
      <c r="AB411" s="11" t="s">
        <v>731</v>
      </c>
      <c r="AC411" s="10"/>
      <c r="AD411" s="11"/>
      <c r="AE411" s="10" t="s">
        <v>382</v>
      </c>
      <c r="AF411" s="10" t="s">
        <v>386</v>
      </c>
    </row>
    <row r="412" spans="1:32" ht="13.25" customHeight="1" x14ac:dyDescent="0.15">
      <c r="A412" s="11" t="s">
        <v>31</v>
      </c>
      <c r="B412" s="11" t="s">
        <v>30</v>
      </c>
      <c r="C412" s="11" t="s">
        <v>32</v>
      </c>
      <c r="D412" s="11" t="s">
        <v>33</v>
      </c>
      <c r="E412" s="11" t="s">
        <v>34</v>
      </c>
      <c r="F412" s="11" t="s">
        <v>35</v>
      </c>
      <c r="G412" s="11" t="s">
        <v>35</v>
      </c>
      <c r="H412" s="11" t="s">
        <v>76</v>
      </c>
      <c r="I412" s="11"/>
      <c r="J412" s="11" t="s">
        <v>68</v>
      </c>
      <c r="K412" s="10"/>
      <c r="L412" s="10"/>
      <c r="M412" s="10" t="s">
        <v>207</v>
      </c>
      <c r="N412" s="10" t="s">
        <v>135</v>
      </c>
      <c r="O412" s="10">
        <v>0</v>
      </c>
      <c r="P412" t="str">
        <f t="shared" si="24"/>
        <v>HOLD OFF.???</v>
      </c>
      <c r="Q412" s="10" t="str">
        <f t="shared" si="25"/>
        <v>HOLD OFF.???.0</v>
      </c>
      <c r="R412" s="11" t="s">
        <v>208</v>
      </c>
      <c r="S412" s="12">
        <v>29107</v>
      </c>
      <c r="T412" s="11" t="s">
        <v>166</v>
      </c>
      <c r="U412" s="11" t="s">
        <v>108</v>
      </c>
      <c r="V412" s="11">
        <f t="shared" si="26"/>
        <v>29107</v>
      </c>
      <c r="W412" s="11" t="s">
        <v>108</v>
      </c>
      <c r="X412" s="11" t="s">
        <v>40</v>
      </c>
      <c r="Y412" s="11">
        <v>6</v>
      </c>
      <c r="Z412" s="11">
        <v>12</v>
      </c>
      <c r="AA412" s="11" t="s">
        <v>41</v>
      </c>
      <c r="AB412" s="11" t="s">
        <v>731</v>
      </c>
      <c r="AC412" s="10"/>
      <c r="AD412" s="11"/>
      <c r="AE412" s="10" t="e">
        <v>#N/A</v>
      </c>
      <c r="AF412" s="10" t="e">
        <v>#N/A</v>
      </c>
    </row>
    <row r="413" spans="1:32" ht="13.25" customHeight="1" x14ac:dyDescent="0.15">
      <c r="A413" s="11" t="s">
        <v>31</v>
      </c>
      <c r="B413" s="11" t="s">
        <v>30</v>
      </c>
      <c r="C413" s="11" t="s">
        <v>32</v>
      </c>
      <c r="D413" s="11" t="s">
        <v>33</v>
      </c>
      <c r="E413" s="11" t="s">
        <v>34</v>
      </c>
      <c r="F413" s="11" t="s">
        <v>35</v>
      </c>
      <c r="G413" s="11" t="s">
        <v>35</v>
      </c>
      <c r="H413" s="10"/>
      <c r="I413" s="10"/>
      <c r="J413" s="11" t="s">
        <v>68</v>
      </c>
      <c r="K413" s="10"/>
      <c r="L413" s="10"/>
      <c r="M413" s="10" t="s">
        <v>207</v>
      </c>
      <c r="N413" s="10" t="s">
        <v>135</v>
      </c>
      <c r="O413" s="10">
        <v>0</v>
      </c>
      <c r="P413" t="str">
        <f t="shared" si="24"/>
        <v>HOLD OFF.???</v>
      </c>
      <c r="Q413" s="10" t="str">
        <f t="shared" si="25"/>
        <v>HOLD OFF.???.0</v>
      </c>
      <c r="R413" s="11" t="s">
        <v>217</v>
      </c>
      <c r="S413" s="12">
        <v>30121</v>
      </c>
      <c r="T413" s="11" t="s">
        <v>166</v>
      </c>
      <c r="U413" s="11" t="s">
        <v>108</v>
      </c>
      <c r="V413" s="11">
        <f t="shared" si="26"/>
        <v>30121</v>
      </c>
      <c r="W413" s="11" t="s">
        <v>108</v>
      </c>
      <c r="X413" s="11" t="s">
        <v>40</v>
      </c>
      <c r="Y413" s="11">
        <v>6</v>
      </c>
      <c r="Z413" s="11">
        <v>12</v>
      </c>
      <c r="AA413" s="11" t="s">
        <v>41</v>
      </c>
      <c r="AB413" s="11" t="s">
        <v>731</v>
      </c>
      <c r="AC413" s="10"/>
      <c r="AD413" s="11"/>
      <c r="AE413" s="10" t="e">
        <v>#N/A</v>
      </c>
      <c r="AF413" s="10" t="e">
        <v>#N/A</v>
      </c>
    </row>
    <row r="414" spans="1:32" ht="13.25" customHeight="1" x14ac:dyDescent="0.15">
      <c r="A414" s="11" t="s">
        <v>31</v>
      </c>
      <c r="B414" s="11" t="s">
        <v>30</v>
      </c>
      <c r="C414" s="11" t="s">
        <v>32</v>
      </c>
      <c r="D414" s="11" t="s">
        <v>33</v>
      </c>
      <c r="E414" s="11" t="s">
        <v>34</v>
      </c>
      <c r="F414" s="11" t="s">
        <v>35</v>
      </c>
      <c r="G414" s="11" t="s">
        <v>35</v>
      </c>
      <c r="H414" s="10"/>
      <c r="I414" s="10"/>
      <c r="J414" s="11" t="s">
        <v>68</v>
      </c>
      <c r="K414" s="10"/>
      <c r="L414" s="10"/>
      <c r="M414" s="10" t="s">
        <v>207</v>
      </c>
      <c r="N414" s="10" t="s">
        <v>135</v>
      </c>
      <c r="O414" s="10">
        <v>0</v>
      </c>
      <c r="P414" t="str">
        <f t="shared" si="24"/>
        <v>HOLD OFF.???</v>
      </c>
      <c r="Q414" s="10" t="str">
        <f t="shared" si="25"/>
        <v>HOLD OFF.???.0</v>
      </c>
      <c r="R414" s="11" t="s">
        <v>212</v>
      </c>
      <c r="S414" s="11">
        <v>0</v>
      </c>
      <c r="T414" s="11" t="s">
        <v>166</v>
      </c>
      <c r="U414" s="11" t="s">
        <v>108</v>
      </c>
      <c r="V414" s="11">
        <f t="shared" si="26"/>
        <v>0</v>
      </c>
      <c r="W414" s="11" t="s">
        <v>108</v>
      </c>
      <c r="X414" s="11" t="s">
        <v>40</v>
      </c>
      <c r="Y414" s="11">
        <v>6</v>
      </c>
      <c r="Z414" s="11">
        <v>12</v>
      </c>
      <c r="AA414" s="11" t="s">
        <v>41</v>
      </c>
      <c r="AB414" s="11" t="s">
        <v>731</v>
      </c>
      <c r="AC414" s="10"/>
      <c r="AD414" s="11"/>
      <c r="AE414" s="10" t="e">
        <v>#N/A</v>
      </c>
      <c r="AF414" s="10" t="e">
        <v>#N/A</v>
      </c>
    </row>
    <row r="415" spans="1:32" ht="13.25" customHeight="1" x14ac:dyDescent="0.15">
      <c r="A415" s="11" t="s">
        <v>31</v>
      </c>
      <c r="B415" s="11" t="s">
        <v>30</v>
      </c>
      <c r="C415" s="11" t="s">
        <v>32</v>
      </c>
      <c r="D415" s="11" t="s">
        <v>33</v>
      </c>
      <c r="E415" s="11" t="s">
        <v>34</v>
      </c>
      <c r="F415" s="11" t="s">
        <v>35</v>
      </c>
      <c r="G415" s="11" t="s">
        <v>35</v>
      </c>
      <c r="H415" s="10"/>
      <c r="I415" s="10"/>
      <c r="J415" s="11" t="s">
        <v>68</v>
      </c>
      <c r="K415" s="10"/>
      <c r="L415" s="10"/>
      <c r="M415" s="10" t="s">
        <v>207</v>
      </c>
      <c r="N415" s="10" t="s">
        <v>135</v>
      </c>
      <c r="O415" s="10">
        <v>0</v>
      </c>
      <c r="P415" t="str">
        <f t="shared" si="24"/>
        <v>HOLD OFF.???</v>
      </c>
      <c r="Q415" s="10" t="str">
        <f t="shared" si="25"/>
        <v>HOLD OFF.???.0</v>
      </c>
      <c r="R415" s="11" t="s">
        <v>214</v>
      </c>
      <c r="S415" s="12">
        <v>139027</v>
      </c>
      <c r="T415" s="11" t="s">
        <v>166</v>
      </c>
      <c r="U415" s="11" t="s">
        <v>108</v>
      </c>
      <c r="V415" s="11">
        <f t="shared" si="26"/>
        <v>139027</v>
      </c>
      <c r="W415" s="11" t="s">
        <v>108</v>
      </c>
      <c r="X415" s="11" t="s">
        <v>40</v>
      </c>
      <c r="Y415" s="11">
        <v>6</v>
      </c>
      <c r="Z415" s="11">
        <v>12</v>
      </c>
      <c r="AA415" s="11" t="s">
        <v>41</v>
      </c>
      <c r="AB415" s="11" t="s">
        <v>731</v>
      </c>
      <c r="AC415" s="10"/>
      <c r="AD415" s="11"/>
      <c r="AE415" s="10" t="e">
        <v>#N/A</v>
      </c>
      <c r="AF415" s="10" t="e">
        <v>#N/A</v>
      </c>
    </row>
    <row r="416" spans="1:32" ht="13.25" customHeight="1" x14ac:dyDescent="0.15">
      <c r="A416" s="11" t="s">
        <v>31</v>
      </c>
      <c r="B416" s="11" t="s">
        <v>30</v>
      </c>
      <c r="C416" s="11" t="s">
        <v>32</v>
      </c>
      <c r="D416" s="11" t="s">
        <v>33</v>
      </c>
      <c r="E416" s="11" t="s">
        <v>34</v>
      </c>
      <c r="F416" s="11" t="s">
        <v>35</v>
      </c>
      <c r="G416" s="11" t="s">
        <v>35</v>
      </c>
      <c r="H416" s="11" t="s">
        <v>78</v>
      </c>
      <c r="I416" s="11"/>
      <c r="J416" s="11" t="s">
        <v>68</v>
      </c>
      <c r="K416" s="10"/>
      <c r="L416" s="10"/>
      <c r="M416" s="10" t="s">
        <v>207</v>
      </c>
      <c r="N416" s="10" t="s">
        <v>135</v>
      </c>
      <c r="O416" s="10">
        <v>0</v>
      </c>
      <c r="P416" t="str">
        <f t="shared" si="24"/>
        <v>HOLD OFF.???</v>
      </c>
      <c r="Q416" s="10" t="str">
        <f t="shared" si="25"/>
        <v>HOLD OFF.???.0</v>
      </c>
      <c r="R416" s="11" t="s">
        <v>209</v>
      </c>
      <c r="S416" s="12">
        <v>182086</v>
      </c>
      <c r="T416" s="11" t="s">
        <v>166</v>
      </c>
      <c r="U416" s="11" t="s">
        <v>108</v>
      </c>
      <c r="V416" s="11">
        <f t="shared" si="26"/>
        <v>182086</v>
      </c>
      <c r="W416" s="11" t="s">
        <v>108</v>
      </c>
      <c r="X416" s="11" t="s">
        <v>40</v>
      </c>
      <c r="Y416" s="11">
        <v>6</v>
      </c>
      <c r="Z416" s="11">
        <v>12</v>
      </c>
      <c r="AA416" s="11" t="s">
        <v>41</v>
      </c>
      <c r="AB416" s="11" t="s">
        <v>731</v>
      </c>
      <c r="AC416" s="10"/>
      <c r="AD416" s="11"/>
      <c r="AE416" s="10" t="e">
        <v>#N/A</v>
      </c>
      <c r="AF416" s="10" t="e">
        <v>#N/A</v>
      </c>
    </row>
    <row r="417" spans="1:32" ht="13.25" customHeight="1" x14ac:dyDescent="0.15">
      <c r="A417" s="11" t="s">
        <v>31</v>
      </c>
      <c r="B417" s="11" t="s">
        <v>30</v>
      </c>
      <c r="C417" s="11" t="s">
        <v>32</v>
      </c>
      <c r="D417" s="11" t="s">
        <v>33</v>
      </c>
      <c r="E417" s="11" t="s">
        <v>34</v>
      </c>
      <c r="F417" s="11" t="s">
        <v>35</v>
      </c>
      <c r="G417" s="11" t="s">
        <v>35</v>
      </c>
      <c r="H417" s="10"/>
      <c r="I417" s="10"/>
      <c r="J417" s="11" t="s">
        <v>68</v>
      </c>
      <c r="K417" s="10"/>
      <c r="L417" s="10"/>
      <c r="M417" s="10" t="s">
        <v>207</v>
      </c>
      <c r="N417" s="10" t="s">
        <v>135</v>
      </c>
      <c r="O417" s="10">
        <v>0</v>
      </c>
      <c r="P417" t="str">
        <f t="shared" si="24"/>
        <v>HOLD OFF.???</v>
      </c>
      <c r="Q417" s="10" t="str">
        <f t="shared" si="25"/>
        <v>HOLD OFF.???.0</v>
      </c>
      <c r="R417" s="11" t="s">
        <v>216</v>
      </c>
      <c r="S417" s="12">
        <v>34679</v>
      </c>
      <c r="T417" s="11" t="s">
        <v>166</v>
      </c>
      <c r="U417" s="11" t="s">
        <v>108</v>
      </c>
      <c r="V417" s="11">
        <f t="shared" si="26"/>
        <v>34679</v>
      </c>
      <c r="W417" s="11" t="s">
        <v>108</v>
      </c>
      <c r="X417" s="11" t="s">
        <v>40</v>
      </c>
      <c r="Y417" s="11">
        <v>6</v>
      </c>
      <c r="Z417" s="11">
        <v>12</v>
      </c>
      <c r="AA417" s="11" t="s">
        <v>41</v>
      </c>
      <c r="AB417" s="11" t="s">
        <v>731</v>
      </c>
      <c r="AC417" s="10"/>
      <c r="AD417" s="11"/>
      <c r="AE417" s="10" t="e">
        <v>#N/A</v>
      </c>
      <c r="AF417" s="10" t="e">
        <v>#N/A</v>
      </c>
    </row>
    <row r="418" spans="1:32" ht="13.25" customHeight="1" x14ac:dyDescent="0.15">
      <c r="A418" s="11" t="s">
        <v>31</v>
      </c>
      <c r="B418" s="11" t="s">
        <v>30</v>
      </c>
      <c r="C418" s="11" t="s">
        <v>32</v>
      </c>
      <c r="D418" s="11" t="s">
        <v>33</v>
      </c>
      <c r="E418" s="11" t="s">
        <v>34</v>
      </c>
      <c r="F418" s="11" t="s">
        <v>35</v>
      </c>
      <c r="G418" s="11" t="s">
        <v>35</v>
      </c>
      <c r="H418" s="10"/>
      <c r="I418" s="10"/>
      <c r="J418" s="11" t="s">
        <v>68</v>
      </c>
      <c r="K418" s="10"/>
      <c r="L418" s="10"/>
      <c r="M418" s="10" t="s">
        <v>207</v>
      </c>
      <c r="N418" s="10" t="s">
        <v>135</v>
      </c>
      <c r="O418" s="10">
        <v>0</v>
      </c>
      <c r="P418" t="str">
        <f t="shared" si="24"/>
        <v>HOLD OFF.???</v>
      </c>
      <c r="Q418" s="10" t="str">
        <f t="shared" si="25"/>
        <v>HOLD OFF.???.0</v>
      </c>
      <c r="R418" s="11" t="s">
        <v>218</v>
      </c>
      <c r="S418" s="12">
        <v>19549</v>
      </c>
      <c r="T418" s="11" t="s">
        <v>166</v>
      </c>
      <c r="U418" s="11" t="s">
        <v>108</v>
      </c>
      <c r="V418" s="11">
        <f t="shared" si="26"/>
        <v>19549</v>
      </c>
      <c r="W418" s="11" t="s">
        <v>108</v>
      </c>
      <c r="X418" s="11" t="s">
        <v>40</v>
      </c>
      <c r="Y418" s="11">
        <v>6</v>
      </c>
      <c r="Z418" s="11">
        <v>12</v>
      </c>
      <c r="AA418" s="11" t="s">
        <v>41</v>
      </c>
      <c r="AB418" s="11" t="s">
        <v>731</v>
      </c>
      <c r="AC418" s="10"/>
      <c r="AD418" s="11"/>
      <c r="AE418" s="10" t="e">
        <v>#N/A</v>
      </c>
      <c r="AF418" s="10" t="e">
        <v>#N/A</v>
      </c>
    </row>
    <row r="419" spans="1:32" ht="13.25" customHeight="1" x14ac:dyDescent="0.15">
      <c r="A419" s="11" t="s">
        <v>31</v>
      </c>
      <c r="B419" s="11" t="s">
        <v>30</v>
      </c>
      <c r="C419" s="11" t="s">
        <v>32</v>
      </c>
      <c r="D419" s="11" t="s">
        <v>33</v>
      </c>
      <c r="E419" s="11" t="s">
        <v>34</v>
      </c>
      <c r="F419" s="11" t="s">
        <v>35</v>
      </c>
      <c r="G419" s="11" t="s">
        <v>35</v>
      </c>
      <c r="H419" s="11" t="s">
        <v>80</v>
      </c>
      <c r="I419" s="11"/>
      <c r="J419" s="11" t="s">
        <v>68</v>
      </c>
      <c r="K419" s="10"/>
      <c r="L419" s="10"/>
      <c r="M419" s="10" t="s">
        <v>207</v>
      </c>
      <c r="N419" s="10" t="s">
        <v>135</v>
      </c>
      <c r="O419" s="10">
        <v>0</v>
      </c>
      <c r="P419" t="str">
        <f t="shared" si="24"/>
        <v>HOLD OFF.???</v>
      </c>
      <c r="Q419" s="10" t="str">
        <f t="shared" si="25"/>
        <v>HOLD OFF.???.0</v>
      </c>
      <c r="R419" s="11" t="s">
        <v>210</v>
      </c>
      <c r="S419" s="12">
        <v>13202</v>
      </c>
      <c r="T419" s="11" t="s">
        <v>166</v>
      </c>
      <c r="U419" s="11" t="s">
        <v>108</v>
      </c>
      <c r="V419" s="11">
        <f t="shared" si="26"/>
        <v>13202</v>
      </c>
      <c r="W419" s="11" t="s">
        <v>108</v>
      </c>
      <c r="X419" s="11" t="s">
        <v>40</v>
      </c>
      <c r="Y419" s="11">
        <v>6</v>
      </c>
      <c r="Z419" s="11">
        <v>12</v>
      </c>
      <c r="AA419" s="11" t="s">
        <v>41</v>
      </c>
      <c r="AB419" s="11" t="s">
        <v>731</v>
      </c>
      <c r="AC419" s="10"/>
      <c r="AD419" s="11"/>
      <c r="AE419" s="10" t="e">
        <v>#N/A</v>
      </c>
      <c r="AF419" s="10" t="e">
        <v>#N/A</v>
      </c>
    </row>
    <row r="420" spans="1:32" ht="13.25" customHeight="1" x14ac:dyDescent="0.15">
      <c r="A420" s="11" t="s">
        <v>31</v>
      </c>
      <c r="B420" s="11" t="s">
        <v>30</v>
      </c>
      <c r="C420" s="11" t="s">
        <v>32</v>
      </c>
      <c r="D420" s="11" t="s">
        <v>33</v>
      </c>
      <c r="E420" s="11" t="s">
        <v>34</v>
      </c>
      <c r="F420" s="11" t="s">
        <v>35</v>
      </c>
      <c r="G420" s="11" t="s">
        <v>35</v>
      </c>
      <c r="H420" s="10"/>
      <c r="I420" s="10"/>
      <c r="J420" s="11" t="s">
        <v>68</v>
      </c>
      <c r="K420" s="10"/>
      <c r="L420" s="10"/>
      <c r="M420" s="10" t="s">
        <v>207</v>
      </c>
      <c r="N420" s="10" t="s">
        <v>135</v>
      </c>
      <c r="O420" s="10">
        <v>0</v>
      </c>
      <c r="P420" t="str">
        <f t="shared" si="24"/>
        <v>HOLD OFF.???</v>
      </c>
      <c r="Q420" s="10" t="str">
        <f t="shared" si="25"/>
        <v>HOLD OFF.???.0</v>
      </c>
      <c r="R420" s="11" t="s">
        <v>215</v>
      </c>
      <c r="S420" s="12">
        <v>43402</v>
      </c>
      <c r="T420" s="11" t="s">
        <v>166</v>
      </c>
      <c r="U420" s="11" t="s">
        <v>108</v>
      </c>
      <c r="V420" s="11">
        <f t="shared" si="26"/>
        <v>43402</v>
      </c>
      <c r="W420" s="11" t="s">
        <v>108</v>
      </c>
      <c r="X420" s="11" t="s">
        <v>40</v>
      </c>
      <c r="Y420" s="11">
        <v>6</v>
      </c>
      <c r="Z420" s="11">
        <v>12</v>
      </c>
      <c r="AA420" s="11" t="s">
        <v>41</v>
      </c>
      <c r="AB420" s="11" t="s">
        <v>731</v>
      </c>
      <c r="AC420" s="10"/>
      <c r="AD420" s="11"/>
      <c r="AE420" s="10" t="e">
        <v>#N/A</v>
      </c>
      <c r="AF420" s="10" t="e">
        <v>#N/A</v>
      </c>
    </row>
    <row r="421" spans="1:32" ht="13.25" customHeight="1" x14ac:dyDescent="0.15">
      <c r="A421" s="11" t="s">
        <v>31</v>
      </c>
      <c r="B421" s="11" t="s">
        <v>30</v>
      </c>
      <c r="C421" s="11" t="s">
        <v>32</v>
      </c>
      <c r="D421" s="11" t="s">
        <v>33</v>
      </c>
      <c r="E421" s="11" t="s">
        <v>34</v>
      </c>
      <c r="F421" s="11" t="s">
        <v>35</v>
      </c>
      <c r="G421" s="11" t="s">
        <v>35</v>
      </c>
      <c r="H421" s="10"/>
      <c r="I421" s="10"/>
      <c r="J421" s="11" t="s">
        <v>68</v>
      </c>
      <c r="K421" s="10"/>
      <c r="L421" s="10"/>
      <c r="M421" s="10" t="s">
        <v>207</v>
      </c>
      <c r="N421" s="10" t="s">
        <v>135</v>
      </c>
      <c r="O421" s="10">
        <v>0</v>
      </c>
      <c r="P421" t="str">
        <f t="shared" si="24"/>
        <v>HOLD OFF.???</v>
      </c>
      <c r="Q421" s="10" t="str">
        <f t="shared" si="25"/>
        <v>HOLD OFF.???.0</v>
      </c>
      <c r="R421" s="11" t="s">
        <v>213</v>
      </c>
      <c r="S421" s="12">
        <v>107687</v>
      </c>
      <c r="T421" s="11" t="s">
        <v>166</v>
      </c>
      <c r="U421" s="11" t="s">
        <v>108</v>
      </c>
      <c r="V421" s="11">
        <f t="shared" si="26"/>
        <v>107687</v>
      </c>
      <c r="W421" s="11" t="s">
        <v>108</v>
      </c>
      <c r="X421" s="11" t="s">
        <v>40</v>
      </c>
      <c r="Y421" s="11">
        <v>6</v>
      </c>
      <c r="Z421" s="11">
        <v>12</v>
      </c>
      <c r="AA421" s="11" t="s">
        <v>41</v>
      </c>
      <c r="AB421" s="11" t="s">
        <v>731</v>
      </c>
      <c r="AC421" s="10"/>
      <c r="AD421" s="11"/>
      <c r="AE421" s="10" t="e">
        <v>#N/A</v>
      </c>
      <c r="AF421" s="10" t="e">
        <v>#N/A</v>
      </c>
    </row>
    <row r="422" spans="1:32" ht="13.25" customHeight="1" x14ac:dyDescent="0.15">
      <c r="A422" s="11" t="s">
        <v>31</v>
      </c>
      <c r="B422" s="11" t="s">
        <v>30</v>
      </c>
      <c r="C422" s="11" t="s">
        <v>32</v>
      </c>
      <c r="D422" s="11" t="s">
        <v>33</v>
      </c>
      <c r="E422" s="11" t="s">
        <v>34</v>
      </c>
      <c r="F422" s="11" t="s">
        <v>35</v>
      </c>
      <c r="G422" s="11" t="s">
        <v>35</v>
      </c>
      <c r="H422" s="11" t="s">
        <v>95</v>
      </c>
      <c r="I422" s="11"/>
      <c r="J422" s="11" t="s">
        <v>68</v>
      </c>
      <c r="K422" s="10"/>
      <c r="L422" s="10"/>
      <c r="M422" s="10" t="s">
        <v>207</v>
      </c>
      <c r="N422" s="10" t="s">
        <v>135</v>
      </c>
      <c r="O422" s="10">
        <v>0</v>
      </c>
      <c r="P422" t="str">
        <f t="shared" si="24"/>
        <v>HOLD OFF.???</v>
      </c>
      <c r="Q422" s="10" t="str">
        <f t="shared" si="25"/>
        <v>HOLD OFF.???.0</v>
      </c>
      <c r="R422" s="11" t="s">
        <v>211</v>
      </c>
      <c r="S422" s="12">
        <v>150069</v>
      </c>
      <c r="T422" s="11" t="s">
        <v>166</v>
      </c>
      <c r="U422" s="11" t="s">
        <v>108</v>
      </c>
      <c r="V422" s="11">
        <f t="shared" si="26"/>
        <v>150069</v>
      </c>
      <c r="W422" s="11" t="s">
        <v>108</v>
      </c>
      <c r="X422" s="11" t="s">
        <v>40</v>
      </c>
      <c r="Y422" s="11">
        <v>6</v>
      </c>
      <c r="Z422" s="11">
        <v>12</v>
      </c>
      <c r="AA422" s="11" t="s">
        <v>41</v>
      </c>
      <c r="AB422" s="11" t="s">
        <v>731</v>
      </c>
      <c r="AC422" s="10"/>
      <c r="AD422" s="11"/>
      <c r="AE422" s="10" t="e">
        <v>#N/A</v>
      </c>
      <c r="AF422" s="10" t="e">
        <v>#N/A</v>
      </c>
    </row>
    <row r="423" spans="1:32" ht="13.25" customHeight="1" x14ac:dyDescent="0.15">
      <c r="A423" s="11" t="s">
        <v>31</v>
      </c>
      <c r="B423" s="11" t="s">
        <v>30</v>
      </c>
      <c r="C423" s="11" t="s">
        <v>32</v>
      </c>
      <c r="D423" s="11" t="s">
        <v>33</v>
      </c>
      <c r="E423" s="11" t="s">
        <v>34</v>
      </c>
      <c r="F423" s="11" t="s">
        <v>35</v>
      </c>
      <c r="G423" s="11" t="s">
        <v>35</v>
      </c>
      <c r="H423" s="10"/>
      <c r="I423" s="10"/>
      <c r="J423" s="11" t="s">
        <v>68</v>
      </c>
      <c r="K423" s="10"/>
      <c r="L423" s="10"/>
      <c r="M423" s="10" t="s">
        <v>207</v>
      </c>
      <c r="N423" s="10" t="s">
        <v>135</v>
      </c>
      <c r="O423" s="10">
        <v>0</v>
      </c>
      <c r="P423" t="str">
        <f t="shared" si="24"/>
        <v>HOLD OFF.???</v>
      </c>
      <c r="Q423" s="10" t="str">
        <f t="shared" si="25"/>
        <v>HOLD OFF.???.0</v>
      </c>
      <c r="R423" s="11" t="s">
        <v>219</v>
      </c>
      <c r="S423" s="12">
        <v>510000</v>
      </c>
      <c r="T423" s="10"/>
      <c r="U423" s="11" t="s">
        <v>108</v>
      </c>
      <c r="V423" s="11">
        <f t="shared" si="26"/>
        <v>510000</v>
      </c>
      <c r="W423" s="11" t="s">
        <v>108</v>
      </c>
      <c r="X423" s="11" t="s">
        <v>40</v>
      </c>
      <c r="Y423" s="11">
        <v>6</v>
      </c>
      <c r="Z423" s="11">
        <v>12</v>
      </c>
      <c r="AA423" s="11" t="s">
        <v>41</v>
      </c>
      <c r="AB423" s="11" t="s">
        <v>731</v>
      </c>
      <c r="AC423" s="10"/>
      <c r="AD423" s="11"/>
      <c r="AE423" s="10" t="e">
        <v>#N/A</v>
      </c>
      <c r="AF423" s="10" t="e">
        <v>#N/A</v>
      </c>
    </row>
    <row r="424" spans="1:32" ht="13.25" customHeight="1" x14ac:dyDescent="0.15">
      <c r="A424" s="11" t="s">
        <v>31</v>
      </c>
      <c r="B424" s="11" t="s">
        <v>30</v>
      </c>
      <c r="C424" s="11" t="s">
        <v>32</v>
      </c>
      <c r="D424" s="11" t="s">
        <v>33</v>
      </c>
      <c r="E424" s="11" t="s">
        <v>34</v>
      </c>
      <c r="F424" s="11" t="s">
        <v>35</v>
      </c>
      <c r="G424" s="11" t="s">
        <v>35</v>
      </c>
      <c r="H424" s="11" t="s">
        <v>71</v>
      </c>
      <c r="I424" s="11"/>
      <c r="J424" s="11" t="s">
        <v>68</v>
      </c>
      <c r="K424" s="10"/>
      <c r="L424" s="10"/>
      <c r="M424" s="10" t="s">
        <v>207</v>
      </c>
      <c r="N424" s="10" t="s">
        <v>135</v>
      </c>
      <c r="O424" s="10">
        <v>0</v>
      </c>
      <c r="P424" t="str">
        <f t="shared" si="24"/>
        <v>HOLD OFF.???</v>
      </c>
      <c r="Q424" s="10" t="str">
        <f t="shared" si="25"/>
        <v>HOLD OFF.???.0</v>
      </c>
      <c r="R424" s="11" t="s">
        <v>206</v>
      </c>
      <c r="S424" s="12">
        <v>374465</v>
      </c>
      <c r="T424" s="11" t="s">
        <v>166</v>
      </c>
      <c r="U424" s="11" t="s">
        <v>108</v>
      </c>
      <c r="V424" s="11">
        <f t="shared" si="26"/>
        <v>374465</v>
      </c>
      <c r="W424" s="11" t="s">
        <v>108</v>
      </c>
      <c r="X424" s="11" t="s">
        <v>40</v>
      </c>
      <c r="Y424" s="11">
        <v>6</v>
      </c>
      <c r="Z424" s="11">
        <v>12</v>
      </c>
      <c r="AA424" s="11" t="s">
        <v>41</v>
      </c>
      <c r="AB424" s="11" t="s">
        <v>731</v>
      </c>
      <c r="AC424" s="10"/>
      <c r="AD424" s="11"/>
      <c r="AE424" s="10" t="e">
        <v>#N/A</v>
      </c>
      <c r="AF424" s="10" t="e">
        <v>#N/A</v>
      </c>
    </row>
    <row r="425" spans="1:32" ht="13.25" customHeight="1" x14ac:dyDescent="0.15">
      <c r="A425" s="11" t="s">
        <v>31</v>
      </c>
      <c r="B425" s="11" t="s">
        <v>30</v>
      </c>
      <c r="C425" s="11" t="s">
        <v>32</v>
      </c>
      <c r="D425" s="11" t="s">
        <v>33</v>
      </c>
      <c r="E425" s="11" t="s">
        <v>34</v>
      </c>
      <c r="F425" s="11" t="s">
        <v>35</v>
      </c>
      <c r="G425" s="11" t="s">
        <v>35</v>
      </c>
      <c r="H425" s="10"/>
      <c r="I425" s="10"/>
      <c r="J425" s="11" t="s">
        <v>68</v>
      </c>
      <c r="K425" s="10"/>
      <c r="L425" s="10"/>
      <c r="M425" s="10" t="s">
        <v>123</v>
      </c>
      <c r="N425" s="10" t="s">
        <v>135</v>
      </c>
      <c r="O425" s="10">
        <v>0</v>
      </c>
      <c r="P425" t="str">
        <f t="shared" si="24"/>
        <v>OE.???</v>
      </c>
      <c r="Q425" s="10" t="str">
        <f t="shared" si="25"/>
        <v>OE.???.0</v>
      </c>
      <c r="R425" s="11" t="s">
        <v>134</v>
      </c>
      <c r="S425" s="12">
        <v>1376</v>
      </c>
      <c r="T425" s="10"/>
      <c r="U425" s="11" t="s">
        <v>785</v>
      </c>
      <c r="V425" s="11"/>
      <c r="W425" s="11"/>
      <c r="X425" s="11" t="s">
        <v>40</v>
      </c>
      <c r="Y425" s="11">
        <v>2</v>
      </c>
      <c r="Z425" s="11">
        <v>10</v>
      </c>
      <c r="AA425" s="11" t="s">
        <v>41</v>
      </c>
      <c r="AB425" s="11" t="s">
        <v>731</v>
      </c>
      <c r="AC425" s="10"/>
      <c r="AD425" s="11"/>
      <c r="AE425" s="10" t="e">
        <v>#N/A</v>
      </c>
      <c r="AF425" s="10" t="e">
        <v>#N/A</v>
      </c>
    </row>
    <row r="426" spans="1:32" ht="13.25" customHeight="1" x14ac:dyDescent="0.15">
      <c r="A426" s="11" t="s">
        <v>31</v>
      </c>
      <c r="B426" s="11" t="s">
        <v>30</v>
      </c>
      <c r="C426" s="11" t="s">
        <v>32</v>
      </c>
      <c r="D426" s="11" t="s">
        <v>33</v>
      </c>
      <c r="E426" s="11" t="s">
        <v>34</v>
      </c>
      <c r="F426" s="11" t="s">
        <v>35</v>
      </c>
      <c r="G426" s="11" t="s">
        <v>35</v>
      </c>
      <c r="H426" s="10"/>
      <c r="I426" s="10"/>
      <c r="J426" s="11" t="s">
        <v>68</v>
      </c>
      <c r="K426" s="10"/>
      <c r="L426" s="10"/>
      <c r="M426" s="10" t="s">
        <v>123</v>
      </c>
      <c r="N426" s="10">
        <v>1</v>
      </c>
      <c r="O426" s="10">
        <v>1</v>
      </c>
      <c r="P426" t="str">
        <f t="shared" si="24"/>
        <v>OE.1</v>
      </c>
      <c r="Q426" s="10" t="str">
        <f t="shared" si="25"/>
        <v>OE.1.1</v>
      </c>
      <c r="R426" s="11" t="s">
        <v>128</v>
      </c>
      <c r="S426" s="11">
        <v>342</v>
      </c>
      <c r="T426" s="10"/>
      <c r="U426" s="11" t="s">
        <v>785</v>
      </c>
      <c r="V426" s="11"/>
      <c r="W426" s="11"/>
      <c r="X426" s="11" t="s">
        <v>40</v>
      </c>
      <c r="Y426" s="11">
        <v>2</v>
      </c>
      <c r="Z426" s="11">
        <v>10</v>
      </c>
      <c r="AA426" s="11" t="s">
        <v>41</v>
      </c>
      <c r="AB426" s="11" t="s">
        <v>731</v>
      </c>
      <c r="AC426" s="10"/>
      <c r="AD426" s="11"/>
      <c r="AE426" s="10" t="e">
        <v>#N/A</v>
      </c>
      <c r="AF426" s="10" t="e">
        <v>#N/A</v>
      </c>
    </row>
    <row r="427" spans="1:32" ht="13.25" customHeight="1" x14ac:dyDescent="0.15">
      <c r="A427" s="11" t="s">
        <v>31</v>
      </c>
      <c r="B427" s="11" t="s">
        <v>30</v>
      </c>
      <c r="C427" s="11" t="s">
        <v>32</v>
      </c>
      <c r="D427" s="11" t="s">
        <v>33</v>
      </c>
      <c r="E427" s="11" t="s">
        <v>34</v>
      </c>
      <c r="F427" s="11" t="s">
        <v>35</v>
      </c>
      <c r="G427" s="11" t="s">
        <v>35</v>
      </c>
      <c r="H427" s="10"/>
      <c r="I427" s="10"/>
      <c r="J427" s="11" t="s">
        <v>68</v>
      </c>
      <c r="K427" s="10"/>
      <c r="L427" s="10"/>
      <c r="M427" s="10" t="s">
        <v>123</v>
      </c>
      <c r="N427" s="10">
        <v>1</v>
      </c>
      <c r="O427" s="10">
        <v>2</v>
      </c>
      <c r="P427" t="str">
        <f t="shared" si="24"/>
        <v>OE.1</v>
      </c>
      <c r="Q427" s="10" t="str">
        <f t="shared" si="25"/>
        <v>OE.1.2</v>
      </c>
      <c r="R427" s="11" t="s">
        <v>132</v>
      </c>
      <c r="S427" s="12">
        <v>1405</v>
      </c>
      <c r="T427" s="10"/>
      <c r="U427" s="11" t="s">
        <v>785</v>
      </c>
      <c r="V427" s="11"/>
      <c r="W427" s="11"/>
      <c r="X427" s="11" t="s">
        <v>40</v>
      </c>
      <c r="Y427" s="11">
        <v>2</v>
      </c>
      <c r="Z427" s="11">
        <v>10</v>
      </c>
      <c r="AA427" s="11" t="s">
        <v>41</v>
      </c>
      <c r="AB427" s="11" t="s">
        <v>731</v>
      </c>
      <c r="AC427" s="10"/>
      <c r="AD427" s="11"/>
      <c r="AE427" s="10" t="e">
        <v>#N/A</v>
      </c>
      <c r="AF427" s="10" t="e">
        <v>#N/A</v>
      </c>
    </row>
    <row r="428" spans="1:32" ht="13.25" customHeight="1" x14ac:dyDescent="0.15">
      <c r="A428" s="11" t="s">
        <v>31</v>
      </c>
      <c r="B428" s="11" t="s">
        <v>30</v>
      </c>
      <c r="C428" s="11" t="s">
        <v>32</v>
      </c>
      <c r="D428" s="11" t="s">
        <v>33</v>
      </c>
      <c r="E428" s="11" t="s">
        <v>34</v>
      </c>
      <c r="F428" s="11" t="s">
        <v>35</v>
      </c>
      <c r="G428" s="11" t="s">
        <v>35</v>
      </c>
      <c r="H428" s="10"/>
      <c r="I428" s="10"/>
      <c r="J428" s="11" t="s">
        <v>68</v>
      </c>
      <c r="K428" s="10"/>
      <c r="L428" s="10"/>
      <c r="M428" s="10" t="s">
        <v>123</v>
      </c>
      <c r="N428" s="10">
        <v>4</v>
      </c>
      <c r="O428" s="10">
        <v>1</v>
      </c>
      <c r="P428" t="str">
        <f t="shared" si="24"/>
        <v>OE.4</v>
      </c>
      <c r="Q428" s="10" t="str">
        <f t="shared" si="25"/>
        <v>OE.4.1</v>
      </c>
      <c r="R428" s="11" t="s">
        <v>126</v>
      </c>
      <c r="S428" s="12">
        <v>11236</v>
      </c>
      <c r="T428" s="10"/>
      <c r="U428" s="11" t="s">
        <v>785</v>
      </c>
      <c r="V428" s="11"/>
      <c r="W428" s="11"/>
      <c r="X428" s="11" t="s">
        <v>40</v>
      </c>
      <c r="Y428" s="11">
        <v>2</v>
      </c>
      <c r="Z428" s="11">
        <v>10</v>
      </c>
      <c r="AA428" s="11" t="s">
        <v>41</v>
      </c>
      <c r="AB428" s="11" t="s">
        <v>731</v>
      </c>
      <c r="AC428" s="10"/>
      <c r="AD428" s="11"/>
      <c r="AE428" s="10" t="e">
        <v>#N/A</v>
      </c>
      <c r="AF428" s="10" t="e">
        <v>#N/A</v>
      </c>
    </row>
    <row r="429" spans="1:32" ht="13.25" customHeight="1" x14ac:dyDescent="0.15">
      <c r="A429" s="11" t="s">
        <v>31</v>
      </c>
      <c r="B429" s="11" t="s">
        <v>30</v>
      </c>
      <c r="C429" s="11" t="s">
        <v>32</v>
      </c>
      <c r="D429" s="11" t="s">
        <v>33</v>
      </c>
      <c r="E429" s="11" t="s">
        <v>34</v>
      </c>
      <c r="F429" s="11" t="s">
        <v>35</v>
      </c>
      <c r="G429" s="11" t="s">
        <v>35</v>
      </c>
      <c r="H429" s="10"/>
      <c r="I429" s="10"/>
      <c r="J429" s="11" t="s">
        <v>68</v>
      </c>
      <c r="K429" s="10"/>
      <c r="L429" s="10"/>
      <c r="M429" s="10" t="s">
        <v>123</v>
      </c>
      <c r="N429" s="10">
        <v>4</v>
      </c>
      <c r="O429" s="10">
        <v>2</v>
      </c>
      <c r="P429" t="str">
        <f t="shared" si="24"/>
        <v>OE.4</v>
      </c>
      <c r="Q429" s="10" t="str">
        <f t="shared" si="25"/>
        <v>OE.4.2</v>
      </c>
      <c r="R429" s="11" t="s">
        <v>130</v>
      </c>
      <c r="S429" s="12">
        <v>5886</v>
      </c>
      <c r="T429" s="10"/>
      <c r="U429" s="11" t="s">
        <v>785</v>
      </c>
      <c r="V429" s="11"/>
      <c r="W429" s="11"/>
      <c r="X429" s="11" t="s">
        <v>40</v>
      </c>
      <c r="Y429" s="11">
        <v>2</v>
      </c>
      <c r="Z429" s="11">
        <v>10</v>
      </c>
      <c r="AA429" s="11" t="s">
        <v>41</v>
      </c>
      <c r="AB429" s="11" t="s">
        <v>731</v>
      </c>
      <c r="AC429" s="10"/>
      <c r="AD429" s="11"/>
      <c r="AE429" s="10" t="e">
        <v>#N/A</v>
      </c>
      <c r="AF429" s="10" t="e">
        <v>#N/A</v>
      </c>
    </row>
    <row r="430" spans="1:32" ht="13.25" customHeight="1" x14ac:dyDescent="0.15">
      <c r="A430" s="11" t="s">
        <v>31</v>
      </c>
      <c r="B430" s="11" t="s">
        <v>30</v>
      </c>
      <c r="C430" s="11" t="s">
        <v>32</v>
      </c>
      <c r="D430" s="11" t="s">
        <v>33</v>
      </c>
      <c r="E430" s="11" t="s">
        <v>34</v>
      </c>
      <c r="F430" s="11" t="s">
        <v>35</v>
      </c>
      <c r="G430" s="11" t="s">
        <v>35</v>
      </c>
      <c r="H430" s="10"/>
      <c r="I430" s="10"/>
      <c r="J430" s="11" t="s">
        <v>68</v>
      </c>
      <c r="K430" s="10"/>
      <c r="L430" s="10"/>
      <c r="M430" s="10" t="s">
        <v>123</v>
      </c>
      <c r="N430" s="10" t="s">
        <v>124</v>
      </c>
      <c r="O430" s="10">
        <v>0</v>
      </c>
      <c r="P430" t="str">
        <f t="shared" si="24"/>
        <v>OE.N/A</v>
      </c>
      <c r="Q430" s="10" t="str">
        <f t="shared" si="25"/>
        <v>OE.N/A.0</v>
      </c>
      <c r="R430" s="11" t="s">
        <v>122</v>
      </c>
      <c r="S430" s="12">
        <v>1602</v>
      </c>
      <c r="T430" s="10"/>
      <c r="U430" s="11" t="s">
        <v>785</v>
      </c>
      <c r="V430" s="11"/>
      <c r="W430" s="11"/>
      <c r="X430" s="11" t="s">
        <v>40</v>
      </c>
      <c r="Y430" s="11">
        <v>2</v>
      </c>
      <c r="Z430" s="11">
        <v>10</v>
      </c>
      <c r="AA430" s="11" t="s">
        <v>41</v>
      </c>
      <c r="AB430" s="11" t="s">
        <v>731</v>
      </c>
      <c r="AC430" s="10"/>
      <c r="AD430" s="11"/>
      <c r="AE430" s="10" t="e">
        <v>#N/A</v>
      </c>
      <c r="AF430" s="10" t="e">
        <v>#N/A</v>
      </c>
    </row>
    <row r="431" spans="1:32" ht="13.25" customHeight="1" x14ac:dyDescent="0.15">
      <c r="A431" s="11" t="s">
        <v>31</v>
      </c>
      <c r="B431" s="11" t="s">
        <v>30</v>
      </c>
      <c r="C431" s="11" t="s">
        <v>32</v>
      </c>
      <c r="D431" s="11" t="s">
        <v>33</v>
      </c>
      <c r="E431" s="11" t="s">
        <v>34</v>
      </c>
      <c r="F431" s="11" t="s">
        <v>35</v>
      </c>
      <c r="G431" s="11" t="s">
        <v>35</v>
      </c>
      <c r="H431" s="11" t="s">
        <v>71</v>
      </c>
      <c r="I431" s="11"/>
      <c r="J431" s="11" t="s">
        <v>68</v>
      </c>
      <c r="K431" s="10"/>
      <c r="L431" s="10"/>
      <c r="M431" s="10" t="s">
        <v>222</v>
      </c>
      <c r="N431" s="10">
        <v>1</v>
      </c>
      <c r="O431" s="10">
        <v>0</v>
      </c>
      <c r="P431" t="str">
        <f t="shared" si="24"/>
        <v>WR.1</v>
      </c>
      <c r="Q431" s="10" t="str">
        <f t="shared" si="25"/>
        <v>WR.1.0</v>
      </c>
      <c r="R431" s="11" t="s">
        <v>231</v>
      </c>
      <c r="S431" s="12">
        <v>5129715</v>
      </c>
      <c r="T431" s="10"/>
      <c r="U431" s="11" t="s">
        <v>223</v>
      </c>
      <c r="V431" s="13">
        <f t="shared" ref="V431:V460" si="27">S431/1000</f>
        <v>5129.7150000000001</v>
      </c>
      <c r="W431" s="11" t="s">
        <v>783</v>
      </c>
      <c r="X431" s="11" t="s">
        <v>40</v>
      </c>
      <c r="Y431" s="11">
        <v>7</v>
      </c>
      <c r="Z431" s="11">
        <v>13</v>
      </c>
      <c r="AA431" s="11" t="s">
        <v>41</v>
      </c>
      <c r="AB431" s="11" t="s">
        <v>731</v>
      </c>
      <c r="AC431" s="10"/>
      <c r="AD431" s="11"/>
      <c r="AE431" s="10" t="e">
        <v>#N/A</v>
      </c>
      <c r="AF431" s="10" t="e">
        <v>#N/A</v>
      </c>
    </row>
    <row r="432" spans="1:32" ht="13.25" customHeight="1" x14ac:dyDescent="0.15">
      <c r="A432" s="11" t="s">
        <v>31</v>
      </c>
      <c r="B432" s="11" t="s">
        <v>30</v>
      </c>
      <c r="C432" s="11" t="s">
        <v>32</v>
      </c>
      <c r="D432" s="11" t="s">
        <v>33</v>
      </c>
      <c r="E432" s="11" t="s">
        <v>34</v>
      </c>
      <c r="F432" s="11" t="s">
        <v>35</v>
      </c>
      <c r="G432" s="11" t="s">
        <v>35</v>
      </c>
      <c r="H432" s="11" t="s">
        <v>76</v>
      </c>
      <c r="I432" s="11"/>
      <c r="J432" s="11" t="s">
        <v>68</v>
      </c>
      <c r="K432" s="10"/>
      <c r="L432" s="10"/>
      <c r="M432" s="10" t="s">
        <v>222</v>
      </c>
      <c r="N432" s="10">
        <v>1</v>
      </c>
      <c r="O432" s="10">
        <v>0</v>
      </c>
      <c r="P432" t="str">
        <f t="shared" si="24"/>
        <v>WR.1</v>
      </c>
      <c r="Q432" s="10" t="str">
        <f t="shared" si="25"/>
        <v>WR.1.0</v>
      </c>
      <c r="R432" s="11" t="s">
        <v>244</v>
      </c>
      <c r="S432" s="12">
        <v>908540</v>
      </c>
      <c r="T432" s="10"/>
      <c r="U432" s="11" t="s">
        <v>223</v>
      </c>
      <c r="V432" s="13">
        <f t="shared" si="27"/>
        <v>908.54</v>
      </c>
      <c r="W432" s="11" t="s">
        <v>783</v>
      </c>
      <c r="X432" s="11" t="s">
        <v>40</v>
      </c>
      <c r="Y432" s="11">
        <v>7</v>
      </c>
      <c r="Z432" s="11">
        <v>13</v>
      </c>
      <c r="AA432" s="11" t="s">
        <v>41</v>
      </c>
      <c r="AB432" s="11" t="s">
        <v>731</v>
      </c>
      <c r="AC432" s="10"/>
      <c r="AD432" s="11"/>
      <c r="AE432" s="10" t="e">
        <v>#N/A</v>
      </c>
      <c r="AF432" s="10" t="e">
        <v>#N/A</v>
      </c>
    </row>
    <row r="433" spans="1:32" ht="13.25" customHeight="1" x14ac:dyDescent="0.15">
      <c r="A433" s="11" t="s">
        <v>31</v>
      </c>
      <c r="B433" s="11" t="s">
        <v>30</v>
      </c>
      <c r="C433" s="11" t="s">
        <v>32</v>
      </c>
      <c r="D433" s="11" t="s">
        <v>33</v>
      </c>
      <c r="E433" s="11" t="s">
        <v>34</v>
      </c>
      <c r="F433" s="11" t="s">
        <v>35</v>
      </c>
      <c r="G433" s="11" t="s">
        <v>35</v>
      </c>
      <c r="H433" s="11" t="s">
        <v>78</v>
      </c>
      <c r="I433" s="11"/>
      <c r="J433" s="11" t="s">
        <v>68</v>
      </c>
      <c r="K433" s="10"/>
      <c r="L433" s="10"/>
      <c r="M433" s="10" t="s">
        <v>222</v>
      </c>
      <c r="N433" s="10">
        <v>1</v>
      </c>
      <c r="O433" s="10">
        <v>0</v>
      </c>
      <c r="P433" t="str">
        <f t="shared" si="24"/>
        <v>WR.1</v>
      </c>
      <c r="Q433" s="10" t="str">
        <f t="shared" si="25"/>
        <v>WR.1.0</v>
      </c>
      <c r="R433" s="11" t="s">
        <v>245</v>
      </c>
      <c r="S433" s="12">
        <v>710744</v>
      </c>
      <c r="T433" s="10"/>
      <c r="U433" s="11" t="s">
        <v>223</v>
      </c>
      <c r="V433" s="13">
        <f t="shared" si="27"/>
        <v>710.74400000000003</v>
      </c>
      <c r="W433" s="11" t="s">
        <v>783</v>
      </c>
      <c r="X433" s="11" t="s">
        <v>40</v>
      </c>
      <c r="Y433" s="11">
        <v>7</v>
      </c>
      <c r="Z433" s="11">
        <v>13</v>
      </c>
      <c r="AA433" s="11" t="s">
        <v>41</v>
      </c>
      <c r="AB433" s="11" t="s">
        <v>731</v>
      </c>
      <c r="AC433" s="10"/>
      <c r="AD433" s="11"/>
      <c r="AE433" s="10" t="e">
        <v>#N/A</v>
      </c>
      <c r="AF433" s="10" t="e">
        <v>#N/A</v>
      </c>
    </row>
    <row r="434" spans="1:32" ht="13.25" customHeight="1" x14ac:dyDescent="0.15">
      <c r="A434" s="11" t="s">
        <v>31</v>
      </c>
      <c r="B434" s="11" t="s">
        <v>30</v>
      </c>
      <c r="C434" s="11" t="s">
        <v>32</v>
      </c>
      <c r="D434" s="11" t="s">
        <v>33</v>
      </c>
      <c r="E434" s="11" t="s">
        <v>34</v>
      </c>
      <c r="F434" s="11" t="s">
        <v>35</v>
      </c>
      <c r="G434" s="11" t="s">
        <v>35</v>
      </c>
      <c r="H434" s="11"/>
      <c r="I434" s="11"/>
      <c r="J434" s="11" t="s">
        <v>68</v>
      </c>
      <c r="K434" s="10"/>
      <c r="L434" s="10"/>
      <c r="M434" s="10" t="s">
        <v>222</v>
      </c>
      <c r="N434" s="10">
        <v>1</v>
      </c>
      <c r="O434" s="10">
        <v>0</v>
      </c>
      <c r="P434" t="str">
        <f t="shared" si="24"/>
        <v>WR.1</v>
      </c>
      <c r="Q434" s="10" t="str">
        <f t="shared" si="25"/>
        <v>WR.1.0</v>
      </c>
      <c r="R434" s="11" t="s">
        <v>237</v>
      </c>
      <c r="S434" s="12">
        <v>16517</v>
      </c>
      <c r="T434" s="10"/>
      <c r="U434" s="11" t="s">
        <v>223</v>
      </c>
      <c r="V434" s="13">
        <f t="shared" si="27"/>
        <v>16.516999999999999</v>
      </c>
      <c r="W434" s="11" t="s">
        <v>783</v>
      </c>
      <c r="X434" s="11" t="s">
        <v>40</v>
      </c>
      <c r="Y434" s="11">
        <v>7</v>
      </c>
      <c r="Z434" s="11">
        <v>13</v>
      </c>
      <c r="AA434" s="11" t="s">
        <v>41</v>
      </c>
      <c r="AB434" s="11" t="s">
        <v>731</v>
      </c>
      <c r="AC434" s="10"/>
      <c r="AD434" s="11"/>
      <c r="AE434" s="10" t="e">
        <v>#N/A</v>
      </c>
      <c r="AF434" s="10" t="e">
        <v>#N/A</v>
      </c>
    </row>
    <row r="435" spans="1:32" ht="13.25" customHeight="1" x14ac:dyDescent="0.15">
      <c r="A435" s="11" t="s">
        <v>31</v>
      </c>
      <c r="B435" s="11" t="s">
        <v>30</v>
      </c>
      <c r="C435" s="11" t="s">
        <v>32</v>
      </c>
      <c r="D435" s="11" t="s">
        <v>33</v>
      </c>
      <c r="E435" s="11" t="s">
        <v>34</v>
      </c>
      <c r="F435" s="11" t="s">
        <v>35</v>
      </c>
      <c r="G435" s="11" t="s">
        <v>35</v>
      </c>
      <c r="H435" s="11" t="s">
        <v>80</v>
      </c>
      <c r="I435" s="11"/>
      <c r="J435" s="11" t="s">
        <v>68</v>
      </c>
      <c r="K435" s="10"/>
      <c r="L435" s="10"/>
      <c r="M435" s="10" t="s">
        <v>222</v>
      </c>
      <c r="N435" s="10">
        <v>1</v>
      </c>
      <c r="O435" s="10">
        <v>0</v>
      </c>
      <c r="P435" t="str">
        <f t="shared" si="24"/>
        <v>WR.1</v>
      </c>
      <c r="Q435" s="10" t="str">
        <f t="shared" si="25"/>
        <v>WR.1.0</v>
      </c>
      <c r="R435" s="11" t="s">
        <v>246</v>
      </c>
      <c r="S435" s="12">
        <v>93291</v>
      </c>
      <c r="T435" s="10"/>
      <c r="U435" s="11" t="s">
        <v>223</v>
      </c>
      <c r="V435" s="13">
        <f t="shared" si="27"/>
        <v>93.290999999999997</v>
      </c>
      <c r="W435" s="11" t="s">
        <v>783</v>
      </c>
      <c r="X435" s="11" t="s">
        <v>40</v>
      </c>
      <c r="Y435" s="11">
        <v>7</v>
      </c>
      <c r="Z435" s="11">
        <v>13</v>
      </c>
      <c r="AA435" s="11" t="s">
        <v>41</v>
      </c>
      <c r="AB435" s="11" t="s">
        <v>731</v>
      </c>
      <c r="AC435" s="10"/>
      <c r="AD435" s="11"/>
      <c r="AE435" s="10" t="e">
        <v>#N/A</v>
      </c>
      <c r="AF435" s="10" t="e">
        <v>#N/A</v>
      </c>
    </row>
    <row r="436" spans="1:32" ht="13.25" customHeight="1" x14ac:dyDescent="0.15">
      <c r="A436" s="11" t="s">
        <v>31</v>
      </c>
      <c r="B436" s="11" t="s">
        <v>30</v>
      </c>
      <c r="C436" s="11" t="s">
        <v>32</v>
      </c>
      <c r="D436" s="11" t="s">
        <v>33</v>
      </c>
      <c r="E436" s="11" t="s">
        <v>34</v>
      </c>
      <c r="F436" s="11" t="s">
        <v>35</v>
      </c>
      <c r="G436" s="11" t="s">
        <v>35</v>
      </c>
      <c r="H436" s="11"/>
      <c r="I436" s="11"/>
      <c r="J436" s="11" t="s">
        <v>68</v>
      </c>
      <c r="K436" s="10"/>
      <c r="L436" s="10"/>
      <c r="M436" s="10" t="s">
        <v>222</v>
      </c>
      <c r="N436" s="10">
        <v>1</v>
      </c>
      <c r="O436" s="10">
        <v>0</v>
      </c>
      <c r="P436" t="str">
        <f t="shared" si="24"/>
        <v>WR.1</v>
      </c>
      <c r="Q436" s="10" t="str">
        <f t="shared" si="25"/>
        <v>WR.1.0</v>
      </c>
      <c r="R436" s="11" t="s">
        <v>233</v>
      </c>
      <c r="S436" s="12">
        <v>4977049</v>
      </c>
      <c r="T436" s="10"/>
      <c r="U436" s="11" t="s">
        <v>223</v>
      </c>
      <c r="V436" s="13">
        <f t="shared" si="27"/>
        <v>4977.049</v>
      </c>
      <c r="W436" s="11" t="s">
        <v>783</v>
      </c>
      <c r="X436" s="11" t="s">
        <v>40</v>
      </c>
      <c r="Y436" s="11">
        <v>7</v>
      </c>
      <c r="Z436" s="11">
        <v>13</v>
      </c>
      <c r="AA436" s="11" t="s">
        <v>41</v>
      </c>
      <c r="AB436" s="11" t="s">
        <v>731</v>
      </c>
      <c r="AC436" s="10"/>
      <c r="AD436" s="11"/>
      <c r="AE436" s="10" t="e">
        <v>#N/A</v>
      </c>
      <c r="AF436" s="10" t="e">
        <v>#N/A</v>
      </c>
    </row>
    <row r="437" spans="1:32" ht="13.25" customHeight="1" x14ac:dyDescent="0.15">
      <c r="A437" s="11" t="s">
        <v>31</v>
      </c>
      <c r="B437" s="11" t="s">
        <v>30</v>
      </c>
      <c r="C437" s="11" t="s">
        <v>32</v>
      </c>
      <c r="D437" s="11" t="s">
        <v>33</v>
      </c>
      <c r="E437" s="11" t="s">
        <v>34</v>
      </c>
      <c r="F437" s="11" t="s">
        <v>35</v>
      </c>
      <c r="G437" s="11" t="s">
        <v>35</v>
      </c>
      <c r="H437" s="11" t="s">
        <v>95</v>
      </c>
      <c r="I437" s="11"/>
      <c r="J437" s="11" t="s">
        <v>68</v>
      </c>
      <c r="K437" s="10"/>
      <c r="L437" s="10"/>
      <c r="M437" s="10" t="s">
        <v>222</v>
      </c>
      <c r="N437" s="10">
        <v>1</v>
      </c>
      <c r="O437" s="10">
        <v>0</v>
      </c>
      <c r="P437" t="str">
        <f t="shared" si="24"/>
        <v>WR.1</v>
      </c>
      <c r="Q437" s="10" t="str">
        <f t="shared" si="25"/>
        <v>WR.1.0</v>
      </c>
      <c r="R437" s="11" t="s">
        <v>247</v>
      </c>
      <c r="S437" s="12">
        <v>3417140</v>
      </c>
      <c r="T437" s="10"/>
      <c r="U437" s="11" t="s">
        <v>223</v>
      </c>
      <c r="V437" s="13">
        <f t="shared" si="27"/>
        <v>3417.14</v>
      </c>
      <c r="W437" s="11" t="s">
        <v>783</v>
      </c>
      <c r="X437" s="11" t="s">
        <v>40</v>
      </c>
      <c r="Y437" s="11">
        <v>7</v>
      </c>
      <c r="Z437" s="11">
        <v>13</v>
      </c>
      <c r="AA437" s="11" t="s">
        <v>41</v>
      </c>
      <c r="AB437" s="11" t="s">
        <v>731</v>
      </c>
      <c r="AC437" s="10"/>
      <c r="AD437" s="11"/>
      <c r="AE437" s="10" t="e">
        <v>#N/A</v>
      </c>
      <c r="AF437" s="10" t="e">
        <v>#N/A</v>
      </c>
    </row>
    <row r="438" spans="1:32" ht="13.25" customHeight="1" x14ac:dyDescent="0.15">
      <c r="A438" s="11" t="s">
        <v>31</v>
      </c>
      <c r="B438" s="11" t="s">
        <v>30</v>
      </c>
      <c r="C438" s="11" t="s">
        <v>32</v>
      </c>
      <c r="D438" s="11" t="s">
        <v>33</v>
      </c>
      <c r="E438" s="11" t="s">
        <v>34</v>
      </c>
      <c r="F438" s="11" t="s">
        <v>35</v>
      </c>
      <c r="G438" s="11" t="s">
        <v>35</v>
      </c>
      <c r="H438" s="11"/>
      <c r="I438" s="11"/>
      <c r="J438" s="11" t="s">
        <v>68</v>
      </c>
      <c r="K438" s="10"/>
      <c r="L438" s="10"/>
      <c r="M438" s="10" t="s">
        <v>222</v>
      </c>
      <c r="N438" s="10">
        <v>1</v>
      </c>
      <c r="O438" s="10">
        <v>0</v>
      </c>
      <c r="P438" t="str">
        <f t="shared" si="24"/>
        <v>WR.1</v>
      </c>
      <c r="Q438" s="10" t="str">
        <f t="shared" si="25"/>
        <v>WR.1.0</v>
      </c>
      <c r="R438" s="11" t="s">
        <v>243</v>
      </c>
      <c r="S438" s="12">
        <v>109653</v>
      </c>
      <c r="T438" s="10"/>
      <c r="U438" s="11" t="s">
        <v>223</v>
      </c>
      <c r="V438" s="13">
        <f t="shared" si="27"/>
        <v>109.65300000000001</v>
      </c>
      <c r="W438" s="11" t="s">
        <v>783</v>
      </c>
      <c r="X438" s="11" t="s">
        <v>40</v>
      </c>
      <c r="Y438" s="11">
        <v>7</v>
      </c>
      <c r="Z438" s="11">
        <v>13</v>
      </c>
      <c r="AA438" s="11" t="s">
        <v>41</v>
      </c>
      <c r="AB438" s="11" t="s">
        <v>731</v>
      </c>
      <c r="AC438" s="10"/>
      <c r="AD438" s="11"/>
      <c r="AE438" s="10" t="e">
        <v>#N/A</v>
      </c>
      <c r="AF438" s="10" t="e">
        <v>#N/A</v>
      </c>
    </row>
    <row r="439" spans="1:32" ht="13.25" customHeight="1" x14ac:dyDescent="0.15">
      <c r="A439" s="11" t="s">
        <v>31</v>
      </c>
      <c r="B439" s="11" t="s">
        <v>30</v>
      </c>
      <c r="C439" s="11" t="s">
        <v>32</v>
      </c>
      <c r="D439" s="11" t="s">
        <v>33</v>
      </c>
      <c r="E439" s="11" t="s">
        <v>34</v>
      </c>
      <c r="F439" s="11" t="s">
        <v>35</v>
      </c>
      <c r="G439" s="11" t="s">
        <v>35</v>
      </c>
      <c r="H439" s="11"/>
      <c r="I439" s="11"/>
      <c r="J439" s="11" t="s">
        <v>68</v>
      </c>
      <c r="K439" s="10"/>
      <c r="L439" s="10"/>
      <c r="M439" s="10" t="s">
        <v>222</v>
      </c>
      <c r="N439" s="10">
        <v>1</v>
      </c>
      <c r="O439" s="10">
        <v>0</v>
      </c>
      <c r="P439" t="str">
        <f t="shared" si="24"/>
        <v>WR.1</v>
      </c>
      <c r="Q439" s="10" t="str">
        <f t="shared" si="25"/>
        <v>WR.1.0</v>
      </c>
      <c r="R439" s="11" t="s">
        <v>241</v>
      </c>
      <c r="S439" s="12">
        <v>26496</v>
      </c>
      <c r="T439" s="10"/>
      <c r="U439" s="11" t="s">
        <v>223</v>
      </c>
      <c r="V439" s="13">
        <f t="shared" si="27"/>
        <v>26.495999999999999</v>
      </c>
      <c r="W439" s="11" t="s">
        <v>783</v>
      </c>
      <c r="X439" s="11" t="s">
        <v>40</v>
      </c>
      <c r="Y439" s="11">
        <v>7</v>
      </c>
      <c r="Z439" s="11">
        <v>13</v>
      </c>
      <c r="AA439" s="11" t="s">
        <v>41</v>
      </c>
      <c r="AB439" s="11" t="s">
        <v>731</v>
      </c>
      <c r="AC439" s="10"/>
      <c r="AD439" s="11"/>
      <c r="AE439" s="10" t="e">
        <v>#N/A</v>
      </c>
      <c r="AF439" s="10" t="e">
        <v>#N/A</v>
      </c>
    </row>
    <row r="440" spans="1:32" ht="13.25" customHeight="1" x14ac:dyDescent="0.15">
      <c r="A440" s="11" t="s">
        <v>31</v>
      </c>
      <c r="B440" s="11" t="s">
        <v>30</v>
      </c>
      <c r="C440" s="11" t="s">
        <v>32</v>
      </c>
      <c r="D440" s="11" t="s">
        <v>33</v>
      </c>
      <c r="E440" s="11" t="s">
        <v>34</v>
      </c>
      <c r="F440" s="11" t="s">
        <v>35</v>
      </c>
      <c r="G440" s="11" t="s">
        <v>35</v>
      </c>
      <c r="H440" s="11"/>
      <c r="I440" s="11"/>
      <c r="J440" s="11" t="s">
        <v>68</v>
      </c>
      <c r="K440" s="10"/>
      <c r="L440" s="10"/>
      <c r="M440" s="10" t="s">
        <v>222</v>
      </c>
      <c r="N440" s="10">
        <v>1</v>
      </c>
      <c r="O440" s="10">
        <v>0</v>
      </c>
      <c r="P440" t="str">
        <f t="shared" si="24"/>
        <v>WR.1</v>
      </c>
      <c r="Q440" s="10" t="str">
        <f t="shared" si="25"/>
        <v>WR.1.0</v>
      </c>
      <c r="R440" s="11" t="s">
        <v>239</v>
      </c>
      <c r="S440" s="11">
        <v>0</v>
      </c>
      <c r="T440" s="10"/>
      <c r="U440" s="11" t="s">
        <v>223</v>
      </c>
      <c r="V440" s="13">
        <f t="shared" si="27"/>
        <v>0</v>
      </c>
      <c r="W440" s="11" t="s">
        <v>783</v>
      </c>
      <c r="X440" s="11" t="s">
        <v>40</v>
      </c>
      <c r="Y440" s="11">
        <v>7</v>
      </c>
      <c r="Z440" s="11">
        <v>13</v>
      </c>
      <c r="AA440" s="11" t="s">
        <v>41</v>
      </c>
      <c r="AB440" s="11" t="s">
        <v>731</v>
      </c>
      <c r="AC440" s="10"/>
      <c r="AD440" s="11"/>
      <c r="AE440" s="10" t="e">
        <v>#N/A</v>
      </c>
      <c r="AF440" s="10" t="e">
        <v>#N/A</v>
      </c>
    </row>
    <row r="441" spans="1:32" ht="13.25" customHeight="1" x14ac:dyDescent="0.15">
      <c r="A441" s="11" t="s">
        <v>31</v>
      </c>
      <c r="B441" s="11" t="s">
        <v>30</v>
      </c>
      <c r="C441" s="11" t="s">
        <v>32</v>
      </c>
      <c r="D441" s="11" t="s">
        <v>33</v>
      </c>
      <c r="E441" s="11" t="s">
        <v>34</v>
      </c>
      <c r="F441" s="11" t="s">
        <v>35</v>
      </c>
      <c r="G441" s="11" t="s">
        <v>35</v>
      </c>
      <c r="H441" s="11"/>
      <c r="I441" s="11"/>
      <c r="J441" s="11" t="s">
        <v>68</v>
      </c>
      <c r="K441" s="10"/>
      <c r="L441" s="10"/>
      <c r="M441" s="10" t="s">
        <v>222</v>
      </c>
      <c r="N441" s="10">
        <v>1</v>
      </c>
      <c r="O441" s="10">
        <v>0</v>
      </c>
      <c r="P441" t="str">
        <f t="shared" si="24"/>
        <v>WR.1</v>
      </c>
      <c r="Q441" s="10" t="str">
        <f t="shared" si="25"/>
        <v>WR.1.0</v>
      </c>
      <c r="R441" s="11" t="s">
        <v>235</v>
      </c>
      <c r="S441" s="11">
        <v>0</v>
      </c>
      <c r="T441" s="10"/>
      <c r="U441" s="11" t="s">
        <v>223</v>
      </c>
      <c r="V441" s="13">
        <f t="shared" si="27"/>
        <v>0</v>
      </c>
      <c r="W441" s="11" t="s">
        <v>783</v>
      </c>
      <c r="X441" s="11" t="s">
        <v>40</v>
      </c>
      <c r="Y441" s="11">
        <v>7</v>
      </c>
      <c r="Z441" s="11">
        <v>13</v>
      </c>
      <c r="AA441" s="11" t="s">
        <v>41</v>
      </c>
      <c r="AB441" s="11" t="s">
        <v>731</v>
      </c>
      <c r="AC441" s="10"/>
      <c r="AD441" s="11"/>
      <c r="AE441" s="10" t="e">
        <v>#N/A</v>
      </c>
      <c r="AF441" s="10" t="e">
        <v>#N/A</v>
      </c>
    </row>
    <row r="442" spans="1:32" ht="13.25" customHeight="1" x14ac:dyDescent="0.15">
      <c r="A442" s="11" t="s">
        <v>31</v>
      </c>
      <c r="B442" s="11" t="s">
        <v>30</v>
      </c>
      <c r="C442" s="11" t="s">
        <v>32</v>
      </c>
      <c r="D442" s="11" t="s">
        <v>33</v>
      </c>
      <c r="E442" s="11" t="s">
        <v>34</v>
      </c>
      <c r="F442" s="11" t="s">
        <v>35</v>
      </c>
      <c r="G442" s="11" t="s">
        <v>35</v>
      </c>
      <c r="H442" s="10"/>
      <c r="I442" s="10"/>
      <c r="J442" s="11" t="s">
        <v>68</v>
      </c>
      <c r="K442" s="10"/>
      <c r="L442" s="10"/>
      <c r="M442" s="10" t="s">
        <v>222</v>
      </c>
      <c r="N442" s="10">
        <v>1</v>
      </c>
      <c r="O442" s="10">
        <v>1</v>
      </c>
      <c r="P442" t="str">
        <f t="shared" si="24"/>
        <v>WR.1</v>
      </c>
      <c r="Q442" s="10" t="str">
        <f t="shared" si="25"/>
        <v>WR.1.1</v>
      </c>
      <c r="R442" s="11" t="s">
        <v>226</v>
      </c>
      <c r="S442" s="12">
        <v>1929342</v>
      </c>
      <c r="T442" s="10"/>
      <c r="U442" s="11" t="s">
        <v>223</v>
      </c>
      <c r="V442" s="13">
        <f t="shared" si="27"/>
        <v>1929.3420000000001</v>
      </c>
      <c r="W442" s="11" t="s">
        <v>783</v>
      </c>
      <c r="X442" s="11" t="s">
        <v>40</v>
      </c>
      <c r="Y442" s="11">
        <v>2</v>
      </c>
      <c r="Z442" s="11">
        <v>9</v>
      </c>
      <c r="AA442" s="11" t="s">
        <v>41</v>
      </c>
      <c r="AB442" s="11" t="s">
        <v>731</v>
      </c>
      <c r="AC442" s="10" t="s">
        <v>227</v>
      </c>
      <c r="AD442" s="9" t="s">
        <v>734</v>
      </c>
      <c r="AE442" s="10" t="s">
        <v>321</v>
      </c>
      <c r="AF442" s="10" t="s">
        <v>321</v>
      </c>
    </row>
    <row r="443" spans="1:32" ht="13.25" customHeight="1" x14ac:dyDescent="0.15">
      <c r="A443" s="11" t="s">
        <v>31</v>
      </c>
      <c r="B443" s="11" t="s">
        <v>30</v>
      </c>
      <c r="C443" s="11" t="s">
        <v>32</v>
      </c>
      <c r="D443" s="11" t="s">
        <v>33</v>
      </c>
      <c r="E443" s="11" t="s">
        <v>34</v>
      </c>
      <c r="F443" s="11" t="s">
        <v>35</v>
      </c>
      <c r="G443" s="11" t="s">
        <v>35</v>
      </c>
      <c r="H443" s="11" t="s">
        <v>71</v>
      </c>
      <c r="I443" s="11"/>
      <c r="J443" s="11" t="s">
        <v>68</v>
      </c>
      <c r="K443" s="10"/>
      <c r="L443" s="10"/>
      <c r="M443" s="10" t="s">
        <v>222</v>
      </c>
      <c r="N443" s="10">
        <v>14</v>
      </c>
      <c r="O443" s="10">
        <v>0</v>
      </c>
      <c r="P443" t="str">
        <f t="shared" si="24"/>
        <v>WR.14</v>
      </c>
      <c r="Q443" s="10" t="str">
        <f t="shared" si="25"/>
        <v>WR.14.0</v>
      </c>
      <c r="R443" s="11" t="s">
        <v>260</v>
      </c>
      <c r="S443" s="12">
        <v>3200373</v>
      </c>
      <c r="T443" s="10"/>
      <c r="U443" s="11" t="s">
        <v>223</v>
      </c>
      <c r="V443" s="13">
        <f t="shared" si="27"/>
        <v>3200.373</v>
      </c>
      <c r="W443" s="11" t="s">
        <v>783</v>
      </c>
      <c r="X443" s="11" t="s">
        <v>40</v>
      </c>
      <c r="Y443" s="11">
        <v>7</v>
      </c>
      <c r="Z443" s="11">
        <v>13</v>
      </c>
      <c r="AA443" s="11" t="s">
        <v>41</v>
      </c>
      <c r="AB443" s="11" t="s">
        <v>731</v>
      </c>
      <c r="AC443" s="10"/>
      <c r="AD443" s="11"/>
      <c r="AE443" s="10" t="e">
        <v>#N/A</v>
      </c>
      <c r="AF443" s="10" t="e">
        <v>#N/A</v>
      </c>
    </row>
    <row r="444" spans="1:32" ht="13.25" customHeight="1" x14ac:dyDescent="0.15">
      <c r="A444" s="11" t="s">
        <v>31</v>
      </c>
      <c r="B444" s="11" t="s">
        <v>30</v>
      </c>
      <c r="C444" s="11" t="s">
        <v>32</v>
      </c>
      <c r="D444" s="11" t="s">
        <v>33</v>
      </c>
      <c r="E444" s="11" t="s">
        <v>34</v>
      </c>
      <c r="F444" s="11" t="s">
        <v>35</v>
      </c>
      <c r="G444" s="11" t="s">
        <v>35</v>
      </c>
      <c r="H444" s="10"/>
      <c r="I444" s="10"/>
      <c r="J444" s="11" t="s">
        <v>68</v>
      </c>
      <c r="K444" s="10"/>
      <c r="L444" s="10"/>
      <c r="M444" s="10" t="s">
        <v>222</v>
      </c>
      <c r="N444" s="10">
        <v>14</v>
      </c>
      <c r="O444" s="10">
        <v>0</v>
      </c>
      <c r="P444" t="str">
        <f t="shared" si="24"/>
        <v>WR.14</v>
      </c>
      <c r="Q444" s="10" t="str">
        <f t="shared" si="25"/>
        <v>WR.14.0</v>
      </c>
      <c r="R444" s="11" t="s">
        <v>229</v>
      </c>
      <c r="S444" s="12">
        <v>3200373</v>
      </c>
      <c r="T444" s="10"/>
      <c r="U444" s="11" t="s">
        <v>223</v>
      </c>
      <c r="V444" s="13">
        <f t="shared" si="27"/>
        <v>3200.373</v>
      </c>
      <c r="W444" s="11" t="s">
        <v>783</v>
      </c>
      <c r="X444" s="11" t="s">
        <v>40</v>
      </c>
      <c r="Y444" s="11">
        <v>2</v>
      </c>
      <c r="Z444" s="11">
        <v>9</v>
      </c>
      <c r="AA444" s="11" t="s">
        <v>41</v>
      </c>
      <c r="AB444" s="11" t="s">
        <v>731</v>
      </c>
      <c r="AC444" s="10"/>
      <c r="AD444" s="11"/>
      <c r="AE444" s="10" t="e">
        <v>#N/A</v>
      </c>
      <c r="AF444" s="10" t="e">
        <v>#N/A</v>
      </c>
    </row>
    <row r="445" spans="1:32" ht="13.25" customHeight="1" x14ac:dyDescent="0.15">
      <c r="A445" s="11" t="s">
        <v>31</v>
      </c>
      <c r="B445" s="11" t="s">
        <v>30</v>
      </c>
      <c r="C445" s="11" t="s">
        <v>32</v>
      </c>
      <c r="D445" s="11" t="s">
        <v>33</v>
      </c>
      <c r="E445" s="11" t="s">
        <v>34</v>
      </c>
      <c r="F445" s="11" t="s">
        <v>35</v>
      </c>
      <c r="G445" s="11" t="s">
        <v>35</v>
      </c>
      <c r="H445" s="11" t="s">
        <v>76</v>
      </c>
      <c r="I445" s="11"/>
      <c r="J445" s="11" t="s">
        <v>68</v>
      </c>
      <c r="K445" s="10"/>
      <c r="L445" s="10"/>
      <c r="M445" s="10" t="s">
        <v>222</v>
      </c>
      <c r="N445" s="10">
        <v>14</v>
      </c>
      <c r="O445" s="10">
        <v>0</v>
      </c>
      <c r="P445" t="str">
        <f t="shared" si="24"/>
        <v>WR.14</v>
      </c>
      <c r="Q445" s="10" t="str">
        <f t="shared" si="25"/>
        <v>WR.14.0</v>
      </c>
      <c r="R445" s="11" t="s">
        <v>261</v>
      </c>
      <c r="S445" s="12">
        <v>509460</v>
      </c>
      <c r="T445" s="10"/>
      <c r="U445" s="11" t="s">
        <v>223</v>
      </c>
      <c r="V445" s="13">
        <f t="shared" si="27"/>
        <v>509.46</v>
      </c>
      <c r="W445" s="11" t="s">
        <v>783</v>
      </c>
      <c r="X445" s="11" t="s">
        <v>40</v>
      </c>
      <c r="Y445" s="11">
        <v>7</v>
      </c>
      <c r="Z445" s="11">
        <v>13</v>
      </c>
      <c r="AA445" s="11" t="s">
        <v>41</v>
      </c>
      <c r="AB445" s="11" t="s">
        <v>731</v>
      </c>
      <c r="AC445" s="10"/>
      <c r="AD445" s="11"/>
      <c r="AE445" s="10" t="e">
        <v>#N/A</v>
      </c>
      <c r="AF445" s="10" t="e">
        <v>#N/A</v>
      </c>
    </row>
    <row r="446" spans="1:32" ht="13.25" customHeight="1" x14ac:dyDescent="0.15">
      <c r="A446" s="11" t="s">
        <v>31</v>
      </c>
      <c r="B446" s="11" t="s">
        <v>30</v>
      </c>
      <c r="C446" s="11" t="s">
        <v>32</v>
      </c>
      <c r="D446" s="11" t="s">
        <v>33</v>
      </c>
      <c r="E446" s="11" t="s">
        <v>34</v>
      </c>
      <c r="F446" s="11" t="s">
        <v>35</v>
      </c>
      <c r="G446" s="11" t="s">
        <v>35</v>
      </c>
      <c r="H446" s="11" t="s">
        <v>78</v>
      </c>
      <c r="I446" s="11"/>
      <c r="J446" s="11" t="s">
        <v>68</v>
      </c>
      <c r="K446" s="10"/>
      <c r="L446" s="10"/>
      <c r="M446" s="10" t="s">
        <v>222</v>
      </c>
      <c r="N446" s="10">
        <v>14</v>
      </c>
      <c r="O446" s="10">
        <v>0</v>
      </c>
      <c r="P446" t="str">
        <f t="shared" si="24"/>
        <v>WR.14</v>
      </c>
      <c r="Q446" s="10" t="str">
        <f t="shared" si="25"/>
        <v>WR.14.0</v>
      </c>
      <c r="R446" s="11" t="s">
        <v>262</v>
      </c>
      <c r="S446" s="12">
        <v>521107</v>
      </c>
      <c r="T446" s="10"/>
      <c r="U446" s="11" t="s">
        <v>223</v>
      </c>
      <c r="V446" s="13">
        <f t="shared" si="27"/>
        <v>521.10699999999997</v>
      </c>
      <c r="W446" s="11" t="s">
        <v>783</v>
      </c>
      <c r="X446" s="11" t="s">
        <v>40</v>
      </c>
      <c r="Y446" s="11">
        <v>7</v>
      </c>
      <c r="Z446" s="11">
        <v>13</v>
      </c>
      <c r="AA446" s="11" t="s">
        <v>41</v>
      </c>
      <c r="AB446" s="11" t="s">
        <v>731</v>
      </c>
      <c r="AC446" s="10"/>
      <c r="AD446" s="11"/>
      <c r="AE446" s="10" t="e">
        <v>#N/A</v>
      </c>
      <c r="AF446" s="10" t="e">
        <v>#N/A</v>
      </c>
    </row>
    <row r="447" spans="1:32" ht="13.25" customHeight="1" x14ac:dyDescent="0.15">
      <c r="A447" s="11" t="s">
        <v>31</v>
      </c>
      <c r="B447" s="11" t="s">
        <v>30</v>
      </c>
      <c r="C447" s="11" t="s">
        <v>32</v>
      </c>
      <c r="D447" s="11" t="s">
        <v>33</v>
      </c>
      <c r="E447" s="11" t="s">
        <v>34</v>
      </c>
      <c r="F447" s="11" t="s">
        <v>35</v>
      </c>
      <c r="G447" s="11" t="s">
        <v>35</v>
      </c>
      <c r="H447" s="11" t="s">
        <v>80</v>
      </c>
      <c r="I447" s="11"/>
      <c r="J447" s="11" t="s">
        <v>68</v>
      </c>
      <c r="K447" s="10"/>
      <c r="L447" s="10"/>
      <c r="M447" s="10" t="s">
        <v>222</v>
      </c>
      <c r="N447" s="10">
        <v>14</v>
      </c>
      <c r="O447" s="10">
        <v>0</v>
      </c>
      <c r="P447" t="str">
        <f t="shared" si="24"/>
        <v>WR.14</v>
      </c>
      <c r="Q447" s="10" t="str">
        <f t="shared" si="25"/>
        <v>WR.14.0</v>
      </c>
      <c r="R447" s="11" t="s">
        <v>263</v>
      </c>
      <c r="S447" s="12">
        <v>66714</v>
      </c>
      <c r="T447" s="10"/>
      <c r="U447" s="11" t="s">
        <v>223</v>
      </c>
      <c r="V447" s="13">
        <f t="shared" si="27"/>
        <v>66.713999999999999</v>
      </c>
      <c r="W447" s="11" t="s">
        <v>783</v>
      </c>
      <c r="X447" s="11" t="s">
        <v>40</v>
      </c>
      <c r="Y447" s="11">
        <v>7</v>
      </c>
      <c r="Z447" s="11">
        <v>13</v>
      </c>
      <c r="AA447" s="11" t="s">
        <v>41</v>
      </c>
      <c r="AB447" s="11" t="s">
        <v>731</v>
      </c>
      <c r="AC447" s="10"/>
      <c r="AD447" s="11"/>
      <c r="AE447" s="10" t="e">
        <v>#N/A</v>
      </c>
      <c r="AF447" s="10" t="e">
        <v>#N/A</v>
      </c>
    </row>
    <row r="448" spans="1:32" ht="13.25" customHeight="1" x14ac:dyDescent="0.15">
      <c r="A448" s="11" t="s">
        <v>31</v>
      </c>
      <c r="B448" s="11" t="s">
        <v>30</v>
      </c>
      <c r="C448" s="11" t="s">
        <v>32</v>
      </c>
      <c r="D448" s="11" t="s">
        <v>33</v>
      </c>
      <c r="E448" s="11" t="s">
        <v>34</v>
      </c>
      <c r="F448" s="11" t="s">
        <v>35</v>
      </c>
      <c r="G448" s="11" t="s">
        <v>35</v>
      </c>
      <c r="H448" s="11" t="s">
        <v>95</v>
      </c>
      <c r="I448" s="11"/>
      <c r="J448" s="11" t="s">
        <v>68</v>
      </c>
      <c r="K448" s="10"/>
      <c r="L448" s="10"/>
      <c r="M448" s="10" t="s">
        <v>222</v>
      </c>
      <c r="N448" s="10">
        <v>14</v>
      </c>
      <c r="O448" s="10">
        <v>0</v>
      </c>
      <c r="P448" t="str">
        <f t="shared" si="24"/>
        <v>WR.14</v>
      </c>
      <c r="Q448" s="10" t="str">
        <f t="shared" si="25"/>
        <v>WR.14.0</v>
      </c>
      <c r="R448" s="11" t="s">
        <v>264</v>
      </c>
      <c r="S448" s="12">
        <v>2103092</v>
      </c>
      <c r="T448" s="10"/>
      <c r="U448" s="11" t="s">
        <v>223</v>
      </c>
      <c r="V448" s="13">
        <f t="shared" si="27"/>
        <v>2103.0920000000001</v>
      </c>
      <c r="W448" s="11" t="s">
        <v>783</v>
      </c>
      <c r="X448" s="11" t="s">
        <v>40</v>
      </c>
      <c r="Y448" s="11">
        <v>7</v>
      </c>
      <c r="Z448" s="11">
        <v>13</v>
      </c>
      <c r="AA448" s="11" t="s">
        <v>41</v>
      </c>
      <c r="AB448" s="11" t="s">
        <v>731</v>
      </c>
      <c r="AC448" s="10"/>
      <c r="AD448" s="11"/>
      <c r="AE448" s="10" t="e">
        <v>#N/A</v>
      </c>
      <c r="AF448" s="10" t="e">
        <v>#N/A</v>
      </c>
    </row>
    <row r="449" spans="1:32" ht="13.25" customHeight="1" x14ac:dyDescent="0.15">
      <c r="A449" s="11" t="s">
        <v>31</v>
      </c>
      <c r="B449" s="11" t="s">
        <v>30</v>
      </c>
      <c r="C449" s="11" t="s">
        <v>32</v>
      </c>
      <c r="D449" s="11" t="s">
        <v>33</v>
      </c>
      <c r="E449" s="11" t="s">
        <v>34</v>
      </c>
      <c r="F449" s="11" t="s">
        <v>35</v>
      </c>
      <c r="G449" s="11" t="s">
        <v>35</v>
      </c>
      <c r="H449" s="11" t="s">
        <v>71</v>
      </c>
      <c r="I449" s="11"/>
      <c r="J449" s="11" t="s">
        <v>68</v>
      </c>
      <c r="K449" s="10"/>
      <c r="L449" s="10"/>
      <c r="M449" s="10" t="s">
        <v>222</v>
      </c>
      <c r="N449" s="10">
        <v>2</v>
      </c>
      <c r="O449" s="10">
        <v>0</v>
      </c>
      <c r="P449" t="str">
        <f t="shared" si="24"/>
        <v>WR.2</v>
      </c>
      <c r="Q449" s="10" t="str">
        <f t="shared" si="25"/>
        <v>WR.2.0</v>
      </c>
      <c r="R449" s="11" t="s">
        <v>249</v>
      </c>
      <c r="S449" s="12">
        <v>1929342</v>
      </c>
      <c r="T449" s="10"/>
      <c r="U449" s="11" t="s">
        <v>223</v>
      </c>
      <c r="V449" s="13">
        <f t="shared" si="27"/>
        <v>1929.3420000000001</v>
      </c>
      <c r="W449" s="11" t="s">
        <v>783</v>
      </c>
      <c r="X449" s="11" t="s">
        <v>40</v>
      </c>
      <c r="Y449" s="11">
        <v>7</v>
      </c>
      <c r="Z449" s="11">
        <v>13</v>
      </c>
      <c r="AA449" s="11" t="s">
        <v>41</v>
      </c>
      <c r="AB449" s="11" t="s">
        <v>731</v>
      </c>
      <c r="AC449" s="10"/>
      <c r="AD449" s="11"/>
      <c r="AE449" s="10" t="e">
        <v>#N/A</v>
      </c>
      <c r="AF449" s="10" t="e">
        <v>#N/A</v>
      </c>
    </row>
    <row r="450" spans="1:32" ht="13.25" customHeight="1" x14ac:dyDescent="0.15">
      <c r="A450" s="11" t="s">
        <v>31</v>
      </c>
      <c r="B450" s="11" t="s">
        <v>30</v>
      </c>
      <c r="C450" s="11" t="s">
        <v>32</v>
      </c>
      <c r="D450" s="11" t="s">
        <v>33</v>
      </c>
      <c r="E450" s="11" t="s">
        <v>34</v>
      </c>
      <c r="F450" s="11" t="s">
        <v>35</v>
      </c>
      <c r="G450" s="11" t="s">
        <v>35</v>
      </c>
      <c r="H450" s="11" t="s">
        <v>76</v>
      </c>
      <c r="I450" s="11"/>
      <c r="J450" s="11" t="s">
        <v>68</v>
      </c>
      <c r="K450" s="10"/>
      <c r="L450" s="10"/>
      <c r="M450" s="10" t="s">
        <v>222</v>
      </c>
      <c r="N450" s="10">
        <v>2</v>
      </c>
      <c r="O450" s="10">
        <v>0</v>
      </c>
      <c r="P450" t="str">
        <f t="shared" ref="P450:P513" si="28">_xlfn.CONCAT(M450,".",N450)</f>
        <v>WR.2</v>
      </c>
      <c r="Q450" s="10" t="str">
        <f t="shared" si="25"/>
        <v>WR.2.0</v>
      </c>
      <c r="R450" s="11" t="s">
        <v>256</v>
      </c>
      <c r="S450" s="12">
        <v>399080</v>
      </c>
      <c r="T450" s="10"/>
      <c r="U450" s="11" t="s">
        <v>223</v>
      </c>
      <c r="V450" s="13">
        <f t="shared" si="27"/>
        <v>399.08</v>
      </c>
      <c r="W450" s="11" t="s">
        <v>783</v>
      </c>
      <c r="X450" s="11" t="s">
        <v>40</v>
      </c>
      <c r="Y450" s="11">
        <v>7</v>
      </c>
      <c r="Z450" s="11">
        <v>13</v>
      </c>
      <c r="AA450" s="11" t="s">
        <v>41</v>
      </c>
      <c r="AB450" s="11" t="s">
        <v>731</v>
      </c>
      <c r="AC450" s="10"/>
      <c r="AD450" s="11"/>
      <c r="AE450" s="10" t="e">
        <v>#N/A</v>
      </c>
      <c r="AF450" s="10" t="e">
        <v>#N/A</v>
      </c>
    </row>
    <row r="451" spans="1:32" ht="13.25" customHeight="1" x14ac:dyDescent="0.15">
      <c r="A451" s="11" t="s">
        <v>31</v>
      </c>
      <c r="B451" s="11" t="s">
        <v>30</v>
      </c>
      <c r="C451" s="11" t="s">
        <v>32</v>
      </c>
      <c r="D451" s="11" t="s">
        <v>33</v>
      </c>
      <c r="E451" s="11" t="s">
        <v>34</v>
      </c>
      <c r="F451" s="11" t="s">
        <v>35</v>
      </c>
      <c r="G451" s="11" t="s">
        <v>35</v>
      </c>
      <c r="H451" s="11" t="s">
        <v>78</v>
      </c>
      <c r="I451" s="11"/>
      <c r="J451" s="11" t="s">
        <v>68</v>
      </c>
      <c r="K451" s="10"/>
      <c r="L451" s="10"/>
      <c r="M451" s="10" t="s">
        <v>222</v>
      </c>
      <c r="N451" s="10">
        <v>2</v>
      </c>
      <c r="O451" s="10">
        <v>0</v>
      </c>
      <c r="P451" t="str">
        <f t="shared" si="28"/>
        <v>WR.2</v>
      </c>
      <c r="Q451" s="10" t="str">
        <f t="shared" ref="Q451:Q514" si="29">_xlfn.CONCAT(M451,".",N451,".",O451)</f>
        <v>WR.2.0</v>
      </c>
      <c r="R451" s="11" t="s">
        <v>257</v>
      </c>
      <c r="S451" s="12">
        <v>189636</v>
      </c>
      <c r="T451" s="10"/>
      <c r="U451" s="11" t="s">
        <v>223</v>
      </c>
      <c r="V451" s="13">
        <f t="shared" si="27"/>
        <v>189.636</v>
      </c>
      <c r="W451" s="11" t="s">
        <v>783</v>
      </c>
      <c r="X451" s="11" t="s">
        <v>40</v>
      </c>
      <c r="Y451" s="11">
        <v>7</v>
      </c>
      <c r="Z451" s="11">
        <v>13</v>
      </c>
      <c r="AA451" s="11" t="s">
        <v>41</v>
      </c>
      <c r="AB451" s="11" t="s">
        <v>731</v>
      </c>
      <c r="AC451" s="10"/>
      <c r="AD451" s="11"/>
      <c r="AE451" s="10" t="e">
        <v>#N/A</v>
      </c>
      <c r="AF451" s="10" t="e">
        <v>#N/A</v>
      </c>
    </row>
    <row r="452" spans="1:32" ht="13.25" customHeight="1" x14ac:dyDescent="0.15">
      <c r="A452" s="11" t="s">
        <v>31</v>
      </c>
      <c r="B452" s="11" t="s">
        <v>30</v>
      </c>
      <c r="C452" s="11" t="s">
        <v>32</v>
      </c>
      <c r="D452" s="11" t="s">
        <v>33</v>
      </c>
      <c r="E452" s="11" t="s">
        <v>34</v>
      </c>
      <c r="F452" s="11" t="s">
        <v>35</v>
      </c>
      <c r="G452" s="11" t="s">
        <v>35</v>
      </c>
      <c r="H452" s="11"/>
      <c r="I452" s="11"/>
      <c r="J452" s="11" t="s">
        <v>68</v>
      </c>
      <c r="K452" s="10"/>
      <c r="L452" s="10"/>
      <c r="M452" s="10" t="s">
        <v>222</v>
      </c>
      <c r="N452" s="10">
        <v>2</v>
      </c>
      <c r="O452" s="10">
        <v>0</v>
      </c>
      <c r="P452" t="str">
        <f t="shared" si="28"/>
        <v>WR.2</v>
      </c>
      <c r="Q452" s="10" t="str">
        <f t="shared" si="29"/>
        <v>WR.2.0</v>
      </c>
      <c r="R452" s="11" t="s">
        <v>252</v>
      </c>
      <c r="S452" s="12">
        <v>2927</v>
      </c>
      <c r="T452" s="10"/>
      <c r="U452" s="11" t="s">
        <v>223</v>
      </c>
      <c r="V452" s="13">
        <f t="shared" si="27"/>
        <v>2.927</v>
      </c>
      <c r="W452" s="11" t="s">
        <v>783</v>
      </c>
      <c r="X452" s="11" t="s">
        <v>40</v>
      </c>
      <c r="Y452" s="11">
        <v>7</v>
      </c>
      <c r="Z452" s="11">
        <v>13</v>
      </c>
      <c r="AA452" s="11" t="s">
        <v>41</v>
      </c>
      <c r="AB452" s="11" t="s">
        <v>731</v>
      </c>
      <c r="AC452" s="10"/>
      <c r="AD452" s="11"/>
      <c r="AE452" s="10" t="e">
        <v>#N/A</v>
      </c>
      <c r="AF452" s="10" t="e">
        <v>#N/A</v>
      </c>
    </row>
    <row r="453" spans="1:32" ht="13.25" customHeight="1" x14ac:dyDescent="0.15">
      <c r="A453" s="11" t="s">
        <v>31</v>
      </c>
      <c r="B453" s="11" t="s">
        <v>30</v>
      </c>
      <c r="C453" s="11" t="s">
        <v>32</v>
      </c>
      <c r="D453" s="11" t="s">
        <v>33</v>
      </c>
      <c r="E453" s="11" t="s">
        <v>34</v>
      </c>
      <c r="F453" s="11" t="s">
        <v>35</v>
      </c>
      <c r="G453" s="11" t="s">
        <v>35</v>
      </c>
      <c r="H453" s="11" t="s">
        <v>80</v>
      </c>
      <c r="I453" s="11"/>
      <c r="J453" s="11" t="s">
        <v>68</v>
      </c>
      <c r="K453" s="10"/>
      <c r="L453" s="10"/>
      <c r="M453" s="10" t="s">
        <v>222</v>
      </c>
      <c r="N453" s="10">
        <v>2</v>
      </c>
      <c r="O453" s="10">
        <v>0</v>
      </c>
      <c r="P453" t="str">
        <f t="shared" si="28"/>
        <v>WR.2</v>
      </c>
      <c r="Q453" s="10" t="str">
        <f t="shared" si="29"/>
        <v>WR.2.0</v>
      </c>
      <c r="R453" s="11" t="s">
        <v>258</v>
      </c>
      <c r="S453" s="12">
        <v>26577</v>
      </c>
      <c r="T453" s="10"/>
      <c r="U453" s="11" t="s">
        <v>223</v>
      </c>
      <c r="V453" s="13">
        <f t="shared" si="27"/>
        <v>26.577000000000002</v>
      </c>
      <c r="W453" s="11" t="s">
        <v>783</v>
      </c>
      <c r="X453" s="11" t="s">
        <v>40</v>
      </c>
      <c r="Y453" s="11">
        <v>7</v>
      </c>
      <c r="Z453" s="11">
        <v>13</v>
      </c>
      <c r="AA453" s="11" t="s">
        <v>41</v>
      </c>
      <c r="AB453" s="11" t="s">
        <v>731</v>
      </c>
      <c r="AC453" s="10"/>
      <c r="AD453" s="11"/>
      <c r="AE453" s="10" t="e">
        <v>#N/A</v>
      </c>
      <c r="AF453" s="10" t="e">
        <v>#N/A</v>
      </c>
    </row>
    <row r="454" spans="1:32" ht="13.25" customHeight="1" x14ac:dyDescent="0.15">
      <c r="A454" s="11" t="s">
        <v>31</v>
      </c>
      <c r="B454" s="11" t="s">
        <v>30</v>
      </c>
      <c r="C454" s="11" t="s">
        <v>32</v>
      </c>
      <c r="D454" s="11" t="s">
        <v>33</v>
      </c>
      <c r="E454" s="11" t="s">
        <v>34</v>
      </c>
      <c r="F454" s="11" t="s">
        <v>35</v>
      </c>
      <c r="G454" s="11" t="s">
        <v>35</v>
      </c>
      <c r="H454" s="11"/>
      <c r="I454" s="11"/>
      <c r="J454" s="11" t="s">
        <v>68</v>
      </c>
      <c r="K454" s="10"/>
      <c r="L454" s="10"/>
      <c r="M454" s="10" t="s">
        <v>222</v>
      </c>
      <c r="N454" s="10">
        <v>2</v>
      </c>
      <c r="O454" s="10">
        <v>0</v>
      </c>
      <c r="P454" t="str">
        <f t="shared" si="28"/>
        <v>WR.2</v>
      </c>
      <c r="Q454" s="10" t="str">
        <f t="shared" si="29"/>
        <v>WR.2.0</v>
      </c>
      <c r="R454" s="11" t="s">
        <v>250</v>
      </c>
      <c r="S454" s="12">
        <v>1813899</v>
      </c>
      <c r="T454" s="10"/>
      <c r="U454" s="11" t="s">
        <v>223</v>
      </c>
      <c r="V454" s="13">
        <f t="shared" si="27"/>
        <v>1813.8989999999999</v>
      </c>
      <c r="W454" s="11" t="s">
        <v>783</v>
      </c>
      <c r="X454" s="11" t="s">
        <v>40</v>
      </c>
      <c r="Y454" s="11">
        <v>7</v>
      </c>
      <c r="Z454" s="11">
        <v>13</v>
      </c>
      <c r="AA454" s="11" t="s">
        <v>41</v>
      </c>
      <c r="AB454" s="11" t="s">
        <v>731</v>
      </c>
      <c r="AC454" s="10"/>
      <c r="AD454" s="11"/>
      <c r="AE454" s="10" t="e">
        <v>#N/A</v>
      </c>
      <c r="AF454" s="10" t="e">
        <v>#N/A</v>
      </c>
    </row>
    <row r="455" spans="1:32" ht="13.25" customHeight="1" x14ac:dyDescent="0.15">
      <c r="A455" s="11" t="s">
        <v>31</v>
      </c>
      <c r="B455" s="11" t="s">
        <v>30</v>
      </c>
      <c r="C455" s="11" t="s">
        <v>32</v>
      </c>
      <c r="D455" s="11" t="s">
        <v>33</v>
      </c>
      <c r="E455" s="11" t="s">
        <v>34</v>
      </c>
      <c r="F455" s="11" t="s">
        <v>35</v>
      </c>
      <c r="G455" s="11" t="s">
        <v>35</v>
      </c>
      <c r="H455" s="11" t="s">
        <v>95</v>
      </c>
      <c r="I455" s="11"/>
      <c r="J455" s="11" t="s">
        <v>68</v>
      </c>
      <c r="K455" s="10"/>
      <c r="L455" s="10"/>
      <c r="M455" s="10" t="s">
        <v>222</v>
      </c>
      <c r="N455" s="10">
        <v>2</v>
      </c>
      <c r="O455" s="10">
        <v>0</v>
      </c>
      <c r="P455" t="str">
        <f t="shared" si="28"/>
        <v>WR.2</v>
      </c>
      <c r="Q455" s="10" t="str">
        <f t="shared" si="29"/>
        <v>WR.2.0</v>
      </c>
      <c r="R455" s="11" t="s">
        <v>259</v>
      </c>
      <c r="S455" s="12">
        <v>1314048</v>
      </c>
      <c r="T455" s="10"/>
      <c r="U455" s="11" t="s">
        <v>223</v>
      </c>
      <c r="V455" s="13">
        <f t="shared" si="27"/>
        <v>1314.048</v>
      </c>
      <c r="W455" s="11" t="s">
        <v>783</v>
      </c>
      <c r="X455" s="11" t="s">
        <v>40</v>
      </c>
      <c r="Y455" s="11">
        <v>7</v>
      </c>
      <c r="Z455" s="11">
        <v>13</v>
      </c>
      <c r="AA455" s="11" t="s">
        <v>41</v>
      </c>
      <c r="AB455" s="11" t="s">
        <v>731</v>
      </c>
      <c r="AC455" s="10"/>
      <c r="AD455" s="11"/>
      <c r="AE455" s="10" t="e">
        <v>#N/A</v>
      </c>
      <c r="AF455" s="10" t="e">
        <v>#N/A</v>
      </c>
    </row>
    <row r="456" spans="1:32" ht="13.25" customHeight="1" x14ac:dyDescent="0.15">
      <c r="A456" s="11" t="s">
        <v>31</v>
      </c>
      <c r="B456" s="11" t="s">
        <v>30</v>
      </c>
      <c r="C456" s="11" t="s">
        <v>32</v>
      </c>
      <c r="D456" s="11" t="s">
        <v>33</v>
      </c>
      <c r="E456" s="11" t="s">
        <v>34</v>
      </c>
      <c r="F456" s="11" t="s">
        <v>35</v>
      </c>
      <c r="G456" s="11" t="s">
        <v>35</v>
      </c>
      <c r="H456" s="11"/>
      <c r="I456" s="11"/>
      <c r="J456" s="11" t="s">
        <v>68</v>
      </c>
      <c r="K456" s="10"/>
      <c r="L456" s="10"/>
      <c r="M456" s="10" t="s">
        <v>222</v>
      </c>
      <c r="N456" s="10">
        <v>2</v>
      </c>
      <c r="O456" s="10">
        <v>0</v>
      </c>
      <c r="P456" t="str">
        <f t="shared" si="28"/>
        <v>WR.2</v>
      </c>
      <c r="Q456" s="10" t="str">
        <f t="shared" si="29"/>
        <v>WR.2.0</v>
      </c>
      <c r="R456" s="11" t="s">
        <v>255</v>
      </c>
      <c r="S456" s="12">
        <v>109653</v>
      </c>
      <c r="T456" s="10"/>
      <c r="U456" s="11" t="s">
        <v>223</v>
      </c>
      <c r="V456" s="13">
        <f t="shared" si="27"/>
        <v>109.65300000000001</v>
      </c>
      <c r="W456" s="11" t="s">
        <v>783</v>
      </c>
      <c r="X456" s="11" t="s">
        <v>40</v>
      </c>
      <c r="Y456" s="11">
        <v>7</v>
      </c>
      <c r="Z456" s="11">
        <v>13</v>
      </c>
      <c r="AA456" s="11" t="s">
        <v>41</v>
      </c>
      <c r="AB456" s="11" t="s">
        <v>731</v>
      </c>
      <c r="AC456" s="10"/>
      <c r="AD456" s="11"/>
      <c r="AE456" s="10" t="e">
        <v>#N/A</v>
      </c>
      <c r="AF456" s="10" t="e">
        <v>#N/A</v>
      </c>
    </row>
    <row r="457" spans="1:32" ht="13.25" customHeight="1" x14ac:dyDescent="0.15">
      <c r="A457" s="11" t="s">
        <v>31</v>
      </c>
      <c r="B457" s="11" t="s">
        <v>30</v>
      </c>
      <c r="C457" s="11" t="s">
        <v>32</v>
      </c>
      <c r="D457" s="11" t="s">
        <v>33</v>
      </c>
      <c r="E457" s="11" t="s">
        <v>34</v>
      </c>
      <c r="F457" s="11" t="s">
        <v>35</v>
      </c>
      <c r="G457" s="11" t="s">
        <v>35</v>
      </c>
      <c r="H457" s="11"/>
      <c r="I457" s="11"/>
      <c r="J457" s="11" t="s">
        <v>68</v>
      </c>
      <c r="K457" s="10"/>
      <c r="L457" s="10"/>
      <c r="M457" s="10" t="s">
        <v>222</v>
      </c>
      <c r="N457" s="10">
        <v>2</v>
      </c>
      <c r="O457" s="10">
        <v>0</v>
      </c>
      <c r="P457" t="str">
        <f t="shared" si="28"/>
        <v>WR.2</v>
      </c>
      <c r="Q457" s="10" t="str">
        <f t="shared" si="29"/>
        <v>WR.2.0</v>
      </c>
      <c r="R457" s="11" t="s">
        <v>254</v>
      </c>
      <c r="S457" s="12">
        <v>2864</v>
      </c>
      <c r="T457" s="10"/>
      <c r="U457" s="11" t="s">
        <v>223</v>
      </c>
      <c r="V457" s="13">
        <f t="shared" si="27"/>
        <v>2.8639999999999999</v>
      </c>
      <c r="W457" s="11" t="s">
        <v>783</v>
      </c>
      <c r="X457" s="11" t="s">
        <v>40</v>
      </c>
      <c r="Y457" s="11">
        <v>7</v>
      </c>
      <c r="Z457" s="11">
        <v>13</v>
      </c>
      <c r="AA457" s="11" t="s">
        <v>41</v>
      </c>
      <c r="AB457" s="11" t="s">
        <v>731</v>
      </c>
      <c r="AC457" s="10"/>
      <c r="AD457" s="11"/>
      <c r="AE457" s="10" t="e">
        <v>#N/A</v>
      </c>
      <c r="AF457" s="10" t="e">
        <v>#N/A</v>
      </c>
    </row>
    <row r="458" spans="1:32" ht="13.25" customHeight="1" x14ac:dyDescent="0.15">
      <c r="A458" s="11" t="s">
        <v>31</v>
      </c>
      <c r="B458" s="11" t="s">
        <v>30</v>
      </c>
      <c r="C458" s="11" t="s">
        <v>32</v>
      </c>
      <c r="D458" s="11" t="s">
        <v>33</v>
      </c>
      <c r="E458" s="11" t="s">
        <v>34</v>
      </c>
      <c r="F458" s="11" t="s">
        <v>35</v>
      </c>
      <c r="G458" s="11" t="s">
        <v>35</v>
      </c>
      <c r="H458" s="11"/>
      <c r="I458" s="11"/>
      <c r="J458" s="11" t="s">
        <v>68</v>
      </c>
      <c r="K458" s="10"/>
      <c r="L458" s="10"/>
      <c r="M458" s="10" t="s">
        <v>222</v>
      </c>
      <c r="N458" s="10">
        <v>2</v>
      </c>
      <c r="O458" s="10">
        <v>0</v>
      </c>
      <c r="P458" t="str">
        <f t="shared" si="28"/>
        <v>WR.2</v>
      </c>
      <c r="Q458" s="10" t="str">
        <f t="shared" si="29"/>
        <v>WR.2.0</v>
      </c>
      <c r="R458" s="11" t="s">
        <v>253</v>
      </c>
      <c r="S458" s="11">
        <v>0</v>
      </c>
      <c r="T458" s="10"/>
      <c r="U458" s="11" t="s">
        <v>223</v>
      </c>
      <c r="V458" s="13">
        <f t="shared" si="27"/>
        <v>0</v>
      </c>
      <c r="W458" s="11" t="s">
        <v>783</v>
      </c>
      <c r="X458" s="11" t="s">
        <v>40</v>
      </c>
      <c r="Y458" s="11">
        <v>7</v>
      </c>
      <c r="Z458" s="11">
        <v>13</v>
      </c>
      <c r="AA458" s="11" t="s">
        <v>41</v>
      </c>
      <c r="AB458" s="11" t="s">
        <v>731</v>
      </c>
      <c r="AC458" s="10"/>
      <c r="AD458" s="11"/>
      <c r="AE458" s="10" t="e">
        <v>#N/A</v>
      </c>
      <c r="AF458" s="10" t="e">
        <v>#N/A</v>
      </c>
    </row>
    <row r="459" spans="1:32" ht="13.25" customHeight="1" x14ac:dyDescent="0.15">
      <c r="A459" s="11" t="s">
        <v>31</v>
      </c>
      <c r="B459" s="11" t="s">
        <v>30</v>
      </c>
      <c r="C459" s="11" t="s">
        <v>32</v>
      </c>
      <c r="D459" s="11" t="s">
        <v>33</v>
      </c>
      <c r="E459" s="11" t="s">
        <v>34</v>
      </c>
      <c r="F459" s="11" t="s">
        <v>35</v>
      </c>
      <c r="G459" s="11" t="s">
        <v>35</v>
      </c>
      <c r="H459" s="11"/>
      <c r="I459" s="11"/>
      <c r="J459" s="11" t="s">
        <v>68</v>
      </c>
      <c r="K459" s="10"/>
      <c r="L459" s="10"/>
      <c r="M459" s="10" t="s">
        <v>222</v>
      </c>
      <c r="N459" s="10">
        <v>2</v>
      </c>
      <c r="O459" s="10">
        <v>0</v>
      </c>
      <c r="P459" t="str">
        <f t="shared" si="28"/>
        <v>WR.2</v>
      </c>
      <c r="Q459" s="10" t="str">
        <f t="shared" si="29"/>
        <v>WR.2.0</v>
      </c>
      <c r="R459" s="11" t="s">
        <v>251</v>
      </c>
      <c r="S459" s="11">
        <v>0</v>
      </c>
      <c r="T459" s="10"/>
      <c r="U459" s="11" t="s">
        <v>223</v>
      </c>
      <c r="V459" s="13">
        <f t="shared" si="27"/>
        <v>0</v>
      </c>
      <c r="W459" s="11" t="s">
        <v>783</v>
      </c>
      <c r="X459" s="11" t="s">
        <v>40</v>
      </c>
      <c r="Y459" s="11">
        <v>7</v>
      </c>
      <c r="Z459" s="11">
        <v>13</v>
      </c>
      <c r="AA459" s="11" t="s">
        <v>41</v>
      </c>
      <c r="AB459" s="11" t="s">
        <v>731</v>
      </c>
      <c r="AC459" s="10"/>
      <c r="AD459" s="11"/>
      <c r="AE459" s="10" t="e">
        <v>#N/A</v>
      </c>
      <c r="AF459" s="10" t="e">
        <v>#N/A</v>
      </c>
    </row>
    <row r="460" spans="1:32" ht="13.25" customHeight="1" x14ac:dyDescent="0.15">
      <c r="A460" s="11" t="s">
        <v>31</v>
      </c>
      <c r="B460" s="11" t="s">
        <v>30</v>
      </c>
      <c r="C460" s="11" t="s">
        <v>32</v>
      </c>
      <c r="D460" s="11" t="s">
        <v>33</v>
      </c>
      <c r="E460" s="11" t="s">
        <v>34</v>
      </c>
      <c r="F460" s="11" t="s">
        <v>35</v>
      </c>
      <c r="G460" s="11" t="s">
        <v>35</v>
      </c>
      <c r="H460" s="10"/>
      <c r="I460" s="10"/>
      <c r="J460" s="11" t="s">
        <v>68</v>
      </c>
      <c r="K460" s="10"/>
      <c r="L460" s="10"/>
      <c r="M460" s="10" t="s">
        <v>222</v>
      </c>
      <c r="N460" s="10">
        <v>2</v>
      </c>
      <c r="O460" s="10">
        <v>1</v>
      </c>
      <c r="P460" t="str">
        <f t="shared" si="28"/>
        <v>WR.2</v>
      </c>
      <c r="Q460" s="10" t="str">
        <f t="shared" si="29"/>
        <v>WR.2.1</v>
      </c>
      <c r="R460" s="11" t="s">
        <v>221</v>
      </c>
      <c r="S460" s="12">
        <v>5129715</v>
      </c>
      <c r="T460" s="10"/>
      <c r="U460" s="11" t="s">
        <v>223</v>
      </c>
      <c r="V460" s="13">
        <f t="shared" si="27"/>
        <v>5129.7150000000001</v>
      </c>
      <c r="W460" s="11" t="s">
        <v>783</v>
      </c>
      <c r="X460" s="11" t="s">
        <v>40</v>
      </c>
      <c r="Y460" s="11">
        <v>2</v>
      </c>
      <c r="Z460" s="11">
        <v>9</v>
      </c>
      <c r="AA460" s="11" t="s">
        <v>41</v>
      </c>
      <c r="AB460" s="11" t="s">
        <v>731</v>
      </c>
      <c r="AC460" s="10" t="s">
        <v>224</v>
      </c>
      <c r="AD460" s="9" t="s">
        <v>734</v>
      </c>
      <c r="AE460" s="10" t="s">
        <v>321</v>
      </c>
      <c r="AF460" s="10" t="s">
        <v>321</v>
      </c>
    </row>
    <row r="461" spans="1:32" ht="13.25" customHeight="1" x14ac:dyDescent="0.15">
      <c r="A461" s="6" t="s">
        <v>31</v>
      </c>
      <c r="B461" s="6" t="s">
        <v>30</v>
      </c>
      <c r="C461" s="6" t="s">
        <v>32</v>
      </c>
      <c r="D461" s="6" t="s">
        <v>33</v>
      </c>
      <c r="E461" s="6" t="s">
        <v>34</v>
      </c>
      <c r="F461" s="6" t="s">
        <v>35</v>
      </c>
      <c r="G461" s="6" t="s">
        <v>35</v>
      </c>
      <c r="H461" s="6" t="s">
        <v>71</v>
      </c>
      <c r="I461" s="6"/>
      <c r="J461" s="6" t="s">
        <v>36</v>
      </c>
      <c r="K461" s="5"/>
      <c r="L461" s="5"/>
      <c r="M461" s="5" t="s">
        <v>107</v>
      </c>
      <c r="N461" s="5">
        <v>1</v>
      </c>
      <c r="O461" s="5">
        <v>1</v>
      </c>
      <c r="P461" t="str">
        <f t="shared" si="28"/>
        <v>EF.1</v>
      </c>
      <c r="Q461" s="5" t="str">
        <f t="shared" si="29"/>
        <v>EF.1.1</v>
      </c>
      <c r="R461" s="6" t="s">
        <v>159</v>
      </c>
      <c r="S461" s="7">
        <v>7564271</v>
      </c>
      <c r="T461" s="5"/>
      <c r="U461" s="6" t="s">
        <v>108</v>
      </c>
      <c r="V461" s="7">
        <f t="shared" ref="V461:V492" si="30">S461</f>
        <v>7564271</v>
      </c>
      <c r="W461" s="6" t="s">
        <v>108</v>
      </c>
      <c r="X461" s="6" t="s">
        <v>40</v>
      </c>
      <c r="Y461" s="6">
        <v>5</v>
      </c>
      <c r="Z461" s="5"/>
      <c r="AA461" s="6" t="s">
        <v>41</v>
      </c>
      <c r="AB461" s="6" t="s">
        <v>731</v>
      </c>
      <c r="AC461" s="5"/>
      <c r="AD461" s="6"/>
      <c r="AE461" s="5" t="s">
        <v>321</v>
      </c>
      <c r="AF461" s="5" t="s">
        <v>321</v>
      </c>
    </row>
    <row r="462" spans="1:32" ht="13.25" customHeight="1" x14ac:dyDescent="0.15">
      <c r="A462" s="6" t="s">
        <v>31</v>
      </c>
      <c r="B462" s="6" t="s">
        <v>30</v>
      </c>
      <c r="C462" s="6" t="s">
        <v>32</v>
      </c>
      <c r="D462" s="6" t="s">
        <v>33</v>
      </c>
      <c r="E462" s="6" t="s">
        <v>34</v>
      </c>
      <c r="F462" s="6" t="s">
        <v>35</v>
      </c>
      <c r="G462" s="6" t="s">
        <v>35</v>
      </c>
      <c r="H462" s="5"/>
      <c r="I462" s="5"/>
      <c r="J462" s="6" t="s">
        <v>36</v>
      </c>
      <c r="K462" s="5"/>
      <c r="L462" s="5"/>
      <c r="M462" s="5" t="s">
        <v>107</v>
      </c>
      <c r="N462" s="5">
        <v>1</v>
      </c>
      <c r="O462" s="5">
        <v>1</v>
      </c>
      <c r="P462" t="str">
        <f t="shared" si="28"/>
        <v>EF.1</v>
      </c>
      <c r="Q462" s="5" t="str">
        <f t="shared" si="29"/>
        <v>EF.1.1</v>
      </c>
      <c r="R462" s="6" t="s">
        <v>106</v>
      </c>
      <c r="S462" s="7">
        <v>7955318</v>
      </c>
      <c r="T462" s="5"/>
      <c r="U462" s="6" t="s">
        <v>108</v>
      </c>
      <c r="V462" s="7">
        <f t="shared" si="30"/>
        <v>7955318</v>
      </c>
      <c r="W462" s="6" t="s">
        <v>108</v>
      </c>
      <c r="X462" s="6" t="s">
        <v>40</v>
      </c>
      <c r="Y462" s="6">
        <v>2</v>
      </c>
      <c r="Z462" s="5"/>
      <c r="AA462" s="6" t="s">
        <v>41</v>
      </c>
      <c r="AB462" s="6" t="s">
        <v>731</v>
      </c>
      <c r="AC462" s="5" t="s">
        <v>659</v>
      </c>
      <c r="AD462" s="9" t="s">
        <v>733</v>
      </c>
      <c r="AE462" s="5" t="s">
        <v>321</v>
      </c>
      <c r="AF462" s="5" t="s">
        <v>321</v>
      </c>
    </row>
    <row r="463" spans="1:32" ht="13.25" customHeight="1" x14ac:dyDescent="0.15">
      <c r="A463" s="6" t="s">
        <v>31</v>
      </c>
      <c r="B463" s="6" t="s">
        <v>30</v>
      </c>
      <c r="C463" s="6" t="s">
        <v>32</v>
      </c>
      <c r="D463" s="6" t="s">
        <v>33</v>
      </c>
      <c r="E463" s="6" t="s">
        <v>34</v>
      </c>
      <c r="F463" s="6" t="s">
        <v>35</v>
      </c>
      <c r="G463" s="6" t="s">
        <v>35</v>
      </c>
      <c r="H463" s="5"/>
      <c r="I463" s="5"/>
      <c r="J463" s="6" t="s">
        <v>36</v>
      </c>
      <c r="K463" s="5"/>
      <c r="L463" s="5"/>
      <c r="M463" s="5" t="s">
        <v>107</v>
      </c>
      <c r="N463" s="5">
        <v>1</v>
      </c>
      <c r="O463" s="5">
        <v>10</v>
      </c>
      <c r="P463" t="str">
        <f t="shared" si="28"/>
        <v>EF.1</v>
      </c>
      <c r="Q463" s="5" t="str">
        <f t="shared" si="29"/>
        <v>EF.1.10</v>
      </c>
      <c r="R463" s="6" t="s">
        <v>112</v>
      </c>
      <c r="S463" s="7">
        <v>391047</v>
      </c>
      <c r="T463" s="5"/>
      <c r="U463" s="6" t="s">
        <v>108</v>
      </c>
      <c r="V463" s="6">
        <f t="shared" si="30"/>
        <v>391047</v>
      </c>
      <c r="W463" s="6" t="s">
        <v>108</v>
      </c>
      <c r="X463" s="6" t="s">
        <v>40</v>
      </c>
      <c r="Y463" s="6">
        <v>2</v>
      </c>
      <c r="Z463" s="18">
        <v>6</v>
      </c>
      <c r="AA463" s="6" t="s">
        <v>41</v>
      </c>
      <c r="AB463" s="6" t="s">
        <v>731</v>
      </c>
      <c r="AC463" s="5"/>
      <c r="AD463" s="6"/>
      <c r="AE463" s="5" t="s">
        <v>321</v>
      </c>
      <c r="AF463" s="5" t="s">
        <v>321</v>
      </c>
    </row>
    <row r="464" spans="1:32" ht="13.25" customHeight="1" x14ac:dyDescent="0.15">
      <c r="A464" s="6" t="s">
        <v>31</v>
      </c>
      <c r="B464" s="6" t="s">
        <v>30</v>
      </c>
      <c r="C464" s="6" t="s">
        <v>32</v>
      </c>
      <c r="D464" s="6" t="s">
        <v>33</v>
      </c>
      <c r="E464" s="6" t="s">
        <v>34</v>
      </c>
      <c r="F464" s="6" t="s">
        <v>35</v>
      </c>
      <c r="G464" s="6" t="s">
        <v>35</v>
      </c>
      <c r="H464" s="5"/>
      <c r="I464" s="5"/>
      <c r="J464" s="6" t="s">
        <v>36</v>
      </c>
      <c r="K464" s="5"/>
      <c r="L464" s="5"/>
      <c r="M464" s="5" t="s">
        <v>107</v>
      </c>
      <c r="N464" s="5">
        <v>1</v>
      </c>
      <c r="O464" s="5">
        <v>11</v>
      </c>
      <c r="P464" t="str">
        <f t="shared" si="28"/>
        <v>EF.1</v>
      </c>
      <c r="Q464" s="5" t="str">
        <f t="shared" si="29"/>
        <v>EF.1.11</v>
      </c>
      <c r="R464" s="6" t="s">
        <v>116</v>
      </c>
      <c r="S464" s="7">
        <v>5767570</v>
      </c>
      <c r="T464" s="5"/>
      <c r="U464" s="6" t="s">
        <v>108</v>
      </c>
      <c r="V464" s="6">
        <f t="shared" si="30"/>
        <v>5767570</v>
      </c>
      <c r="W464" s="6" t="s">
        <v>108</v>
      </c>
      <c r="X464" s="6" t="s">
        <v>40</v>
      </c>
      <c r="Y464" s="6">
        <v>2</v>
      </c>
      <c r="Z464" s="5"/>
      <c r="AA464" s="6" t="s">
        <v>41</v>
      </c>
      <c r="AB464" s="6" t="s">
        <v>731</v>
      </c>
      <c r="AC464" s="5"/>
      <c r="AD464" s="6"/>
      <c r="AE464" s="5" t="s">
        <v>321</v>
      </c>
      <c r="AF464" s="5" t="s">
        <v>321</v>
      </c>
    </row>
    <row r="465" spans="1:32" ht="13.25" customHeight="1" x14ac:dyDescent="0.15">
      <c r="A465" s="6" t="s">
        <v>31</v>
      </c>
      <c r="B465" s="6" t="s">
        <v>30</v>
      </c>
      <c r="C465" s="6" t="s">
        <v>32</v>
      </c>
      <c r="D465" s="6" t="s">
        <v>33</v>
      </c>
      <c r="E465" s="6" t="s">
        <v>34</v>
      </c>
      <c r="F465" s="6" t="s">
        <v>35</v>
      </c>
      <c r="G465" s="6" t="s">
        <v>35</v>
      </c>
      <c r="H465" s="5"/>
      <c r="I465" s="5"/>
      <c r="J465" s="6" t="s">
        <v>36</v>
      </c>
      <c r="K465" s="5"/>
      <c r="L465" s="5"/>
      <c r="M465" s="5" t="s">
        <v>107</v>
      </c>
      <c r="N465" s="5">
        <v>1</v>
      </c>
      <c r="O465" s="5">
        <v>12</v>
      </c>
      <c r="P465" t="str">
        <f t="shared" si="28"/>
        <v>EF.1</v>
      </c>
      <c r="Q465" s="5" t="str">
        <f t="shared" si="29"/>
        <v>EF.1.12</v>
      </c>
      <c r="R465" s="6" t="s">
        <v>118</v>
      </c>
      <c r="S465" s="7">
        <v>1796301</v>
      </c>
      <c r="T465" s="5"/>
      <c r="U465" s="6" t="s">
        <v>108</v>
      </c>
      <c r="V465" s="6">
        <f t="shared" si="30"/>
        <v>1796301</v>
      </c>
      <c r="W465" s="6" t="s">
        <v>108</v>
      </c>
      <c r="X465" s="6" t="s">
        <v>40</v>
      </c>
      <c r="Y465" s="6">
        <v>2</v>
      </c>
      <c r="Z465" s="5"/>
      <c r="AA465" s="6" t="s">
        <v>41</v>
      </c>
      <c r="AB465" s="6" t="s">
        <v>731</v>
      </c>
      <c r="AC465" s="5"/>
      <c r="AD465" s="6"/>
      <c r="AE465" s="5" t="s">
        <v>321</v>
      </c>
      <c r="AF465" s="5" t="s">
        <v>321</v>
      </c>
    </row>
    <row r="466" spans="1:32" ht="13.25" customHeight="1" x14ac:dyDescent="0.15">
      <c r="A466" s="6" t="s">
        <v>31</v>
      </c>
      <c r="B466" s="6" t="s">
        <v>30</v>
      </c>
      <c r="C466" s="6" t="s">
        <v>32</v>
      </c>
      <c r="D466" s="6" t="s">
        <v>33</v>
      </c>
      <c r="E466" s="6" t="s">
        <v>34</v>
      </c>
      <c r="F466" s="6" t="s">
        <v>35</v>
      </c>
      <c r="G466" s="6" t="s">
        <v>35</v>
      </c>
      <c r="H466" s="5"/>
      <c r="I466" s="5"/>
      <c r="J466" s="6" t="s">
        <v>36</v>
      </c>
      <c r="K466" s="5"/>
      <c r="L466" s="5"/>
      <c r="M466" s="5" t="s">
        <v>107</v>
      </c>
      <c r="N466" s="5">
        <v>1</v>
      </c>
      <c r="O466" s="5">
        <v>13</v>
      </c>
      <c r="P466" t="str">
        <f t="shared" si="28"/>
        <v>EF.1</v>
      </c>
      <c r="Q466" s="5" t="str">
        <f t="shared" si="29"/>
        <v>EF.1.13</v>
      </c>
      <c r="R466" s="6" t="s">
        <v>120</v>
      </c>
      <c r="S466" s="6">
        <v>400</v>
      </c>
      <c r="T466" s="5"/>
      <c r="U466" s="6" t="s">
        <v>108</v>
      </c>
      <c r="V466" s="6">
        <f t="shared" si="30"/>
        <v>400</v>
      </c>
      <c r="W466" s="6" t="s">
        <v>108</v>
      </c>
      <c r="X466" s="6" t="s">
        <v>40</v>
      </c>
      <c r="Y466" s="6">
        <v>2</v>
      </c>
      <c r="Z466" s="5"/>
      <c r="AA466" s="6" t="s">
        <v>41</v>
      </c>
      <c r="AB466" s="6" t="s">
        <v>731</v>
      </c>
      <c r="AC466" s="5"/>
      <c r="AD466" s="6"/>
      <c r="AE466" s="5" t="s">
        <v>321</v>
      </c>
      <c r="AF466" s="5" t="s">
        <v>321</v>
      </c>
    </row>
    <row r="467" spans="1:32" ht="13.25" customHeight="1" x14ac:dyDescent="0.15">
      <c r="A467" s="6" t="s">
        <v>31</v>
      </c>
      <c r="B467" s="6" t="s">
        <v>30</v>
      </c>
      <c r="C467" s="6" t="s">
        <v>32</v>
      </c>
      <c r="D467" s="6" t="s">
        <v>33</v>
      </c>
      <c r="E467" s="6" t="s">
        <v>34</v>
      </c>
      <c r="F467" s="6" t="s">
        <v>35</v>
      </c>
      <c r="G467" s="6" t="s">
        <v>35</v>
      </c>
      <c r="H467" s="6" t="s">
        <v>76</v>
      </c>
      <c r="I467" s="6"/>
      <c r="J467" s="6" t="s">
        <v>36</v>
      </c>
      <c r="K467" s="5"/>
      <c r="L467" s="5"/>
      <c r="M467" s="5" t="s">
        <v>107</v>
      </c>
      <c r="N467" s="5">
        <v>1</v>
      </c>
      <c r="O467" s="5">
        <v>14</v>
      </c>
      <c r="P467" t="str">
        <f t="shared" si="28"/>
        <v>EF.1</v>
      </c>
      <c r="Q467" s="5" t="str">
        <f t="shared" si="29"/>
        <v>EF.1.14</v>
      </c>
      <c r="R467" s="6" t="s">
        <v>165</v>
      </c>
      <c r="S467" s="6">
        <v>0</v>
      </c>
      <c r="T467" s="6" t="s">
        <v>166</v>
      </c>
      <c r="U467" s="6" t="s">
        <v>108</v>
      </c>
      <c r="V467" s="7">
        <f t="shared" si="30"/>
        <v>0</v>
      </c>
      <c r="W467" s="6" t="s">
        <v>108</v>
      </c>
      <c r="X467" s="6" t="s">
        <v>40</v>
      </c>
      <c r="Y467" s="6">
        <v>5</v>
      </c>
      <c r="Z467" s="5"/>
      <c r="AA467" s="6" t="s">
        <v>41</v>
      </c>
      <c r="AB467" s="6" t="s">
        <v>731</v>
      </c>
      <c r="AC467" s="5"/>
      <c r="AD467" s="6"/>
      <c r="AE467" s="5" t="s">
        <v>321</v>
      </c>
      <c r="AF467" s="5" t="s">
        <v>321</v>
      </c>
    </row>
    <row r="468" spans="1:32" ht="13.25" customHeight="1" x14ac:dyDescent="0.15">
      <c r="A468" s="6" t="s">
        <v>31</v>
      </c>
      <c r="B468" s="6" t="s">
        <v>30</v>
      </c>
      <c r="C468" s="6" t="s">
        <v>32</v>
      </c>
      <c r="D468" s="6" t="s">
        <v>33</v>
      </c>
      <c r="E468" s="6" t="s">
        <v>34</v>
      </c>
      <c r="F468" s="6" t="s">
        <v>35</v>
      </c>
      <c r="G468" s="6" t="s">
        <v>35</v>
      </c>
      <c r="H468" s="6" t="s">
        <v>78</v>
      </c>
      <c r="I468" s="6"/>
      <c r="J468" s="6" t="s">
        <v>36</v>
      </c>
      <c r="K468" s="5"/>
      <c r="L468" s="5"/>
      <c r="M468" s="5" t="s">
        <v>107</v>
      </c>
      <c r="N468" s="5">
        <v>1</v>
      </c>
      <c r="O468" s="5">
        <v>14</v>
      </c>
      <c r="P468" t="str">
        <f t="shared" si="28"/>
        <v>EF.1</v>
      </c>
      <c r="Q468" s="5" t="str">
        <f t="shared" si="29"/>
        <v>EF.1.14</v>
      </c>
      <c r="R468" s="6" t="s">
        <v>167</v>
      </c>
      <c r="S468" s="6">
        <v>0</v>
      </c>
      <c r="T468" s="6" t="s">
        <v>166</v>
      </c>
      <c r="U468" s="6" t="s">
        <v>108</v>
      </c>
      <c r="V468" s="7">
        <f t="shared" si="30"/>
        <v>0</v>
      </c>
      <c r="W468" s="6" t="s">
        <v>108</v>
      </c>
      <c r="X468" s="6" t="s">
        <v>40</v>
      </c>
      <c r="Y468" s="6">
        <v>5</v>
      </c>
      <c r="Z468" s="5"/>
      <c r="AA468" s="6" t="s">
        <v>41</v>
      </c>
      <c r="AB468" s="6" t="s">
        <v>731</v>
      </c>
      <c r="AC468" s="5"/>
      <c r="AD468" s="6"/>
      <c r="AE468" s="5" t="s">
        <v>321</v>
      </c>
      <c r="AF468" s="5" t="s">
        <v>321</v>
      </c>
    </row>
    <row r="469" spans="1:32" ht="13.25" customHeight="1" x14ac:dyDescent="0.15">
      <c r="A469" s="6" t="s">
        <v>31</v>
      </c>
      <c r="B469" s="6" t="s">
        <v>30</v>
      </c>
      <c r="C469" s="6" t="s">
        <v>32</v>
      </c>
      <c r="D469" s="6" t="s">
        <v>33</v>
      </c>
      <c r="E469" s="6" t="s">
        <v>34</v>
      </c>
      <c r="F469" s="6" t="s">
        <v>35</v>
      </c>
      <c r="G469" s="6" t="s">
        <v>35</v>
      </c>
      <c r="H469" s="6" t="s">
        <v>80</v>
      </c>
      <c r="I469" s="6"/>
      <c r="J469" s="6" t="s">
        <v>36</v>
      </c>
      <c r="K469" s="5"/>
      <c r="L469" s="5"/>
      <c r="M469" s="5" t="s">
        <v>107</v>
      </c>
      <c r="N469" s="5">
        <v>1</v>
      </c>
      <c r="O469" s="5">
        <v>14</v>
      </c>
      <c r="P469" t="str">
        <f t="shared" si="28"/>
        <v>EF.1</v>
      </c>
      <c r="Q469" s="5" t="str">
        <f t="shared" si="29"/>
        <v>EF.1.14</v>
      </c>
      <c r="R469" s="6" t="s">
        <v>168</v>
      </c>
      <c r="S469" s="6">
        <v>0</v>
      </c>
      <c r="T469" s="6" t="s">
        <v>166</v>
      </c>
      <c r="U469" s="6" t="s">
        <v>108</v>
      </c>
      <c r="V469" s="7">
        <f t="shared" si="30"/>
        <v>0</v>
      </c>
      <c r="W469" s="6" t="s">
        <v>108</v>
      </c>
      <c r="X469" s="6" t="s">
        <v>40</v>
      </c>
      <c r="Y469" s="6">
        <v>5</v>
      </c>
      <c r="Z469" s="5"/>
      <c r="AA469" s="6" t="s">
        <v>41</v>
      </c>
      <c r="AB469" s="6" t="s">
        <v>731</v>
      </c>
      <c r="AC469" s="5"/>
      <c r="AD469" s="6"/>
      <c r="AE469" s="5" t="s">
        <v>321</v>
      </c>
      <c r="AF469" s="5" t="s">
        <v>321</v>
      </c>
    </row>
    <row r="470" spans="1:32" ht="13.25" customHeight="1" x14ac:dyDescent="0.15">
      <c r="A470" s="6" t="s">
        <v>31</v>
      </c>
      <c r="B470" s="6" t="s">
        <v>30</v>
      </c>
      <c r="C470" s="6" t="s">
        <v>32</v>
      </c>
      <c r="D470" s="6" t="s">
        <v>33</v>
      </c>
      <c r="E470" s="6" t="s">
        <v>34</v>
      </c>
      <c r="F470" s="6" t="s">
        <v>35</v>
      </c>
      <c r="G470" s="6" t="s">
        <v>35</v>
      </c>
      <c r="H470" s="6" t="s">
        <v>95</v>
      </c>
      <c r="I470" s="6"/>
      <c r="J470" s="6" t="s">
        <v>36</v>
      </c>
      <c r="K470" s="5"/>
      <c r="L470" s="5"/>
      <c r="M470" s="5" t="s">
        <v>107</v>
      </c>
      <c r="N470" s="5">
        <v>1</v>
      </c>
      <c r="O470" s="5">
        <v>14</v>
      </c>
      <c r="P470" t="str">
        <f t="shared" si="28"/>
        <v>EF.1</v>
      </c>
      <c r="Q470" s="5" t="str">
        <f t="shared" si="29"/>
        <v>EF.1.14</v>
      </c>
      <c r="R470" s="6" t="s">
        <v>169</v>
      </c>
      <c r="S470" s="6">
        <v>0</v>
      </c>
      <c r="T470" s="6" t="s">
        <v>166</v>
      </c>
      <c r="U470" s="6" t="s">
        <v>108</v>
      </c>
      <c r="V470" s="7">
        <f t="shared" si="30"/>
        <v>0</v>
      </c>
      <c r="W470" s="6" t="s">
        <v>108</v>
      </c>
      <c r="X470" s="6" t="s">
        <v>40</v>
      </c>
      <c r="Y470" s="6">
        <v>5</v>
      </c>
      <c r="Z470" s="5"/>
      <c r="AA470" s="6" t="s">
        <v>41</v>
      </c>
      <c r="AB470" s="6" t="s">
        <v>731</v>
      </c>
      <c r="AC470" s="5"/>
      <c r="AD470" s="6"/>
      <c r="AE470" s="5" t="s">
        <v>321</v>
      </c>
      <c r="AF470" s="5" t="s">
        <v>321</v>
      </c>
    </row>
    <row r="471" spans="1:32" ht="13.25" customHeight="1" x14ac:dyDescent="0.15">
      <c r="A471" s="6" t="s">
        <v>31</v>
      </c>
      <c r="B471" s="6" t="s">
        <v>30</v>
      </c>
      <c r="C471" s="6" t="s">
        <v>32</v>
      </c>
      <c r="D471" s="6" t="s">
        <v>33</v>
      </c>
      <c r="E471" s="6" t="s">
        <v>34</v>
      </c>
      <c r="F471" s="6" t="s">
        <v>35</v>
      </c>
      <c r="G471" s="6" t="s">
        <v>35</v>
      </c>
      <c r="H471" s="5"/>
      <c r="I471" s="5"/>
      <c r="J471" s="6" t="s">
        <v>36</v>
      </c>
      <c r="K471" s="5"/>
      <c r="L471" s="5"/>
      <c r="M471" s="5" t="s">
        <v>107</v>
      </c>
      <c r="N471" s="5">
        <v>1</v>
      </c>
      <c r="O471" s="5">
        <v>15</v>
      </c>
      <c r="P471" t="str">
        <f t="shared" si="28"/>
        <v>EF.1</v>
      </c>
      <c r="Q471" s="5" t="str">
        <f t="shared" si="29"/>
        <v>EF.1.15</v>
      </c>
      <c r="R471" s="6" t="s">
        <v>171</v>
      </c>
      <c r="S471" s="6">
        <v>0</v>
      </c>
      <c r="T471" s="6" t="s">
        <v>166</v>
      </c>
      <c r="U471" s="6" t="s">
        <v>108</v>
      </c>
      <c r="V471" s="7">
        <f t="shared" si="30"/>
        <v>0</v>
      </c>
      <c r="W471" s="6" t="s">
        <v>108</v>
      </c>
      <c r="X471" s="6" t="s">
        <v>40</v>
      </c>
      <c r="Y471" s="6">
        <v>5</v>
      </c>
      <c r="Z471" s="6" t="s">
        <v>172</v>
      </c>
      <c r="AA471" s="6" t="s">
        <v>41</v>
      </c>
      <c r="AB471" s="6" t="s">
        <v>731</v>
      </c>
      <c r="AC471" s="5"/>
      <c r="AD471" s="6"/>
      <c r="AE471" s="5" t="s">
        <v>321</v>
      </c>
      <c r="AF471" s="5" t="s">
        <v>321</v>
      </c>
    </row>
    <row r="472" spans="1:32" ht="13.25" customHeight="1" x14ac:dyDescent="0.15">
      <c r="A472" s="6" t="s">
        <v>31</v>
      </c>
      <c r="B472" s="6" t="s">
        <v>30</v>
      </c>
      <c r="C472" s="6" t="s">
        <v>32</v>
      </c>
      <c r="D472" s="6" t="s">
        <v>33</v>
      </c>
      <c r="E472" s="6" t="s">
        <v>34</v>
      </c>
      <c r="F472" s="6" t="s">
        <v>35</v>
      </c>
      <c r="G472" s="6" t="s">
        <v>35</v>
      </c>
      <c r="H472" s="5"/>
      <c r="I472" s="5"/>
      <c r="J472" s="6" t="s">
        <v>36</v>
      </c>
      <c r="K472" s="5"/>
      <c r="L472" s="5"/>
      <c r="M472" s="5" t="s">
        <v>107</v>
      </c>
      <c r="N472" s="5">
        <v>1</v>
      </c>
      <c r="O472" s="5">
        <v>16</v>
      </c>
      <c r="P472" t="str">
        <f t="shared" si="28"/>
        <v>EF.1</v>
      </c>
      <c r="Q472" s="5" t="str">
        <f t="shared" si="29"/>
        <v>EF.1.16</v>
      </c>
      <c r="R472" s="6" t="s">
        <v>174</v>
      </c>
      <c r="S472" s="6">
        <v>0</v>
      </c>
      <c r="T472" s="6" t="s">
        <v>166</v>
      </c>
      <c r="U472" s="6" t="s">
        <v>108</v>
      </c>
      <c r="V472" s="7">
        <f t="shared" si="30"/>
        <v>0</v>
      </c>
      <c r="W472" s="6" t="s">
        <v>108</v>
      </c>
      <c r="X472" s="6" t="s">
        <v>40</v>
      </c>
      <c r="Y472" s="6">
        <v>5</v>
      </c>
      <c r="Z472" s="6" t="s">
        <v>175</v>
      </c>
      <c r="AA472" s="6" t="s">
        <v>41</v>
      </c>
      <c r="AB472" s="6" t="s">
        <v>731</v>
      </c>
      <c r="AC472" s="5"/>
      <c r="AD472" s="6"/>
      <c r="AE472" s="5" t="s">
        <v>321</v>
      </c>
      <c r="AF472" s="5" t="s">
        <v>321</v>
      </c>
    </row>
    <row r="473" spans="1:32" ht="13.25" customHeight="1" x14ac:dyDescent="0.15">
      <c r="A473" s="6" t="s">
        <v>31</v>
      </c>
      <c r="B473" s="6" t="s">
        <v>30</v>
      </c>
      <c r="C473" s="6" t="s">
        <v>32</v>
      </c>
      <c r="D473" s="6" t="s">
        <v>33</v>
      </c>
      <c r="E473" s="6" t="s">
        <v>34</v>
      </c>
      <c r="F473" s="6" t="s">
        <v>35</v>
      </c>
      <c r="G473" s="6" t="s">
        <v>35</v>
      </c>
      <c r="H473" s="5"/>
      <c r="I473" s="5"/>
      <c r="J473" s="6" t="s">
        <v>36</v>
      </c>
      <c r="K473" s="5"/>
      <c r="L473" s="5"/>
      <c r="M473" s="5" t="s">
        <v>107</v>
      </c>
      <c r="N473" s="5">
        <v>1</v>
      </c>
      <c r="O473" s="5">
        <v>17</v>
      </c>
      <c r="P473" t="str">
        <f t="shared" si="28"/>
        <v>EF.1</v>
      </c>
      <c r="Q473" s="5" t="str">
        <f t="shared" si="29"/>
        <v>EF.1.17</v>
      </c>
      <c r="R473" s="6" t="s">
        <v>177</v>
      </c>
      <c r="S473" s="6">
        <v>0</v>
      </c>
      <c r="T473" s="6" t="s">
        <v>166</v>
      </c>
      <c r="U473" s="6" t="s">
        <v>108</v>
      </c>
      <c r="V473" s="7">
        <f t="shared" si="30"/>
        <v>0</v>
      </c>
      <c r="W473" s="6" t="s">
        <v>108</v>
      </c>
      <c r="X473" s="6" t="s">
        <v>40</v>
      </c>
      <c r="Y473" s="6">
        <v>5</v>
      </c>
      <c r="Z473" s="6" t="s">
        <v>178</v>
      </c>
      <c r="AA473" s="6" t="s">
        <v>41</v>
      </c>
      <c r="AB473" s="6" t="s">
        <v>731</v>
      </c>
      <c r="AC473" s="5"/>
      <c r="AD473" s="6"/>
      <c r="AE473" s="5" t="s">
        <v>321</v>
      </c>
      <c r="AF473" s="5" t="s">
        <v>321</v>
      </c>
    </row>
    <row r="474" spans="1:32" ht="13.25" customHeight="1" x14ac:dyDescent="0.15">
      <c r="A474" s="6" t="s">
        <v>31</v>
      </c>
      <c r="B474" s="6" t="s">
        <v>30</v>
      </c>
      <c r="C474" s="6" t="s">
        <v>32</v>
      </c>
      <c r="D474" s="6" t="s">
        <v>33</v>
      </c>
      <c r="E474" s="6" t="s">
        <v>34</v>
      </c>
      <c r="F474" s="6" t="s">
        <v>35</v>
      </c>
      <c r="G474" s="6" t="s">
        <v>35</v>
      </c>
      <c r="H474" s="5"/>
      <c r="I474" s="5"/>
      <c r="J474" s="6" t="s">
        <v>36</v>
      </c>
      <c r="K474" s="5"/>
      <c r="L474" s="5"/>
      <c r="M474" s="5" t="s">
        <v>107</v>
      </c>
      <c r="N474" s="5">
        <v>1</v>
      </c>
      <c r="O474" s="5">
        <v>18</v>
      </c>
      <c r="P474" t="str">
        <f t="shared" si="28"/>
        <v>EF.1</v>
      </c>
      <c r="Q474" s="5" t="str">
        <f t="shared" si="29"/>
        <v>EF.1.18</v>
      </c>
      <c r="R474" s="6" t="s">
        <v>180</v>
      </c>
      <c r="S474" s="6">
        <v>0</v>
      </c>
      <c r="T474" s="6" t="s">
        <v>166</v>
      </c>
      <c r="U474" s="6" t="s">
        <v>108</v>
      </c>
      <c r="V474" s="7">
        <f t="shared" si="30"/>
        <v>0</v>
      </c>
      <c r="W474" s="6" t="s">
        <v>108</v>
      </c>
      <c r="X474" s="6" t="s">
        <v>40</v>
      </c>
      <c r="Y474" s="6">
        <v>5</v>
      </c>
      <c r="Z474" s="6" t="s">
        <v>181</v>
      </c>
      <c r="AA474" s="6" t="s">
        <v>41</v>
      </c>
      <c r="AB474" s="6" t="s">
        <v>731</v>
      </c>
      <c r="AC474" s="5"/>
      <c r="AD474" s="6"/>
      <c r="AE474" s="5" t="s">
        <v>321</v>
      </c>
      <c r="AF474" s="5" t="s">
        <v>321</v>
      </c>
    </row>
    <row r="475" spans="1:32" ht="13.25" customHeight="1" x14ac:dyDescent="0.15">
      <c r="A475" s="6" t="s">
        <v>31</v>
      </c>
      <c r="B475" s="6" t="s">
        <v>30</v>
      </c>
      <c r="C475" s="6" t="s">
        <v>32</v>
      </c>
      <c r="D475" s="6" t="s">
        <v>33</v>
      </c>
      <c r="E475" s="6" t="s">
        <v>34</v>
      </c>
      <c r="F475" s="6" t="s">
        <v>35</v>
      </c>
      <c r="G475" s="6" t="s">
        <v>35</v>
      </c>
      <c r="H475" s="6" t="s">
        <v>76</v>
      </c>
      <c r="I475" s="6"/>
      <c r="J475" s="6" t="s">
        <v>36</v>
      </c>
      <c r="K475" s="5"/>
      <c r="L475" s="5"/>
      <c r="M475" s="5" t="s">
        <v>107</v>
      </c>
      <c r="N475" s="5">
        <v>1</v>
      </c>
      <c r="O475" s="5">
        <v>19</v>
      </c>
      <c r="P475" t="str">
        <f t="shared" si="28"/>
        <v>EF.1</v>
      </c>
      <c r="Q475" s="5" t="str">
        <f t="shared" si="29"/>
        <v>EF.1.19</v>
      </c>
      <c r="R475" s="6" t="s">
        <v>183</v>
      </c>
      <c r="S475" s="7">
        <v>804024</v>
      </c>
      <c r="T475" s="5"/>
      <c r="U475" s="6" t="s">
        <v>108</v>
      </c>
      <c r="V475" s="6">
        <f t="shared" si="30"/>
        <v>804024</v>
      </c>
      <c r="W475" s="6" t="s">
        <v>108</v>
      </c>
      <c r="X475" s="6" t="s">
        <v>40</v>
      </c>
      <c r="Y475" s="6">
        <v>6</v>
      </c>
      <c r="Z475" s="5"/>
      <c r="AA475" s="6" t="s">
        <v>41</v>
      </c>
      <c r="AB475" s="6" t="s">
        <v>731</v>
      </c>
      <c r="AC475" s="5"/>
      <c r="AD475" s="6"/>
      <c r="AE475" s="5" t="s">
        <v>321</v>
      </c>
      <c r="AF475" s="5" t="s">
        <v>321</v>
      </c>
    </row>
    <row r="476" spans="1:32" ht="13.25" customHeight="1" x14ac:dyDescent="0.15">
      <c r="A476" s="6" t="s">
        <v>31</v>
      </c>
      <c r="B476" s="6" t="s">
        <v>30</v>
      </c>
      <c r="C476" s="6" t="s">
        <v>32</v>
      </c>
      <c r="D476" s="6" t="s">
        <v>33</v>
      </c>
      <c r="E476" s="6" t="s">
        <v>34</v>
      </c>
      <c r="F476" s="6" t="s">
        <v>35</v>
      </c>
      <c r="G476" s="6" t="s">
        <v>35</v>
      </c>
      <c r="H476" s="6" t="s">
        <v>78</v>
      </c>
      <c r="I476" s="6"/>
      <c r="J476" s="6" t="s">
        <v>36</v>
      </c>
      <c r="K476" s="5"/>
      <c r="L476" s="5"/>
      <c r="M476" s="5" t="s">
        <v>107</v>
      </c>
      <c r="N476" s="5">
        <v>1</v>
      </c>
      <c r="O476" s="5">
        <v>19</v>
      </c>
      <c r="P476" t="str">
        <f t="shared" si="28"/>
        <v>EF.1</v>
      </c>
      <c r="Q476" s="5" t="str">
        <f t="shared" si="29"/>
        <v>EF.1.19</v>
      </c>
      <c r="R476" s="6" t="s">
        <v>184</v>
      </c>
      <c r="S476" s="7">
        <v>1265584</v>
      </c>
      <c r="T476" s="5"/>
      <c r="U476" s="6" t="s">
        <v>108</v>
      </c>
      <c r="V476" s="6">
        <f t="shared" si="30"/>
        <v>1265584</v>
      </c>
      <c r="W476" s="6" t="s">
        <v>108</v>
      </c>
      <c r="X476" s="6" t="s">
        <v>40</v>
      </c>
      <c r="Y476" s="6">
        <v>6</v>
      </c>
      <c r="Z476" s="5"/>
      <c r="AA476" s="6" t="s">
        <v>41</v>
      </c>
      <c r="AB476" s="6" t="s">
        <v>731</v>
      </c>
      <c r="AC476" s="5"/>
      <c r="AD476" s="6"/>
      <c r="AE476" s="5" t="s">
        <v>321</v>
      </c>
      <c r="AF476" s="5" t="s">
        <v>321</v>
      </c>
    </row>
    <row r="477" spans="1:32" ht="13.25" customHeight="1" x14ac:dyDescent="0.15">
      <c r="A477" s="6" t="s">
        <v>31</v>
      </c>
      <c r="B477" s="6" t="s">
        <v>30</v>
      </c>
      <c r="C477" s="6" t="s">
        <v>32</v>
      </c>
      <c r="D477" s="6" t="s">
        <v>33</v>
      </c>
      <c r="E477" s="6" t="s">
        <v>34</v>
      </c>
      <c r="F477" s="6" t="s">
        <v>35</v>
      </c>
      <c r="G477" s="6" t="s">
        <v>35</v>
      </c>
      <c r="H477" s="6" t="s">
        <v>80</v>
      </c>
      <c r="I477" s="6"/>
      <c r="J477" s="6" t="s">
        <v>36</v>
      </c>
      <c r="K477" s="5"/>
      <c r="L477" s="5"/>
      <c r="M477" s="5" t="s">
        <v>107</v>
      </c>
      <c r="N477" s="5">
        <v>1</v>
      </c>
      <c r="O477" s="5">
        <v>19</v>
      </c>
      <c r="P477" t="str">
        <f t="shared" si="28"/>
        <v>EF.1</v>
      </c>
      <c r="Q477" s="5" t="str">
        <f t="shared" si="29"/>
        <v>EF.1.19</v>
      </c>
      <c r="R477" s="6" t="s">
        <v>185</v>
      </c>
      <c r="S477" s="7">
        <v>107089</v>
      </c>
      <c r="T477" s="5"/>
      <c r="U477" s="6" t="s">
        <v>108</v>
      </c>
      <c r="V477" s="6">
        <f t="shared" si="30"/>
        <v>107089</v>
      </c>
      <c r="W477" s="6" t="s">
        <v>108</v>
      </c>
      <c r="X477" s="6" t="s">
        <v>40</v>
      </c>
      <c r="Y477" s="6">
        <v>6</v>
      </c>
      <c r="Z477" s="5"/>
      <c r="AA477" s="6" t="s">
        <v>41</v>
      </c>
      <c r="AB477" s="6" t="s">
        <v>731</v>
      </c>
      <c r="AC477" s="5"/>
      <c r="AD477" s="6"/>
      <c r="AE477" s="5" t="s">
        <v>321</v>
      </c>
      <c r="AF477" s="5" t="s">
        <v>321</v>
      </c>
    </row>
    <row r="478" spans="1:32" ht="13.25" customHeight="1" x14ac:dyDescent="0.15">
      <c r="A478" s="6" t="s">
        <v>31</v>
      </c>
      <c r="B478" s="6" t="s">
        <v>30</v>
      </c>
      <c r="C478" s="6" t="s">
        <v>32</v>
      </c>
      <c r="D478" s="6" t="s">
        <v>33</v>
      </c>
      <c r="E478" s="6" t="s">
        <v>34</v>
      </c>
      <c r="F478" s="6" t="s">
        <v>35</v>
      </c>
      <c r="G478" s="6" t="s">
        <v>35</v>
      </c>
      <c r="H478" s="6" t="s">
        <v>95</v>
      </c>
      <c r="I478" s="6"/>
      <c r="J478" s="6" t="s">
        <v>36</v>
      </c>
      <c r="K478" s="5"/>
      <c r="L478" s="5"/>
      <c r="M478" s="5" t="s">
        <v>107</v>
      </c>
      <c r="N478" s="5">
        <v>1</v>
      </c>
      <c r="O478" s="5">
        <v>19</v>
      </c>
      <c r="P478" t="str">
        <f t="shared" si="28"/>
        <v>EF.1</v>
      </c>
      <c r="Q478" s="5" t="str">
        <f t="shared" si="29"/>
        <v>EF.1.19</v>
      </c>
      <c r="R478" s="6" t="s">
        <v>186</v>
      </c>
      <c r="S478" s="7">
        <v>5387574</v>
      </c>
      <c r="T478" s="5"/>
      <c r="U478" s="6" t="s">
        <v>108</v>
      </c>
      <c r="V478" s="6">
        <f t="shared" si="30"/>
        <v>5387574</v>
      </c>
      <c r="W478" s="6" t="s">
        <v>108</v>
      </c>
      <c r="X478" s="6" t="s">
        <v>40</v>
      </c>
      <c r="Y478" s="6">
        <v>6</v>
      </c>
      <c r="Z478" s="5"/>
      <c r="AA478" s="6" t="s">
        <v>41</v>
      </c>
      <c r="AB478" s="6" t="s">
        <v>731</v>
      </c>
      <c r="AC478" s="5"/>
      <c r="AD478" s="6"/>
      <c r="AE478" s="5" t="s">
        <v>321</v>
      </c>
      <c r="AF478" s="5" t="s">
        <v>321</v>
      </c>
    </row>
    <row r="479" spans="1:32" ht="13.25" customHeight="1" x14ac:dyDescent="0.15">
      <c r="A479" s="6" t="s">
        <v>31</v>
      </c>
      <c r="B479" s="6" t="s">
        <v>30</v>
      </c>
      <c r="C479" s="6" t="s">
        <v>32</v>
      </c>
      <c r="D479" s="6" t="s">
        <v>33</v>
      </c>
      <c r="E479" s="6" t="s">
        <v>34</v>
      </c>
      <c r="F479" s="6" t="s">
        <v>35</v>
      </c>
      <c r="G479" s="6" t="s">
        <v>35</v>
      </c>
      <c r="H479" s="5"/>
      <c r="I479" s="5"/>
      <c r="J479" s="6" t="s">
        <v>36</v>
      </c>
      <c r="K479" s="5"/>
      <c r="L479" s="5"/>
      <c r="M479" s="5" t="s">
        <v>107</v>
      </c>
      <c r="N479" s="5">
        <v>1</v>
      </c>
      <c r="O479" s="5">
        <v>20</v>
      </c>
      <c r="P479" t="str">
        <f t="shared" si="28"/>
        <v>EF.1</v>
      </c>
      <c r="Q479" s="5" t="str">
        <f t="shared" si="29"/>
        <v>EF.1.20</v>
      </c>
      <c r="R479" s="6" t="s">
        <v>188</v>
      </c>
      <c r="S479" s="7">
        <v>7126236</v>
      </c>
      <c r="T479" s="5"/>
      <c r="U479" s="6" t="s">
        <v>108</v>
      </c>
      <c r="V479" s="6">
        <f t="shared" si="30"/>
        <v>7126236</v>
      </c>
      <c r="W479" s="6" t="s">
        <v>108</v>
      </c>
      <c r="X479" s="6" t="s">
        <v>40</v>
      </c>
      <c r="Y479" s="6">
        <v>6</v>
      </c>
      <c r="Z479" s="6" t="s">
        <v>189</v>
      </c>
      <c r="AA479" s="6" t="s">
        <v>41</v>
      </c>
      <c r="AB479" s="6" t="s">
        <v>731</v>
      </c>
      <c r="AC479" s="5"/>
      <c r="AD479" s="6"/>
      <c r="AE479" s="5" t="s">
        <v>321</v>
      </c>
      <c r="AF479" s="5" t="s">
        <v>321</v>
      </c>
    </row>
    <row r="480" spans="1:32" ht="13.25" customHeight="1" x14ac:dyDescent="0.15">
      <c r="A480" s="6" t="s">
        <v>31</v>
      </c>
      <c r="B480" s="6" t="s">
        <v>30</v>
      </c>
      <c r="C480" s="6" t="s">
        <v>32</v>
      </c>
      <c r="D480" s="6" t="s">
        <v>33</v>
      </c>
      <c r="E480" s="6" t="s">
        <v>34</v>
      </c>
      <c r="F480" s="6" t="s">
        <v>35</v>
      </c>
      <c r="G480" s="6" t="s">
        <v>35</v>
      </c>
      <c r="H480" s="5"/>
      <c r="I480" s="5"/>
      <c r="J480" s="6" t="s">
        <v>36</v>
      </c>
      <c r="K480" s="5"/>
      <c r="L480" s="5"/>
      <c r="M480" s="5" t="s">
        <v>107</v>
      </c>
      <c r="N480" s="5">
        <v>1</v>
      </c>
      <c r="O480" s="5">
        <v>21</v>
      </c>
      <c r="P480" t="str">
        <f t="shared" si="28"/>
        <v>EF.1</v>
      </c>
      <c r="Q480" s="5" t="str">
        <f t="shared" si="29"/>
        <v>EF.1.21</v>
      </c>
      <c r="R480" s="6" t="s">
        <v>191</v>
      </c>
      <c r="S480" s="6">
        <v>0</v>
      </c>
      <c r="T480" s="5"/>
      <c r="U480" s="6" t="s">
        <v>108</v>
      </c>
      <c r="V480" s="6">
        <f t="shared" si="30"/>
        <v>0</v>
      </c>
      <c r="W480" s="6" t="s">
        <v>108</v>
      </c>
      <c r="X480" s="6" t="s">
        <v>40</v>
      </c>
      <c r="Y480" s="6">
        <v>6</v>
      </c>
      <c r="Z480" s="6" t="s">
        <v>192</v>
      </c>
      <c r="AA480" s="6" t="s">
        <v>41</v>
      </c>
      <c r="AB480" s="6" t="s">
        <v>731</v>
      </c>
      <c r="AC480" s="5"/>
      <c r="AD480" s="6"/>
      <c r="AE480" s="5" t="s">
        <v>321</v>
      </c>
      <c r="AF480" s="5" t="s">
        <v>321</v>
      </c>
    </row>
    <row r="481" spans="1:32" ht="13.25" customHeight="1" x14ac:dyDescent="0.15">
      <c r="A481" s="6" t="s">
        <v>31</v>
      </c>
      <c r="B481" s="6" t="s">
        <v>30</v>
      </c>
      <c r="C481" s="6" t="s">
        <v>32</v>
      </c>
      <c r="D481" s="6" t="s">
        <v>33</v>
      </c>
      <c r="E481" s="6" t="s">
        <v>34</v>
      </c>
      <c r="F481" s="6" t="s">
        <v>35</v>
      </c>
      <c r="G481" s="6" t="s">
        <v>35</v>
      </c>
      <c r="H481" s="5"/>
      <c r="I481" s="5"/>
      <c r="J481" s="6" t="s">
        <v>36</v>
      </c>
      <c r="K481" s="5"/>
      <c r="L481" s="5"/>
      <c r="M481" s="5" t="s">
        <v>107</v>
      </c>
      <c r="N481" s="5">
        <v>1</v>
      </c>
      <c r="O481" s="5">
        <v>22</v>
      </c>
      <c r="P481" t="str">
        <f t="shared" si="28"/>
        <v>EF.1</v>
      </c>
      <c r="Q481" s="5" t="str">
        <f t="shared" si="29"/>
        <v>EF.1.22</v>
      </c>
      <c r="R481" s="6" t="s">
        <v>194</v>
      </c>
      <c r="S481" s="7">
        <v>47129</v>
      </c>
      <c r="T481" s="5"/>
      <c r="U481" s="6" t="s">
        <v>108</v>
      </c>
      <c r="V481" s="6">
        <f t="shared" si="30"/>
        <v>47129</v>
      </c>
      <c r="W481" s="6" t="s">
        <v>108</v>
      </c>
      <c r="X481" s="6" t="s">
        <v>40</v>
      </c>
      <c r="Y481" s="6">
        <v>6</v>
      </c>
      <c r="Z481" s="6" t="s">
        <v>195</v>
      </c>
      <c r="AA481" s="6" t="s">
        <v>41</v>
      </c>
      <c r="AB481" s="6" t="s">
        <v>731</v>
      </c>
      <c r="AC481" s="5"/>
      <c r="AD481" s="6"/>
      <c r="AE481" s="5" t="s">
        <v>321</v>
      </c>
      <c r="AF481" s="5" t="s">
        <v>321</v>
      </c>
    </row>
    <row r="482" spans="1:32" ht="13.25" customHeight="1" x14ac:dyDescent="0.15">
      <c r="A482" s="6" t="s">
        <v>31</v>
      </c>
      <c r="B482" s="6" t="s">
        <v>30</v>
      </c>
      <c r="C482" s="6" t="s">
        <v>32</v>
      </c>
      <c r="D482" s="6" t="s">
        <v>33</v>
      </c>
      <c r="E482" s="6" t="s">
        <v>34</v>
      </c>
      <c r="F482" s="6" t="s">
        <v>35</v>
      </c>
      <c r="G482" s="6" t="s">
        <v>35</v>
      </c>
      <c r="H482" s="5"/>
      <c r="I482" s="5"/>
      <c r="J482" s="6" t="s">
        <v>36</v>
      </c>
      <c r="K482" s="5"/>
      <c r="L482" s="5"/>
      <c r="M482" s="5" t="s">
        <v>107</v>
      </c>
      <c r="N482" s="5">
        <v>1</v>
      </c>
      <c r="O482" s="5">
        <v>23</v>
      </c>
      <c r="P482" t="str">
        <f t="shared" si="28"/>
        <v>EF.1</v>
      </c>
      <c r="Q482" s="5" t="str">
        <f t="shared" si="29"/>
        <v>EF.1.23</v>
      </c>
      <c r="R482" s="6" t="s">
        <v>197</v>
      </c>
      <c r="S482" s="7">
        <v>186434</v>
      </c>
      <c r="T482" s="5"/>
      <c r="U482" s="6" t="s">
        <v>108</v>
      </c>
      <c r="V482" s="6">
        <f t="shared" si="30"/>
        <v>186434</v>
      </c>
      <c r="W482" s="6" t="s">
        <v>108</v>
      </c>
      <c r="X482" s="6" t="s">
        <v>40</v>
      </c>
      <c r="Y482" s="6">
        <v>6</v>
      </c>
      <c r="Z482" s="6" t="s">
        <v>198</v>
      </c>
      <c r="AA482" s="6" t="s">
        <v>41</v>
      </c>
      <c r="AB482" s="6" t="s">
        <v>731</v>
      </c>
      <c r="AC482" s="5"/>
      <c r="AD482" s="6"/>
      <c r="AE482" s="5" t="s">
        <v>321</v>
      </c>
      <c r="AF482" s="5" t="s">
        <v>321</v>
      </c>
    </row>
    <row r="483" spans="1:32" ht="13.25" customHeight="1" x14ac:dyDescent="0.15">
      <c r="A483" s="6" t="s">
        <v>31</v>
      </c>
      <c r="B483" s="6" t="s">
        <v>30</v>
      </c>
      <c r="C483" s="6" t="s">
        <v>32</v>
      </c>
      <c r="D483" s="6" t="s">
        <v>33</v>
      </c>
      <c r="E483" s="6" t="s">
        <v>34</v>
      </c>
      <c r="F483" s="6" t="s">
        <v>35</v>
      </c>
      <c r="G483" s="6" t="s">
        <v>35</v>
      </c>
      <c r="H483" s="5"/>
      <c r="I483" s="5"/>
      <c r="J483" s="6" t="s">
        <v>36</v>
      </c>
      <c r="K483" s="5"/>
      <c r="L483" s="5"/>
      <c r="M483" s="5" t="s">
        <v>107</v>
      </c>
      <c r="N483" s="5">
        <v>1</v>
      </c>
      <c r="O483" s="5">
        <v>24</v>
      </c>
      <c r="P483" t="str">
        <f t="shared" si="28"/>
        <v>EF.1</v>
      </c>
      <c r="Q483" s="5" t="str">
        <f t="shared" si="29"/>
        <v>EF.1.24</v>
      </c>
      <c r="R483" s="6" t="s">
        <v>200</v>
      </c>
      <c r="S483" s="7">
        <v>72000</v>
      </c>
      <c r="T483" s="5"/>
      <c r="U483" s="6" t="s">
        <v>108</v>
      </c>
      <c r="V483" s="6">
        <f t="shared" si="30"/>
        <v>72000</v>
      </c>
      <c r="W483" s="6" t="s">
        <v>108</v>
      </c>
      <c r="X483" s="6" t="s">
        <v>40</v>
      </c>
      <c r="Y483" s="6">
        <v>6</v>
      </c>
      <c r="Z483" s="6" t="s">
        <v>201</v>
      </c>
      <c r="AA483" s="6" t="s">
        <v>41</v>
      </c>
      <c r="AB483" s="6" t="s">
        <v>731</v>
      </c>
      <c r="AC483" s="5"/>
      <c r="AD483" s="6"/>
      <c r="AE483" s="5" t="s">
        <v>321</v>
      </c>
      <c r="AF483" s="5" t="s">
        <v>321</v>
      </c>
    </row>
    <row r="484" spans="1:32" ht="13.25" customHeight="1" x14ac:dyDescent="0.15">
      <c r="A484" s="6" t="s">
        <v>31</v>
      </c>
      <c r="B484" s="6" t="s">
        <v>30</v>
      </c>
      <c r="C484" s="6" t="s">
        <v>32</v>
      </c>
      <c r="D484" s="6" t="s">
        <v>33</v>
      </c>
      <c r="E484" s="6" t="s">
        <v>34</v>
      </c>
      <c r="F484" s="6" t="s">
        <v>35</v>
      </c>
      <c r="G484" s="6" t="s">
        <v>35</v>
      </c>
      <c r="H484" s="5"/>
      <c r="I484" s="5"/>
      <c r="J484" s="6" t="s">
        <v>36</v>
      </c>
      <c r="K484" s="5"/>
      <c r="L484" s="5"/>
      <c r="M484" s="5" t="s">
        <v>107</v>
      </c>
      <c r="N484" s="5">
        <v>1</v>
      </c>
      <c r="O484" s="5">
        <v>25</v>
      </c>
      <c r="P484" t="str">
        <f t="shared" si="28"/>
        <v>EF.1</v>
      </c>
      <c r="Q484" s="5" t="str">
        <f t="shared" si="29"/>
        <v>EF.1.25</v>
      </c>
      <c r="R484" s="6" t="s">
        <v>203</v>
      </c>
      <c r="S484" s="7">
        <v>132472</v>
      </c>
      <c r="T484" s="5"/>
      <c r="U484" s="6" t="s">
        <v>108</v>
      </c>
      <c r="V484" s="6">
        <f t="shared" si="30"/>
        <v>132472</v>
      </c>
      <c r="W484" s="6" t="s">
        <v>108</v>
      </c>
      <c r="X484" s="6" t="s">
        <v>40</v>
      </c>
      <c r="Y484" s="6">
        <v>6</v>
      </c>
      <c r="Z484" s="6" t="s">
        <v>204</v>
      </c>
      <c r="AA484" s="6" t="s">
        <v>41</v>
      </c>
      <c r="AB484" s="6" t="s">
        <v>731</v>
      </c>
      <c r="AC484" s="5"/>
      <c r="AD484" s="6"/>
      <c r="AE484" s="5" t="s">
        <v>321</v>
      </c>
      <c r="AF484" s="5" t="s">
        <v>321</v>
      </c>
    </row>
    <row r="485" spans="1:32" ht="13.25" customHeight="1" x14ac:dyDescent="0.15">
      <c r="A485" s="6" t="s">
        <v>31</v>
      </c>
      <c r="B485" s="6" t="s">
        <v>30</v>
      </c>
      <c r="C485" s="6" t="s">
        <v>32</v>
      </c>
      <c r="D485" s="6" t="s">
        <v>33</v>
      </c>
      <c r="E485" s="6" t="s">
        <v>34</v>
      </c>
      <c r="F485" s="6" t="s">
        <v>35</v>
      </c>
      <c r="G485" s="6" t="s">
        <v>35</v>
      </c>
      <c r="H485" s="5"/>
      <c r="I485" s="5"/>
      <c r="J485" s="6" t="s">
        <v>36</v>
      </c>
      <c r="K485" s="5"/>
      <c r="L485" s="5"/>
      <c r="M485" s="5" t="s">
        <v>107</v>
      </c>
      <c r="N485" s="5">
        <v>1</v>
      </c>
      <c r="O485" s="5">
        <v>4</v>
      </c>
      <c r="P485" t="str">
        <f t="shared" si="28"/>
        <v>EF.1</v>
      </c>
      <c r="Q485" s="5" t="str">
        <f t="shared" si="29"/>
        <v>EF.1.4</v>
      </c>
      <c r="R485" s="6" t="s">
        <v>110</v>
      </c>
      <c r="S485" s="7">
        <v>7564271</v>
      </c>
      <c r="T485" s="5"/>
      <c r="U485" s="6" t="s">
        <v>108</v>
      </c>
      <c r="V485" s="6">
        <f t="shared" si="30"/>
        <v>7564271</v>
      </c>
      <c r="W485" s="6" t="s">
        <v>108</v>
      </c>
      <c r="X485" s="6" t="s">
        <v>40</v>
      </c>
      <c r="Y485" s="6">
        <v>2</v>
      </c>
      <c r="Z485" s="5"/>
      <c r="AA485" s="6" t="s">
        <v>41</v>
      </c>
      <c r="AB485" s="6" t="s">
        <v>731</v>
      </c>
      <c r="AC485" s="5"/>
      <c r="AD485" s="6"/>
      <c r="AE485" s="5" t="s">
        <v>321</v>
      </c>
      <c r="AF485" s="5" t="s">
        <v>321</v>
      </c>
    </row>
    <row r="486" spans="1:32" ht="13.25" customHeight="1" x14ac:dyDescent="0.15">
      <c r="A486" s="6" t="s">
        <v>31</v>
      </c>
      <c r="B486" s="6" t="s">
        <v>30</v>
      </c>
      <c r="C486" s="6" t="s">
        <v>32</v>
      </c>
      <c r="D486" s="6" t="s">
        <v>33</v>
      </c>
      <c r="E486" s="6" t="s">
        <v>34</v>
      </c>
      <c r="F486" s="6" t="s">
        <v>35</v>
      </c>
      <c r="G486" s="6" t="s">
        <v>35</v>
      </c>
      <c r="H486" s="6" t="s">
        <v>76</v>
      </c>
      <c r="I486" s="6"/>
      <c r="J486" s="6" t="s">
        <v>36</v>
      </c>
      <c r="K486" s="5"/>
      <c r="L486" s="5"/>
      <c r="M486" s="5" t="s">
        <v>107</v>
      </c>
      <c r="N486" s="5">
        <v>1</v>
      </c>
      <c r="O486" s="5">
        <v>4</v>
      </c>
      <c r="P486" t="str">
        <f t="shared" si="28"/>
        <v>EF.1</v>
      </c>
      <c r="Q486" s="5" t="str">
        <f t="shared" si="29"/>
        <v>EF.1.4</v>
      </c>
      <c r="R486" s="6" t="s">
        <v>160</v>
      </c>
      <c r="S486" s="7">
        <v>804024</v>
      </c>
      <c r="T486" s="5"/>
      <c r="U486" s="6" t="s">
        <v>108</v>
      </c>
      <c r="V486" s="7">
        <f t="shared" si="30"/>
        <v>804024</v>
      </c>
      <c r="W486" s="6" t="s">
        <v>108</v>
      </c>
      <c r="X486" s="6" t="s">
        <v>40</v>
      </c>
      <c r="Y486" s="6">
        <v>5</v>
      </c>
      <c r="Z486" s="5"/>
      <c r="AA486" s="6" t="s">
        <v>41</v>
      </c>
      <c r="AB486" s="6" t="s">
        <v>731</v>
      </c>
      <c r="AC486" s="5"/>
      <c r="AD486" s="6"/>
      <c r="AE486" s="5" t="s">
        <v>321</v>
      </c>
      <c r="AF486" s="5" t="s">
        <v>321</v>
      </c>
    </row>
    <row r="487" spans="1:32" ht="13.25" customHeight="1" x14ac:dyDescent="0.15">
      <c r="A487" s="6" t="s">
        <v>31</v>
      </c>
      <c r="B487" s="6" t="s">
        <v>30</v>
      </c>
      <c r="C487" s="6" t="s">
        <v>32</v>
      </c>
      <c r="D487" s="6" t="s">
        <v>33</v>
      </c>
      <c r="E487" s="6" t="s">
        <v>34</v>
      </c>
      <c r="F487" s="6" t="s">
        <v>35</v>
      </c>
      <c r="G487" s="6" t="s">
        <v>35</v>
      </c>
      <c r="H487" s="6" t="s">
        <v>78</v>
      </c>
      <c r="I487" s="6"/>
      <c r="J487" s="6" t="s">
        <v>36</v>
      </c>
      <c r="K487" s="5"/>
      <c r="L487" s="5"/>
      <c r="M487" s="5" t="s">
        <v>107</v>
      </c>
      <c r="N487" s="5">
        <v>1</v>
      </c>
      <c r="O487" s="5">
        <v>4</v>
      </c>
      <c r="P487" t="str">
        <f t="shared" si="28"/>
        <v>EF.1</v>
      </c>
      <c r="Q487" s="5" t="str">
        <f t="shared" si="29"/>
        <v>EF.1.4</v>
      </c>
      <c r="R487" s="6" t="s">
        <v>161</v>
      </c>
      <c r="S487" s="7">
        <v>1265584</v>
      </c>
      <c r="T487" s="5"/>
      <c r="U487" s="6" t="s">
        <v>108</v>
      </c>
      <c r="V487" s="7">
        <f t="shared" si="30"/>
        <v>1265584</v>
      </c>
      <c r="W487" s="6" t="s">
        <v>108</v>
      </c>
      <c r="X487" s="6" t="s">
        <v>40</v>
      </c>
      <c r="Y487" s="6">
        <v>5</v>
      </c>
      <c r="Z487" s="5"/>
      <c r="AA487" s="6" t="s">
        <v>41</v>
      </c>
      <c r="AB487" s="6" t="s">
        <v>731</v>
      </c>
      <c r="AC487" s="5"/>
      <c r="AD487" s="6"/>
      <c r="AE487" s="5" t="s">
        <v>321</v>
      </c>
      <c r="AF487" s="5" t="s">
        <v>321</v>
      </c>
    </row>
    <row r="488" spans="1:32" ht="13.25" customHeight="1" x14ac:dyDescent="0.15">
      <c r="A488" s="6" t="s">
        <v>31</v>
      </c>
      <c r="B488" s="6" t="s">
        <v>30</v>
      </c>
      <c r="C488" s="6" t="s">
        <v>32</v>
      </c>
      <c r="D488" s="6" t="s">
        <v>33</v>
      </c>
      <c r="E488" s="6" t="s">
        <v>34</v>
      </c>
      <c r="F488" s="6" t="s">
        <v>35</v>
      </c>
      <c r="G488" s="6" t="s">
        <v>35</v>
      </c>
      <c r="H488" s="6" t="s">
        <v>80</v>
      </c>
      <c r="I488" s="6"/>
      <c r="J488" s="6" t="s">
        <v>36</v>
      </c>
      <c r="K488" s="5"/>
      <c r="L488" s="5"/>
      <c r="M488" s="5" t="s">
        <v>107</v>
      </c>
      <c r="N488" s="5">
        <v>1</v>
      </c>
      <c r="O488" s="5">
        <v>4</v>
      </c>
      <c r="P488" t="str">
        <f t="shared" si="28"/>
        <v>EF.1</v>
      </c>
      <c r="Q488" s="5" t="str">
        <f t="shared" si="29"/>
        <v>EF.1.4</v>
      </c>
      <c r="R488" s="6" t="s">
        <v>162</v>
      </c>
      <c r="S488" s="7">
        <v>107089</v>
      </c>
      <c r="T488" s="5"/>
      <c r="U488" s="6" t="s">
        <v>108</v>
      </c>
      <c r="V488" s="7">
        <f t="shared" si="30"/>
        <v>107089</v>
      </c>
      <c r="W488" s="6" t="s">
        <v>108</v>
      </c>
      <c r="X488" s="6" t="s">
        <v>40</v>
      </c>
      <c r="Y488" s="6">
        <v>5</v>
      </c>
      <c r="Z488" s="5"/>
      <c r="AA488" s="6" t="s">
        <v>41</v>
      </c>
      <c r="AB488" s="6" t="s">
        <v>731</v>
      </c>
      <c r="AC488" s="5"/>
      <c r="AD488" s="6"/>
      <c r="AE488" s="5" t="s">
        <v>321</v>
      </c>
      <c r="AF488" s="5" t="s">
        <v>321</v>
      </c>
    </row>
    <row r="489" spans="1:32" ht="13.25" customHeight="1" x14ac:dyDescent="0.15">
      <c r="A489" s="6" t="s">
        <v>31</v>
      </c>
      <c r="B489" s="6" t="s">
        <v>30</v>
      </c>
      <c r="C489" s="6" t="s">
        <v>32</v>
      </c>
      <c r="D489" s="6" t="s">
        <v>33</v>
      </c>
      <c r="E489" s="6" t="s">
        <v>34</v>
      </c>
      <c r="F489" s="6" t="s">
        <v>35</v>
      </c>
      <c r="G489" s="6" t="s">
        <v>35</v>
      </c>
      <c r="H489" s="6" t="s">
        <v>95</v>
      </c>
      <c r="I489" s="6"/>
      <c r="J489" s="6" t="s">
        <v>36</v>
      </c>
      <c r="K489" s="5"/>
      <c r="L489" s="5"/>
      <c r="M489" s="5" t="s">
        <v>107</v>
      </c>
      <c r="N489" s="5">
        <v>1</v>
      </c>
      <c r="O489" s="5">
        <v>4</v>
      </c>
      <c r="P489" t="str">
        <f t="shared" si="28"/>
        <v>EF.1</v>
      </c>
      <c r="Q489" s="5" t="str">
        <f t="shared" si="29"/>
        <v>EF.1.4</v>
      </c>
      <c r="R489" s="6" t="s">
        <v>163</v>
      </c>
      <c r="S489" s="7">
        <v>5387574</v>
      </c>
      <c r="T489" s="5"/>
      <c r="U489" s="6" t="s">
        <v>108</v>
      </c>
      <c r="V489" s="7">
        <f t="shared" si="30"/>
        <v>5387574</v>
      </c>
      <c r="W489" s="6" t="s">
        <v>108</v>
      </c>
      <c r="X489" s="6" t="s">
        <v>40</v>
      </c>
      <c r="Y489" s="6">
        <v>5</v>
      </c>
      <c r="Z489" s="5"/>
      <c r="AA489" s="6" t="s">
        <v>41</v>
      </c>
      <c r="AB489" s="6" t="s">
        <v>731</v>
      </c>
      <c r="AC489" s="5"/>
      <c r="AD489" s="6"/>
      <c r="AE489" s="5" t="s">
        <v>321</v>
      </c>
      <c r="AF489" s="5" t="s">
        <v>321</v>
      </c>
    </row>
    <row r="490" spans="1:32" ht="13.25" customHeight="1" x14ac:dyDescent="0.15">
      <c r="A490" s="6" t="s">
        <v>31</v>
      </c>
      <c r="B490" s="6" t="s">
        <v>30</v>
      </c>
      <c r="C490" s="6" t="s">
        <v>32</v>
      </c>
      <c r="D490" s="6" t="s">
        <v>33</v>
      </c>
      <c r="E490" s="6" t="s">
        <v>34</v>
      </c>
      <c r="F490" s="6" t="s">
        <v>35</v>
      </c>
      <c r="G490" s="6" t="s">
        <v>35</v>
      </c>
      <c r="H490" s="5"/>
      <c r="I490" s="5"/>
      <c r="J490" s="6" t="s">
        <v>36</v>
      </c>
      <c r="K490" s="5"/>
      <c r="L490" s="5"/>
      <c r="M490" s="5" t="s">
        <v>107</v>
      </c>
      <c r="N490" s="5">
        <v>1</v>
      </c>
      <c r="O490" s="5">
        <v>8</v>
      </c>
      <c r="P490" t="str">
        <f t="shared" si="28"/>
        <v>EF.1</v>
      </c>
      <c r="Q490" s="5" t="str">
        <f t="shared" si="29"/>
        <v>EF.1.8</v>
      </c>
      <c r="R490" s="6" t="s">
        <v>114</v>
      </c>
      <c r="S490" s="7">
        <v>7564271</v>
      </c>
      <c r="T490" s="5"/>
      <c r="U490" s="6" t="s">
        <v>108</v>
      </c>
      <c r="V490" s="6">
        <f t="shared" si="30"/>
        <v>7564271</v>
      </c>
      <c r="W490" s="6" t="s">
        <v>108</v>
      </c>
      <c r="X490" s="6" t="s">
        <v>40</v>
      </c>
      <c r="Y490" s="6">
        <v>2</v>
      </c>
      <c r="Z490" s="6">
        <v>6</v>
      </c>
      <c r="AA490" s="6" t="s">
        <v>41</v>
      </c>
      <c r="AB490" s="6" t="s">
        <v>731</v>
      </c>
      <c r="AC490" s="5"/>
      <c r="AD490" s="6"/>
      <c r="AE490" s="5" t="s">
        <v>321</v>
      </c>
      <c r="AF490" s="5" t="s">
        <v>321</v>
      </c>
    </row>
    <row r="491" spans="1:32" ht="13.25" customHeight="1" x14ac:dyDescent="0.15">
      <c r="A491" s="6" t="s">
        <v>31</v>
      </c>
      <c r="B491" s="6" t="s">
        <v>30</v>
      </c>
      <c r="C491" s="6" t="s">
        <v>32</v>
      </c>
      <c r="D491" s="6" t="s">
        <v>33</v>
      </c>
      <c r="E491" s="6" t="s">
        <v>34</v>
      </c>
      <c r="F491" s="6" t="s">
        <v>35</v>
      </c>
      <c r="G491" s="6" t="s">
        <v>35</v>
      </c>
      <c r="H491" s="5"/>
      <c r="I491" s="5"/>
      <c r="J491" s="6" t="s">
        <v>36</v>
      </c>
      <c r="K491" s="5"/>
      <c r="L491" s="5"/>
      <c r="M491" s="5" t="s">
        <v>38</v>
      </c>
      <c r="N491" s="5">
        <v>1</v>
      </c>
      <c r="O491" s="5">
        <v>1</v>
      </c>
      <c r="P491" t="str">
        <f t="shared" si="28"/>
        <v>Em.1</v>
      </c>
      <c r="Q491" s="5" t="str">
        <f t="shared" si="29"/>
        <v>Em.1.1</v>
      </c>
      <c r="R491" s="6" t="s">
        <v>37</v>
      </c>
      <c r="S491" s="7">
        <v>90723</v>
      </c>
      <c r="T491" s="5"/>
      <c r="U491" s="6" t="s">
        <v>39</v>
      </c>
      <c r="V491" s="8">
        <f t="shared" si="30"/>
        <v>90723</v>
      </c>
      <c r="W491" s="6" t="s">
        <v>39</v>
      </c>
      <c r="X491" s="6" t="s">
        <v>40</v>
      </c>
      <c r="Y491" s="6">
        <v>1</v>
      </c>
      <c r="Z491" s="6">
        <v>1</v>
      </c>
      <c r="AA491" s="6" t="s">
        <v>41</v>
      </c>
      <c r="AB491" s="6" t="s">
        <v>731</v>
      </c>
      <c r="AC491" s="5"/>
      <c r="AD491" s="9"/>
      <c r="AE491" s="5" t="s">
        <v>323</v>
      </c>
      <c r="AF491" s="5" t="s">
        <v>324</v>
      </c>
    </row>
    <row r="492" spans="1:32" ht="13.25" customHeight="1" x14ac:dyDescent="0.15">
      <c r="A492" s="6" t="s">
        <v>31</v>
      </c>
      <c r="B492" s="6" t="s">
        <v>30</v>
      </c>
      <c r="C492" s="6" t="s">
        <v>32</v>
      </c>
      <c r="D492" s="6" t="s">
        <v>33</v>
      </c>
      <c r="E492" s="6" t="s">
        <v>34</v>
      </c>
      <c r="F492" s="6" t="s">
        <v>35</v>
      </c>
      <c r="G492" s="6" t="s">
        <v>35</v>
      </c>
      <c r="H492" s="5"/>
      <c r="I492" s="5"/>
      <c r="J492" s="6" t="s">
        <v>36</v>
      </c>
      <c r="K492" s="5"/>
      <c r="L492" s="5"/>
      <c r="M492" s="5" t="s">
        <v>38</v>
      </c>
      <c r="N492" s="5">
        <v>11</v>
      </c>
      <c r="O492" s="5">
        <v>11</v>
      </c>
      <c r="P492" t="str">
        <f t="shared" si="28"/>
        <v>Em.11</v>
      </c>
      <c r="Q492" s="5" t="str">
        <f t="shared" si="29"/>
        <v>Em.11.11</v>
      </c>
      <c r="R492" s="6" t="s">
        <v>61</v>
      </c>
      <c r="S492" s="7">
        <v>4784000</v>
      </c>
      <c r="T492" s="5"/>
      <c r="U492" s="6" t="s">
        <v>39</v>
      </c>
      <c r="V492" s="8">
        <f t="shared" si="30"/>
        <v>4784000</v>
      </c>
      <c r="W492" s="6" t="s">
        <v>39</v>
      </c>
      <c r="X492" s="6" t="s">
        <v>40</v>
      </c>
      <c r="Y492" s="6">
        <v>1</v>
      </c>
      <c r="Z492" s="6">
        <v>3</v>
      </c>
      <c r="AA492" s="6" t="s">
        <v>41</v>
      </c>
      <c r="AB492" s="6" t="s">
        <v>731</v>
      </c>
      <c r="AC492" s="5"/>
      <c r="AD492" s="6"/>
      <c r="AE492" s="5" t="s">
        <v>634</v>
      </c>
      <c r="AF492" s="5" t="s">
        <v>647</v>
      </c>
    </row>
    <row r="493" spans="1:32" ht="13.25" customHeight="1" x14ac:dyDescent="0.15">
      <c r="A493" s="6" t="s">
        <v>31</v>
      </c>
      <c r="B493" s="6" t="s">
        <v>30</v>
      </c>
      <c r="C493" s="6" t="s">
        <v>32</v>
      </c>
      <c r="D493" s="6" t="s">
        <v>33</v>
      </c>
      <c r="E493" s="6" t="s">
        <v>34</v>
      </c>
      <c r="F493" s="6" t="s">
        <v>35</v>
      </c>
      <c r="G493" s="6" t="s">
        <v>35</v>
      </c>
      <c r="H493" s="5"/>
      <c r="I493" s="5"/>
      <c r="J493" s="6" t="s">
        <v>36</v>
      </c>
      <c r="K493" s="5"/>
      <c r="L493" s="5"/>
      <c r="M493" s="5" t="s">
        <v>38</v>
      </c>
      <c r="N493" s="5">
        <v>11</v>
      </c>
      <c r="O493" s="5">
        <v>12</v>
      </c>
      <c r="P493" t="str">
        <f t="shared" si="28"/>
        <v>Em.11</v>
      </c>
      <c r="Q493" s="5" t="str">
        <f t="shared" si="29"/>
        <v>Em.11.12</v>
      </c>
      <c r="R493" s="6" t="s">
        <v>63</v>
      </c>
      <c r="S493" s="7">
        <v>95000</v>
      </c>
      <c r="T493" s="5"/>
      <c r="U493" s="6" t="s">
        <v>39</v>
      </c>
      <c r="V493" s="8">
        <f t="shared" ref="V493:V524" si="31">S493</f>
        <v>95000</v>
      </c>
      <c r="W493" s="6" t="s">
        <v>39</v>
      </c>
      <c r="X493" s="6" t="s">
        <v>40</v>
      </c>
      <c r="Y493" s="6">
        <v>1</v>
      </c>
      <c r="Z493" s="5"/>
      <c r="AA493" s="6" t="s">
        <v>41</v>
      </c>
      <c r="AB493" s="6" t="s">
        <v>731</v>
      </c>
      <c r="AC493" s="5"/>
      <c r="AD493" s="6"/>
      <c r="AE493" s="5" t="s">
        <v>634</v>
      </c>
      <c r="AF493" s="5" t="s">
        <v>649</v>
      </c>
    </row>
    <row r="494" spans="1:32" ht="13.25" customHeight="1" x14ac:dyDescent="0.15">
      <c r="A494" s="6" t="s">
        <v>31</v>
      </c>
      <c r="B494" s="6" t="s">
        <v>30</v>
      </c>
      <c r="C494" s="6" t="s">
        <v>32</v>
      </c>
      <c r="D494" s="6" t="s">
        <v>33</v>
      </c>
      <c r="E494" s="6" t="s">
        <v>34</v>
      </c>
      <c r="F494" s="6" t="s">
        <v>35</v>
      </c>
      <c r="G494" s="6" t="s">
        <v>35</v>
      </c>
      <c r="H494" s="5"/>
      <c r="I494" s="5"/>
      <c r="J494" s="6" t="s">
        <v>36</v>
      </c>
      <c r="K494" s="5"/>
      <c r="L494" s="5"/>
      <c r="M494" s="5" t="s">
        <v>38</v>
      </c>
      <c r="N494" s="5">
        <v>11</v>
      </c>
      <c r="O494" s="5">
        <v>13</v>
      </c>
      <c r="P494" t="str">
        <f t="shared" si="28"/>
        <v>Em.11</v>
      </c>
      <c r="Q494" s="5" t="str">
        <f t="shared" si="29"/>
        <v>Em.11.13</v>
      </c>
      <c r="R494" s="6" t="s">
        <v>65</v>
      </c>
      <c r="S494" s="7">
        <v>1690</v>
      </c>
      <c r="T494" s="5"/>
      <c r="U494" s="6" t="s">
        <v>39</v>
      </c>
      <c r="V494" s="8">
        <f t="shared" si="31"/>
        <v>1690</v>
      </c>
      <c r="W494" s="6" t="s">
        <v>39</v>
      </c>
      <c r="X494" s="6" t="s">
        <v>40</v>
      </c>
      <c r="Y494" s="6">
        <v>1</v>
      </c>
      <c r="Z494" s="5"/>
      <c r="AA494" s="6" t="s">
        <v>41</v>
      </c>
      <c r="AB494" s="6" t="s">
        <v>731</v>
      </c>
      <c r="AC494" s="5"/>
      <c r="AD494" s="6"/>
      <c r="AE494" s="5" t="s">
        <v>634</v>
      </c>
      <c r="AF494" s="5" t="s">
        <v>651</v>
      </c>
    </row>
    <row r="495" spans="1:32" ht="13.25" customHeight="1" x14ac:dyDescent="0.15">
      <c r="A495" s="6" t="s">
        <v>31</v>
      </c>
      <c r="B495" s="6" t="s">
        <v>30</v>
      </c>
      <c r="C495" s="6" t="s">
        <v>32</v>
      </c>
      <c r="D495" s="6" t="s">
        <v>33</v>
      </c>
      <c r="E495" s="6" t="s">
        <v>34</v>
      </c>
      <c r="F495" s="6" t="s">
        <v>35</v>
      </c>
      <c r="G495" s="6" t="s">
        <v>35</v>
      </c>
      <c r="H495" s="5"/>
      <c r="I495" s="5"/>
      <c r="J495" s="6" t="s">
        <v>36</v>
      </c>
      <c r="K495" s="5"/>
      <c r="L495" s="5"/>
      <c r="M495" s="5" t="s">
        <v>38</v>
      </c>
      <c r="N495" s="5">
        <v>11</v>
      </c>
      <c r="O495" s="5">
        <v>18</v>
      </c>
      <c r="P495" t="str">
        <f t="shared" si="28"/>
        <v>Em.11</v>
      </c>
      <c r="Q495" s="5" t="str">
        <f t="shared" si="29"/>
        <v>Em.11.18</v>
      </c>
      <c r="R495" s="6" t="s">
        <v>47</v>
      </c>
      <c r="S495" s="7">
        <v>11000000</v>
      </c>
      <c r="T495" s="5"/>
      <c r="U495" s="6" t="s">
        <v>39</v>
      </c>
      <c r="V495" s="8">
        <f t="shared" si="31"/>
        <v>11000000</v>
      </c>
      <c r="W495" s="6" t="s">
        <v>39</v>
      </c>
      <c r="X495" s="6" t="s">
        <v>40</v>
      </c>
      <c r="Y495" s="6">
        <v>1</v>
      </c>
      <c r="Z495" s="6">
        <v>2</v>
      </c>
      <c r="AA495" s="6" t="s">
        <v>41</v>
      </c>
      <c r="AB495" s="6" t="s">
        <v>731</v>
      </c>
      <c r="AC495" s="5"/>
      <c r="AD495" s="6"/>
      <c r="AE495" s="5" t="s">
        <v>321</v>
      </c>
      <c r="AF495" s="5" t="s">
        <v>321</v>
      </c>
    </row>
    <row r="496" spans="1:32" ht="13.25" customHeight="1" x14ac:dyDescent="0.15">
      <c r="A496" s="6" t="s">
        <v>31</v>
      </c>
      <c r="B496" s="6" t="s">
        <v>30</v>
      </c>
      <c r="C496" s="6" t="s">
        <v>32</v>
      </c>
      <c r="D496" s="6" t="s">
        <v>33</v>
      </c>
      <c r="E496" s="6" t="s">
        <v>34</v>
      </c>
      <c r="F496" s="6" t="s">
        <v>35</v>
      </c>
      <c r="G496" s="6" t="s">
        <v>35</v>
      </c>
      <c r="H496" s="5"/>
      <c r="I496" s="5"/>
      <c r="J496" s="6" t="s">
        <v>36</v>
      </c>
      <c r="K496" s="5"/>
      <c r="L496" s="5"/>
      <c r="M496" s="5" t="s">
        <v>38</v>
      </c>
      <c r="N496" s="5">
        <v>11</v>
      </c>
      <c r="O496" s="5">
        <v>3</v>
      </c>
      <c r="P496" t="str">
        <f t="shared" si="28"/>
        <v>Em.11</v>
      </c>
      <c r="Q496" s="5" t="str">
        <f t="shared" si="29"/>
        <v>Em.11.3</v>
      </c>
      <c r="R496" s="6" t="s">
        <v>49</v>
      </c>
      <c r="S496" s="7">
        <v>550000</v>
      </c>
      <c r="T496" s="5"/>
      <c r="U496" s="6" t="s">
        <v>39</v>
      </c>
      <c r="V496" s="8">
        <f t="shared" si="31"/>
        <v>550000</v>
      </c>
      <c r="W496" s="6" t="s">
        <v>39</v>
      </c>
      <c r="X496" s="6" t="s">
        <v>40</v>
      </c>
      <c r="Y496" s="6">
        <v>1</v>
      </c>
      <c r="Z496" s="5"/>
      <c r="AA496" s="6" t="s">
        <v>41</v>
      </c>
      <c r="AB496" s="6" t="s">
        <v>731</v>
      </c>
      <c r="AC496" s="5"/>
      <c r="AD496" s="6"/>
      <c r="AE496" s="5" t="s">
        <v>634</v>
      </c>
      <c r="AF496" s="5" t="s">
        <v>635</v>
      </c>
    </row>
    <row r="497" spans="1:32" ht="13.25" customHeight="1" x14ac:dyDescent="0.15">
      <c r="A497" s="6" t="s">
        <v>31</v>
      </c>
      <c r="B497" s="6" t="s">
        <v>30</v>
      </c>
      <c r="C497" s="6" t="s">
        <v>32</v>
      </c>
      <c r="D497" s="6" t="s">
        <v>33</v>
      </c>
      <c r="E497" s="6" t="s">
        <v>34</v>
      </c>
      <c r="F497" s="6" t="s">
        <v>35</v>
      </c>
      <c r="G497" s="6" t="s">
        <v>35</v>
      </c>
      <c r="H497" s="5"/>
      <c r="I497" s="5"/>
      <c r="J497" s="6" t="s">
        <v>36</v>
      </c>
      <c r="K497" s="5"/>
      <c r="L497" s="5"/>
      <c r="M497" s="5" t="s">
        <v>38</v>
      </c>
      <c r="N497" s="5">
        <v>11</v>
      </c>
      <c r="O497" s="5">
        <v>4</v>
      </c>
      <c r="P497" t="str">
        <f t="shared" si="28"/>
        <v>Em.11</v>
      </c>
      <c r="Q497" s="5" t="str">
        <f t="shared" si="29"/>
        <v>Em.11.4</v>
      </c>
      <c r="R497" s="6" t="s">
        <v>51</v>
      </c>
      <c r="S497" s="7">
        <v>100000</v>
      </c>
      <c r="T497" s="5"/>
      <c r="U497" s="6" t="s">
        <v>39</v>
      </c>
      <c r="V497" s="8">
        <f t="shared" si="31"/>
        <v>100000</v>
      </c>
      <c r="W497" s="6" t="s">
        <v>39</v>
      </c>
      <c r="X497" s="6" t="s">
        <v>40</v>
      </c>
      <c r="Y497" s="6">
        <v>1</v>
      </c>
      <c r="Z497" s="6">
        <v>2</v>
      </c>
      <c r="AA497" s="6" t="s">
        <v>41</v>
      </c>
      <c r="AB497" s="6" t="s">
        <v>731</v>
      </c>
      <c r="AC497" s="5"/>
      <c r="AD497" s="6"/>
      <c r="AE497" s="5" t="s">
        <v>634</v>
      </c>
      <c r="AF497" s="5" t="s">
        <v>637</v>
      </c>
    </row>
    <row r="498" spans="1:32" ht="13.25" customHeight="1" x14ac:dyDescent="0.15">
      <c r="A498" s="6" t="s">
        <v>31</v>
      </c>
      <c r="B498" s="6" t="s">
        <v>30</v>
      </c>
      <c r="C498" s="6" t="s">
        <v>32</v>
      </c>
      <c r="D498" s="6" t="s">
        <v>33</v>
      </c>
      <c r="E498" s="6" t="s">
        <v>34</v>
      </c>
      <c r="F498" s="6" t="s">
        <v>35</v>
      </c>
      <c r="G498" s="6" t="s">
        <v>35</v>
      </c>
      <c r="H498" s="5"/>
      <c r="I498" s="5"/>
      <c r="J498" s="6" t="s">
        <v>36</v>
      </c>
      <c r="K498" s="5"/>
      <c r="L498" s="5"/>
      <c r="M498" s="5" t="s">
        <v>38</v>
      </c>
      <c r="N498" s="5">
        <v>11</v>
      </c>
      <c r="O498" s="5">
        <v>5</v>
      </c>
      <c r="P498" t="str">
        <f t="shared" si="28"/>
        <v>Em.11</v>
      </c>
      <c r="Q498" s="5" t="str">
        <f t="shared" si="29"/>
        <v>Em.11.5</v>
      </c>
      <c r="R498" s="6" t="s">
        <v>53</v>
      </c>
      <c r="S498" s="6">
        <v>700</v>
      </c>
      <c r="T498" s="5"/>
      <c r="U498" s="6" t="s">
        <v>39</v>
      </c>
      <c r="V498" s="8">
        <f t="shared" si="31"/>
        <v>700</v>
      </c>
      <c r="W498" s="6" t="s">
        <v>39</v>
      </c>
      <c r="X498" s="6" t="s">
        <v>40</v>
      </c>
      <c r="Y498" s="6">
        <v>1</v>
      </c>
      <c r="Z498" s="6">
        <v>2</v>
      </c>
      <c r="AA498" s="6" t="s">
        <v>41</v>
      </c>
      <c r="AB498" s="6" t="s">
        <v>731</v>
      </c>
      <c r="AC498" s="5"/>
      <c r="AD498" s="6"/>
      <c r="AE498" s="5" t="s">
        <v>634</v>
      </c>
      <c r="AF498" s="5" t="s">
        <v>639</v>
      </c>
    </row>
    <row r="499" spans="1:32" ht="13.25" customHeight="1" x14ac:dyDescent="0.15">
      <c r="A499" s="6" t="s">
        <v>31</v>
      </c>
      <c r="B499" s="6" t="s">
        <v>30</v>
      </c>
      <c r="C499" s="6" t="s">
        <v>32</v>
      </c>
      <c r="D499" s="6" t="s">
        <v>33</v>
      </c>
      <c r="E499" s="6" t="s">
        <v>34</v>
      </c>
      <c r="F499" s="6" t="s">
        <v>35</v>
      </c>
      <c r="G499" s="6" t="s">
        <v>35</v>
      </c>
      <c r="H499" s="5"/>
      <c r="I499" s="5"/>
      <c r="J499" s="6" t="s">
        <v>36</v>
      </c>
      <c r="K499" s="5"/>
      <c r="L499" s="5"/>
      <c r="M499" s="5" t="s">
        <v>38</v>
      </c>
      <c r="N499" s="5">
        <v>11</v>
      </c>
      <c r="O499" s="5">
        <v>6</v>
      </c>
      <c r="P499" t="str">
        <f t="shared" si="28"/>
        <v>Em.11</v>
      </c>
      <c r="Q499" s="5" t="str">
        <f t="shared" si="29"/>
        <v>Em.11.6</v>
      </c>
      <c r="R499" s="6" t="s">
        <v>55</v>
      </c>
      <c r="S499" s="7">
        <v>378230</v>
      </c>
      <c r="T499" s="5"/>
      <c r="U499" s="6" t="s">
        <v>39</v>
      </c>
      <c r="V499" s="8">
        <f t="shared" si="31"/>
        <v>378230</v>
      </c>
      <c r="W499" s="6" t="s">
        <v>39</v>
      </c>
      <c r="X499" s="6" t="s">
        <v>40</v>
      </c>
      <c r="Y499" s="6">
        <v>1</v>
      </c>
      <c r="Z499" s="6">
        <v>1</v>
      </c>
      <c r="AA499" s="6" t="s">
        <v>41</v>
      </c>
      <c r="AB499" s="6" t="s">
        <v>731</v>
      </c>
      <c r="AC499" s="5"/>
      <c r="AD499" s="6"/>
      <c r="AE499" s="5" t="s">
        <v>634</v>
      </c>
      <c r="AF499" s="5" t="s">
        <v>641</v>
      </c>
    </row>
    <row r="500" spans="1:32" ht="13.25" customHeight="1" x14ac:dyDescent="0.15">
      <c r="A500" s="6" t="s">
        <v>31</v>
      </c>
      <c r="B500" s="6" t="s">
        <v>30</v>
      </c>
      <c r="C500" s="6" t="s">
        <v>32</v>
      </c>
      <c r="D500" s="6" t="s">
        <v>33</v>
      </c>
      <c r="E500" s="6" t="s">
        <v>34</v>
      </c>
      <c r="F500" s="6" t="s">
        <v>35</v>
      </c>
      <c r="G500" s="6" t="s">
        <v>35</v>
      </c>
      <c r="H500" s="5"/>
      <c r="I500" s="5"/>
      <c r="J500" s="6" t="s">
        <v>36</v>
      </c>
      <c r="K500" s="5"/>
      <c r="L500" s="5"/>
      <c r="M500" s="5" t="s">
        <v>38</v>
      </c>
      <c r="N500" s="5">
        <v>11</v>
      </c>
      <c r="O500" s="5">
        <v>7</v>
      </c>
      <c r="P500" t="str">
        <f t="shared" si="28"/>
        <v>Em.11</v>
      </c>
      <c r="Q500" s="5" t="str">
        <f t="shared" si="29"/>
        <v>Em.11.7</v>
      </c>
      <c r="R500" s="6" t="s">
        <v>57</v>
      </c>
      <c r="S500" s="7">
        <v>330000</v>
      </c>
      <c r="T500" s="5"/>
      <c r="U500" s="6" t="s">
        <v>39</v>
      </c>
      <c r="V500" s="8">
        <f t="shared" si="31"/>
        <v>330000</v>
      </c>
      <c r="W500" s="6" t="s">
        <v>39</v>
      </c>
      <c r="X500" s="6" t="s">
        <v>40</v>
      </c>
      <c r="Y500" s="6">
        <v>1</v>
      </c>
      <c r="Z500" s="6">
        <v>2</v>
      </c>
      <c r="AA500" s="6" t="s">
        <v>41</v>
      </c>
      <c r="AB500" s="6" t="s">
        <v>731</v>
      </c>
      <c r="AC500" s="5"/>
      <c r="AD500" s="6"/>
      <c r="AE500" s="5" t="s">
        <v>634</v>
      </c>
      <c r="AF500" s="5" t="s">
        <v>643</v>
      </c>
    </row>
    <row r="501" spans="1:32" ht="13.25" customHeight="1" x14ac:dyDescent="0.15">
      <c r="A501" s="6" t="s">
        <v>31</v>
      </c>
      <c r="B501" s="6" t="s">
        <v>30</v>
      </c>
      <c r="C501" s="6" t="s">
        <v>32</v>
      </c>
      <c r="D501" s="6" t="s">
        <v>33</v>
      </c>
      <c r="E501" s="6" t="s">
        <v>34</v>
      </c>
      <c r="F501" s="6" t="s">
        <v>35</v>
      </c>
      <c r="G501" s="6" t="s">
        <v>35</v>
      </c>
      <c r="H501" s="5"/>
      <c r="I501" s="5"/>
      <c r="J501" s="6" t="s">
        <v>36</v>
      </c>
      <c r="K501" s="5"/>
      <c r="L501" s="5"/>
      <c r="M501" s="5" t="s">
        <v>38</v>
      </c>
      <c r="N501" s="5">
        <v>11</v>
      </c>
      <c r="O501" s="5">
        <v>9</v>
      </c>
      <c r="P501" t="str">
        <f t="shared" si="28"/>
        <v>Em.11</v>
      </c>
      <c r="Q501" s="5" t="str">
        <f t="shared" si="29"/>
        <v>Em.11.9</v>
      </c>
      <c r="R501" s="6" t="s">
        <v>59</v>
      </c>
      <c r="S501" s="7">
        <v>100000</v>
      </c>
      <c r="T501" s="5"/>
      <c r="U501" s="6" t="s">
        <v>39</v>
      </c>
      <c r="V501" s="8">
        <f t="shared" si="31"/>
        <v>100000</v>
      </c>
      <c r="W501" s="6" t="s">
        <v>39</v>
      </c>
      <c r="X501" s="6" t="s">
        <v>40</v>
      </c>
      <c r="Y501" s="6">
        <v>1</v>
      </c>
      <c r="Z501" s="6">
        <v>2</v>
      </c>
      <c r="AA501" s="6" t="s">
        <v>41</v>
      </c>
      <c r="AB501" s="6" t="s">
        <v>731</v>
      </c>
      <c r="AC501" s="5"/>
      <c r="AD501" s="6"/>
      <c r="AE501" s="5" t="s">
        <v>634</v>
      </c>
      <c r="AF501" s="5" t="s">
        <v>645</v>
      </c>
    </row>
    <row r="502" spans="1:32" ht="13.25" customHeight="1" x14ac:dyDescent="0.15">
      <c r="A502" s="6" t="s">
        <v>31</v>
      </c>
      <c r="B502" s="6" t="s">
        <v>30</v>
      </c>
      <c r="C502" s="6" t="s">
        <v>32</v>
      </c>
      <c r="D502" s="6" t="s">
        <v>33</v>
      </c>
      <c r="E502" s="6" t="s">
        <v>34</v>
      </c>
      <c r="F502" s="6" t="s">
        <v>35</v>
      </c>
      <c r="G502" s="6" t="s">
        <v>35</v>
      </c>
      <c r="H502" s="5"/>
      <c r="I502" s="5"/>
      <c r="J502" s="6" t="s">
        <v>36</v>
      </c>
      <c r="K502" s="5"/>
      <c r="L502" s="5"/>
      <c r="M502" s="5" t="s">
        <v>38</v>
      </c>
      <c r="N502" s="5">
        <v>12</v>
      </c>
      <c r="O502" s="5">
        <v>1</v>
      </c>
      <c r="P502" t="str">
        <f t="shared" si="28"/>
        <v>Em.12</v>
      </c>
      <c r="Q502" s="5" t="str">
        <f t="shared" si="29"/>
        <v>Em.12.1</v>
      </c>
      <c r="R502" s="6" t="s">
        <v>67</v>
      </c>
      <c r="S502" s="7">
        <v>17614000</v>
      </c>
      <c r="T502" s="5"/>
      <c r="U502" s="6" t="s">
        <v>39</v>
      </c>
      <c r="V502" s="8">
        <f t="shared" si="31"/>
        <v>17614000</v>
      </c>
      <c r="W502" s="6" t="s">
        <v>39</v>
      </c>
      <c r="X502" s="6" t="s">
        <v>40</v>
      </c>
      <c r="Y502" s="6">
        <v>1</v>
      </c>
      <c r="Z502" s="6">
        <v>4</v>
      </c>
      <c r="AA502" s="6" t="s">
        <v>41</v>
      </c>
      <c r="AB502" s="6" t="s">
        <v>731</v>
      </c>
      <c r="AC502" s="5"/>
      <c r="AD502" s="6"/>
      <c r="AE502" s="5" t="s">
        <v>321</v>
      </c>
      <c r="AF502" s="5" t="s">
        <v>321</v>
      </c>
    </row>
    <row r="503" spans="1:32" ht="13.25" customHeight="1" x14ac:dyDescent="0.15">
      <c r="A503" s="6" t="s">
        <v>31</v>
      </c>
      <c r="B503" s="6" t="s">
        <v>30</v>
      </c>
      <c r="C503" s="6" t="s">
        <v>32</v>
      </c>
      <c r="D503" s="6" t="s">
        <v>33</v>
      </c>
      <c r="E503" s="6" t="s">
        <v>34</v>
      </c>
      <c r="F503" s="6" t="s">
        <v>35</v>
      </c>
      <c r="G503" s="6" t="s">
        <v>35</v>
      </c>
      <c r="H503" s="6" t="s">
        <v>71</v>
      </c>
      <c r="I503" s="6"/>
      <c r="J503" s="6" t="s">
        <v>36</v>
      </c>
      <c r="K503" s="5"/>
      <c r="L503" s="5"/>
      <c r="M503" s="5" t="s">
        <v>38</v>
      </c>
      <c r="N503" s="5">
        <v>17</v>
      </c>
      <c r="O503" s="5">
        <v>1</v>
      </c>
      <c r="P503" t="str">
        <f t="shared" si="28"/>
        <v>Em.17</v>
      </c>
      <c r="Q503" s="5" t="str">
        <f t="shared" si="29"/>
        <v>Em.17.1</v>
      </c>
      <c r="R503" s="6" t="s">
        <v>156</v>
      </c>
      <c r="S503" s="6">
        <v>38</v>
      </c>
      <c r="T503" s="5"/>
      <c r="U503" s="6" t="s">
        <v>785</v>
      </c>
      <c r="V503" s="8">
        <f t="shared" si="31"/>
        <v>38</v>
      </c>
      <c r="W503" s="6" t="s">
        <v>785</v>
      </c>
      <c r="X503" s="6" t="s">
        <v>40</v>
      </c>
      <c r="Y503" s="6">
        <v>5</v>
      </c>
      <c r="Z503" s="5"/>
      <c r="AA503" s="6" t="s">
        <v>41</v>
      </c>
      <c r="AB503" s="6" t="s">
        <v>731</v>
      </c>
      <c r="AC503" s="5"/>
      <c r="AD503" s="6"/>
      <c r="AE503" s="5" t="s">
        <v>321</v>
      </c>
      <c r="AF503" s="5" t="s">
        <v>321</v>
      </c>
    </row>
    <row r="504" spans="1:32" ht="13.25" customHeight="1" x14ac:dyDescent="0.15">
      <c r="A504" s="6" t="s">
        <v>31</v>
      </c>
      <c r="B504" s="6" t="s">
        <v>30</v>
      </c>
      <c r="C504" s="6" t="s">
        <v>32</v>
      </c>
      <c r="D504" s="6" t="s">
        <v>33</v>
      </c>
      <c r="E504" s="6" t="s">
        <v>34</v>
      </c>
      <c r="F504" s="6" t="s">
        <v>35</v>
      </c>
      <c r="G504" s="6" t="s">
        <v>35</v>
      </c>
      <c r="H504" s="6" t="s">
        <v>71</v>
      </c>
      <c r="I504" s="6"/>
      <c r="J504" s="6" t="s">
        <v>36</v>
      </c>
      <c r="K504" s="5"/>
      <c r="L504" s="5"/>
      <c r="M504" s="5" t="s">
        <v>38</v>
      </c>
      <c r="N504" s="5">
        <v>17</v>
      </c>
      <c r="O504" s="5">
        <v>10</v>
      </c>
      <c r="P504" t="str">
        <f t="shared" si="28"/>
        <v>Em.17</v>
      </c>
      <c r="Q504" s="5" t="str">
        <f t="shared" si="29"/>
        <v>Em.17.10</v>
      </c>
      <c r="R504" s="6" t="s">
        <v>136</v>
      </c>
      <c r="S504" s="6">
        <v>29</v>
      </c>
      <c r="T504" s="5"/>
      <c r="U504" s="6" t="s">
        <v>785</v>
      </c>
      <c r="V504" s="8">
        <f t="shared" si="31"/>
        <v>29</v>
      </c>
      <c r="W504" s="6" t="s">
        <v>785</v>
      </c>
      <c r="X504" s="6" t="s">
        <v>40</v>
      </c>
      <c r="Y504" s="6">
        <v>5</v>
      </c>
      <c r="Z504" s="5"/>
      <c r="AA504" s="6" t="s">
        <v>41</v>
      </c>
      <c r="AB504" s="6" t="s">
        <v>731</v>
      </c>
      <c r="AC504" s="5"/>
      <c r="AD504" s="6"/>
      <c r="AE504" s="5" t="s">
        <v>321</v>
      </c>
      <c r="AF504" s="5" t="s">
        <v>321</v>
      </c>
    </row>
    <row r="505" spans="1:32" ht="13.25" customHeight="1" x14ac:dyDescent="0.15">
      <c r="A505" s="6" t="s">
        <v>31</v>
      </c>
      <c r="B505" s="6" t="s">
        <v>30</v>
      </c>
      <c r="C505" s="6" t="s">
        <v>32</v>
      </c>
      <c r="D505" s="6" t="s">
        <v>33</v>
      </c>
      <c r="E505" s="6" t="s">
        <v>34</v>
      </c>
      <c r="F505" s="6" t="s">
        <v>35</v>
      </c>
      <c r="G505" s="6" t="s">
        <v>35</v>
      </c>
      <c r="H505" s="6" t="s">
        <v>76</v>
      </c>
      <c r="I505" s="6"/>
      <c r="J505" s="6" t="s">
        <v>36</v>
      </c>
      <c r="K505" s="5"/>
      <c r="L505" s="5"/>
      <c r="M505" s="5" t="s">
        <v>38</v>
      </c>
      <c r="N505" s="5">
        <v>17</v>
      </c>
      <c r="O505" s="5">
        <v>10</v>
      </c>
      <c r="P505" t="str">
        <f t="shared" si="28"/>
        <v>Em.17</v>
      </c>
      <c r="Q505" s="5" t="str">
        <f t="shared" si="29"/>
        <v>Em.17.10</v>
      </c>
      <c r="R505" s="6" t="s">
        <v>137</v>
      </c>
      <c r="S505" s="6">
        <v>1</v>
      </c>
      <c r="T505" s="5"/>
      <c r="U505" s="6" t="s">
        <v>785</v>
      </c>
      <c r="V505" s="8">
        <f t="shared" si="31"/>
        <v>1</v>
      </c>
      <c r="W505" s="6" t="s">
        <v>785</v>
      </c>
      <c r="X505" s="6" t="s">
        <v>40</v>
      </c>
      <c r="Y505" s="6">
        <v>5</v>
      </c>
      <c r="Z505" s="5"/>
      <c r="AA505" s="6" t="s">
        <v>41</v>
      </c>
      <c r="AB505" s="6" t="s">
        <v>731</v>
      </c>
      <c r="AC505" s="5"/>
      <c r="AD505" s="6"/>
      <c r="AE505" s="5" t="s">
        <v>321</v>
      </c>
      <c r="AF505" s="5" t="s">
        <v>321</v>
      </c>
    </row>
    <row r="506" spans="1:32" ht="13.25" customHeight="1" x14ac:dyDescent="0.15">
      <c r="A506" s="6" t="s">
        <v>31</v>
      </c>
      <c r="B506" s="6" t="s">
        <v>30</v>
      </c>
      <c r="C506" s="6" t="s">
        <v>32</v>
      </c>
      <c r="D506" s="6" t="s">
        <v>33</v>
      </c>
      <c r="E506" s="6" t="s">
        <v>34</v>
      </c>
      <c r="F506" s="6" t="s">
        <v>35</v>
      </c>
      <c r="G506" s="6" t="s">
        <v>35</v>
      </c>
      <c r="H506" s="6" t="s">
        <v>78</v>
      </c>
      <c r="I506" s="6"/>
      <c r="J506" s="6" t="s">
        <v>36</v>
      </c>
      <c r="K506" s="5"/>
      <c r="L506" s="5"/>
      <c r="M506" s="5" t="s">
        <v>38</v>
      </c>
      <c r="N506" s="5">
        <v>17</v>
      </c>
      <c r="O506" s="5">
        <v>10</v>
      </c>
      <c r="P506" t="str">
        <f t="shared" si="28"/>
        <v>Em.17</v>
      </c>
      <c r="Q506" s="5" t="str">
        <f t="shared" si="29"/>
        <v>Em.17.10</v>
      </c>
      <c r="R506" s="6" t="s">
        <v>138</v>
      </c>
      <c r="S506" s="6">
        <v>3</v>
      </c>
      <c r="T506" s="5"/>
      <c r="U506" s="6" t="s">
        <v>785</v>
      </c>
      <c r="V506" s="8">
        <f t="shared" si="31"/>
        <v>3</v>
      </c>
      <c r="W506" s="6" t="s">
        <v>785</v>
      </c>
      <c r="X506" s="6" t="s">
        <v>40</v>
      </c>
      <c r="Y506" s="6">
        <v>5</v>
      </c>
      <c r="Z506" s="5"/>
      <c r="AA506" s="6" t="s">
        <v>41</v>
      </c>
      <c r="AB506" s="6" t="s">
        <v>731</v>
      </c>
      <c r="AC506" s="5"/>
      <c r="AD506" s="6"/>
      <c r="AE506" s="5" t="s">
        <v>321</v>
      </c>
      <c r="AF506" s="5" t="s">
        <v>321</v>
      </c>
    </row>
    <row r="507" spans="1:32" ht="13.25" customHeight="1" x14ac:dyDescent="0.15">
      <c r="A507" s="6" t="s">
        <v>31</v>
      </c>
      <c r="B507" s="6" t="s">
        <v>30</v>
      </c>
      <c r="C507" s="6" t="s">
        <v>32</v>
      </c>
      <c r="D507" s="6" t="s">
        <v>33</v>
      </c>
      <c r="E507" s="6" t="s">
        <v>34</v>
      </c>
      <c r="F507" s="6" t="s">
        <v>35</v>
      </c>
      <c r="G507" s="6" t="s">
        <v>35</v>
      </c>
      <c r="H507" s="6" t="s">
        <v>80</v>
      </c>
      <c r="I507" s="6"/>
      <c r="J507" s="6" t="s">
        <v>36</v>
      </c>
      <c r="K507" s="5"/>
      <c r="L507" s="5"/>
      <c r="M507" s="5" t="s">
        <v>38</v>
      </c>
      <c r="N507" s="5">
        <v>17</v>
      </c>
      <c r="O507" s="5">
        <v>10</v>
      </c>
      <c r="P507" t="str">
        <f t="shared" si="28"/>
        <v>Em.17</v>
      </c>
      <c r="Q507" s="5" t="str">
        <f t="shared" si="29"/>
        <v>Em.17.10</v>
      </c>
      <c r="R507" s="6" t="s">
        <v>139</v>
      </c>
      <c r="S507" s="6">
        <v>1</v>
      </c>
      <c r="T507" s="5"/>
      <c r="U507" s="6" t="s">
        <v>785</v>
      </c>
      <c r="V507" s="8">
        <f t="shared" si="31"/>
        <v>1</v>
      </c>
      <c r="W507" s="6" t="s">
        <v>785</v>
      </c>
      <c r="X507" s="6" t="s">
        <v>40</v>
      </c>
      <c r="Y507" s="6">
        <v>5</v>
      </c>
      <c r="Z507" s="5"/>
      <c r="AA507" s="6" t="s">
        <v>41</v>
      </c>
      <c r="AB507" s="6" t="s">
        <v>731</v>
      </c>
      <c r="AC507" s="5"/>
      <c r="AD507" s="6"/>
      <c r="AE507" s="5" t="s">
        <v>321</v>
      </c>
      <c r="AF507" s="5" t="s">
        <v>321</v>
      </c>
    </row>
    <row r="508" spans="1:32" ht="13.25" customHeight="1" x14ac:dyDescent="0.15">
      <c r="A508" s="6" t="s">
        <v>31</v>
      </c>
      <c r="B508" s="6" t="s">
        <v>30</v>
      </c>
      <c r="C508" s="6" t="s">
        <v>32</v>
      </c>
      <c r="D508" s="6" t="s">
        <v>33</v>
      </c>
      <c r="E508" s="6" t="s">
        <v>34</v>
      </c>
      <c r="F508" s="6" t="s">
        <v>35</v>
      </c>
      <c r="G508" s="6" t="s">
        <v>35</v>
      </c>
      <c r="H508" s="6" t="s">
        <v>95</v>
      </c>
      <c r="I508" s="6"/>
      <c r="J508" s="6" t="s">
        <v>36</v>
      </c>
      <c r="K508" s="5"/>
      <c r="L508" s="5"/>
      <c r="M508" s="5" t="s">
        <v>38</v>
      </c>
      <c r="N508" s="5">
        <v>17</v>
      </c>
      <c r="O508" s="5">
        <v>10</v>
      </c>
      <c r="P508" t="str">
        <f t="shared" si="28"/>
        <v>Em.17</v>
      </c>
      <c r="Q508" s="5" t="str">
        <f t="shared" si="29"/>
        <v>Em.17.10</v>
      </c>
      <c r="R508" s="6" t="s">
        <v>140</v>
      </c>
      <c r="S508" s="6">
        <v>24</v>
      </c>
      <c r="T508" s="5"/>
      <c r="U508" s="6" t="s">
        <v>785</v>
      </c>
      <c r="V508" s="8">
        <f t="shared" si="31"/>
        <v>24</v>
      </c>
      <c r="W508" s="6" t="s">
        <v>785</v>
      </c>
      <c r="X508" s="6" t="s">
        <v>40</v>
      </c>
      <c r="Y508" s="6">
        <v>5</v>
      </c>
      <c r="Z508" s="5"/>
      <c r="AA508" s="6" t="s">
        <v>41</v>
      </c>
      <c r="AB508" s="6" t="s">
        <v>731</v>
      </c>
      <c r="AC508" s="5"/>
      <c r="AD508" s="6"/>
      <c r="AE508" s="5" t="s">
        <v>321</v>
      </c>
      <c r="AF508" s="5" t="s">
        <v>321</v>
      </c>
    </row>
    <row r="509" spans="1:32" ht="13.25" customHeight="1" x14ac:dyDescent="0.15">
      <c r="A509" s="6" t="s">
        <v>31</v>
      </c>
      <c r="B509" s="6" t="s">
        <v>30</v>
      </c>
      <c r="C509" s="6" t="s">
        <v>32</v>
      </c>
      <c r="D509" s="6" t="s">
        <v>33</v>
      </c>
      <c r="E509" s="6" t="s">
        <v>34</v>
      </c>
      <c r="F509" s="6" t="s">
        <v>35</v>
      </c>
      <c r="G509" s="6" t="s">
        <v>35</v>
      </c>
      <c r="H509" s="6" t="s">
        <v>71</v>
      </c>
      <c r="I509" s="6"/>
      <c r="J509" s="6" t="s">
        <v>36</v>
      </c>
      <c r="K509" s="5"/>
      <c r="L509" s="5"/>
      <c r="M509" s="5" t="s">
        <v>38</v>
      </c>
      <c r="N509" s="5">
        <v>17</v>
      </c>
      <c r="O509" s="5">
        <v>11</v>
      </c>
      <c r="P509" t="str">
        <f t="shared" si="28"/>
        <v>Em.17</v>
      </c>
      <c r="Q509" s="5" t="str">
        <f t="shared" si="29"/>
        <v>Em.17.11</v>
      </c>
      <c r="R509" s="6" t="s">
        <v>154</v>
      </c>
      <c r="S509" s="6">
        <v>2</v>
      </c>
      <c r="T509" s="5"/>
      <c r="U509" s="6" t="s">
        <v>785</v>
      </c>
      <c r="V509" s="8">
        <f t="shared" si="31"/>
        <v>2</v>
      </c>
      <c r="W509" s="6" t="s">
        <v>785</v>
      </c>
      <c r="X509" s="6" t="s">
        <v>40</v>
      </c>
      <c r="Y509" s="6">
        <v>5</v>
      </c>
      <c r="Z509" s="5"/>
      <c r="AA509" s="6" t="s">
        <v>41</v>
      </c>
      <c r="AB509" s="6" t="s">
        <v>731</v>
      </c>
      <c r="AC509" s="5"/>
      <c r="AD509" s="6"/>
      <c r="AE509" s="5" t="s">
        <v>321</v>
      </c>
      <c r="AF509" s="5" t="s">
        <v>321</v>
      </c>
    </row>
    <row r="510" spans="1:32" ht="13.25" customHeight="1" x14ac:dyDescent="0.15">
      <c r="A510" s="6" t="s">
        <v>31</v>
      </c>
      <c r="B510" s="6" t="s">
        <v>30</v>
      </c>
      <c r="C510" s="6" t="s">
        <v>32</v>
      </c>
      <c r="D510" s="6" t="s">
        <v>33</v>
      </c>
      <c r="E510" s="6" t="s">
        <v>34</v>
      </c>
      <c r="F510" s="6" t="s">
        <v>35</v>
      </c>
      <c r="G510" s="6" t="s">
        <v>35</v>
      </c>
      <c r="H510" s="6" t="s">
        <v>71</v>
      </c>
      <c r="I510" s="6"/>
      <c r="J510" s="6" t="s">
        <v>36</v>
      </c>
      <c r="K510" s="5"/>
      <c r="L510" s="5"/>
      <c r="M510" s="5" t="s">
        <v>38</v>
      </c>
      <c r="N510" s="5">
        <v>17</v>
      </c>
      <c r="O510" s="5">
        <v>13</v>
      </c>
      <c r="P510" t="str">
        <f t="shared" si="28"/>
        <v>Em.17</v>
      </c>
      <c r="Q510" s="5" t="str">
        <f t="shared" si="29"/>
        <v>Em.17.13</v>
      </c>
      <c r="R510" s="6" t="s">
        <v>141</v>
      </c>
      <c r="S510" s="6">
        <v>2</v>
      </c>
      <c r="T510" s="5"/>
      <c r="U510" s="6" t="s">
        <v>785</v>
      </c>
      <c r="V510" s="8">
        <f t="shared" si="31"/>
        <v>2</v>
      </c>
      <c r="W510" s="6" t="s">
        <v>785</v>
      </c>
      <c r="X510" s="6" t="s">
        <v>40</v>
      </c>
      <c r="Y510" s="6">
        <v>5</v>
      </c>
      <c r="Z510" s="5"/>
      <c r="AA510" s="6" t="s">
        <v>41</v>
      </c>
      <c r="AB510" s="6" t="s">
        <v>731</v>
      </c>
      <c r="AC510" s="5"/>
      <c r="AD510" s="6"/>
      <c r="AE510" s="5" t="s">
        <v>321</v>
      </c>
      <c r="AF510" s="5" t="s">
        <v>321</v>
      </c>
    </row>
    <row r="511" spans="1:32" ht="13.25" customHeight="1" x14ac:dyDescent="0.15">
      <c r="A511" s="6" t="s">
        <v>31</v>
      </c>
      <c r="B511" s="6" t="s">
        <v>30</v>
      </c>
      <c r="C511" s="6" t="s">
        <v>32</v>
      </c>
      <c r="D511" s="6" t="s">
        <v>33</v>
      </c>
      <c r="E511" s="6" t="s">
        <v>34</v>
      </c>
      <c r="F511" s="6" t="s">
        <v>35</v>
      </c>
      <c r="G511" s="6" t="s">
        <v>35</v>
      </c>
      <c r="H511" s="6" t="s">
        <v>76</v>
      </c>
      <c r="I511" s="6"/>
      <c r="J511" s="6" t="s">
        <v>36</v>
      </c>
      <c r="K511" s="5"/>
      <c r="L511" s="5"/>
      <c r="M511" s="5" t="s">
        <v>38</v>
      </c>
      <c r="N511" s="5">
        <v>17</v>
      </c>
      <c r="O511" s="5">
        <v>13</v>
      </c>
      <c r="P511" t="str">
        <f t="shared" si="28"/>
        <v>Em.17</v>
      </c>
      <c r="Q511" s="5" t="str">
        <f t="shared" si="29"/>
        <v>Em.17.13</v>
      </c>
      <c r="R511" s="6" t="s">
        <v>142</v>
      </c>
      <c r="S511" s="6">
        <v>1</v>
      </c>
      <c r="T511" s="5"/>
      <c r="U511" s="6" t="s">
        <v>785</v>
      </c>
      <c r="V511" s="8">
        <f t="shared" si="31"/>
        <v>1</v>
      </c>
      <c r="W511" s="6" t="s">
        <v>785</v>
      </c>
      <c r="X511" s="6" t="s">
        <v>40</v>
      </c>
      <c r="Y511" s="6">
        <v>5</v>
      </c>
      <c r="Z511" s="5"/>
      <c r="AA511" s="6" t="s">
        <v>41</v>
      </c>
      <c r="AB511" s="6" t="s">
        <v>731</v>
      </c>
      <c r="AC511" s="5"/>
      <c r="AD511" s="6"/>
      <c r="AE511" s="5" t="s">
        <v>321</v>
      </c>
      <c r="AF511" s="5" t="s">
        <v>321</v>
      </c>
    </row>
    <row r="512" spans="1:32" ht="13.25" customHeight="1" x14ac:dyDescent="0.15">
      <c r="A512" s="6" t="s">
        <v>31</v>
      </c>
      <c r="B512" s="6" t="s">
        <v>30</v>
      </c>
      <c r="C512" s="6" t="s">
        <v>32</v>
      </c>
      <c r="D512" s="6" t="s">
        <v>33</v>
      </c>
      <c r="E512" s="6" t="s">
        <v>34</v>
      </c>
      <c r="F512" s="6" t="s">
        <v>35</v>
      </c>
      <c r="G512" s="6" t="s">
        <v>35</v>
      </c>
      <c r="H512" s="6" t="s">
        <v>78</v>
      </c>
      <c r="I512" s="6"/>
      <c r="J512" s="6" t="s">
        <v>36</v>
      </c>
      <c r="K512" s="5"/>
      <c r="L512" s="5"/>
      <c r="M512" s="5" t="s">
        <v>38</v>
      </c>
      <c r="N512" s="5">
        <v>17</v>
      </c>
      <c r="O512" s="5">
        <v>13</v>
      </c>
      <c r="P512" t="str">
        <f t="shared" si="28"/>
        <v>Em.17</v>
      </c>
      <c r="Q512" s="5" t="str">
        <f t="shared" si="29"/>
        <v>Em.17.13</v>
      </c>
      <c r="R512" s="6" t="s">
        <v>143</v>
      </c>
      <c r="S512" s="6">
        <v>0</v>
      </c>
      <c r="T512" s="5"/>
      <c r="U512" s="6" t="s">
        <v>785</v>
      </c>
      <c r="V512" s="8">
        <f t="shared" si="31"/>
        <v>0</v>
      </c>
      <c r="W512" s="6" t="s">
        <v>785</v>
      </c>
      <c r="X512" s="6" t="s">
        <v>40</v>
      </c>
      <c r="Y512" s="6">
        <v>5</v>
      </c>
      <c r="Z512" s="5"/>
      <c r="AA512" s="6" t="s">
        <v>41</v>
      </c>
      <c r="AB512" s="6" t="s">
        <v>731</v>
      </c>
      <c r="AC512" s="5"/>
      <c r="AD512" s="6"/>
      <c r="AE512" s="5" t="s">
        <v>321</v>
      </c>
      <c r="AF512" s="5" t="s">
        <v>321</v>
      </c>
    </row>
    <row r="513" spans="1:32" ht="13.25" customHeight="1" x14ac:dyDescent="0.15">
      <c r="A513" s="6" t="s">
        <v>31</v>
      </c>
      <c r="B513" s="6" t="s">
        <v>30</v>
      </c>
      <c r="C513" s="6" t="s">
        <v>32</v>
      </c>
      <c r="D513" s="6" t="s">
        <v>33</v>
      </c>
      <c r="E513" s="6" t="s">
        <v>34</v>
      </c>
      <c r="F513" s="6" t="s">
        <v>35</v>
      </c>
      <c r="G513" s="6" t="s">
        <v>35</v>
      </c>
      <c r="H513" s="6" t="s">
        <v>80</v>
      </c>
      <c r="I513" s="6"/>
      <c r="J513" s="6" t="s">
        <v>36</v>
      </c>
      <c r="K513" s="5"/>
      <c r="L513" s="5"/>
      <c r="M513" s="5" t="s">
        <v>38</v>
      </c>
      <c r="N513" s="5">
        <v>17</v>
      </c>
      <c r="O513" s="5">
        <v>13</v>
      </c>
      <c r="P513" t="str">
        <f t="shared" si="28"/>
        <v>Em.17</v>
      </c>
      <c r="Q513" s="5" t="str">
        <f t="shared" si="29"/>
        <v>Em.17.13</v>
      </c>
      <c r="R513" s="6" t="s">
        <v>144</v>
      </c>
      <c r="S513" s="6">
        <v>0</v>
      </c>
      <c r="T513" s="5"/>
      <c r="U513" s="6" t="s">
        <v>785</v>
      </c>
      <c r="V513" s="8">
        <f t="shared" si="31"/>
        <v>0</v>
      </c>
      <c r="W513" s="6" t="s">
        <v>785</v>
      </c>
      <c r="X513" s="6" t="s">
        <v>40</v>
      </c>
      <c r="Y513" s="6">
        <v>5</v>
      </c>
      <c r="Z513" s="5"/>
      <c r="AA513" s="6" t="s">
        <v>41</v>
      </c>
      <c r="AB513" s="6" t="s">
        <v>731</v>
      </c>
      <c r="AC513" s="5"/>
      <c r="AD513" s="6"/>
      <c r="AE513" s="5" t="s">
        <v>321</v>
      </c>
      <c r="AF513" s="5" t="s">
        <v>321</v>
      </c>
    </row>
    <row r="514" spans="1:32" ht="13.25" customHeight="1" x14ac:dyDescent="0.15">
      <c r="A514" s="6" t="s">
        <v>31</v>
      </c>
      <c r="B514" s="6" t="s">
        <v>30</v>
      </c>
      <c r="C514" s="6" t="s">
        <v>32</v>
      </c>
      <c r="D514" s="6" t="s">
        <v>33</v>
      </c>
      <c r="E514" s="6" t="s">
        <v>34</v>
      </c>
      <c r="F514" s="6" t="s">
        <v>35</v>
      </c>
      <c r="G514" s="6" t="s">
        <v>35</v>
      </c>
      <c r="H514" s="6" t="s">
        <v>95</v>
      </c>
      <c r="I514" s="6"/>
      <c r="J514" s="6" t="s">
        <v>36</v>
      </c>
      <c r="K514" s="5"/>
      <c r="L514" s="5"/>
      <c r="M514" s="5" t="s">
        <v>38</v>
      </c>
      <c r="N514" s="5">
        <v>17</v>
      </c>
      <c r="O514" s="5">
        <v>13</v>
      </c>
      <c r="P514" t="str">
        <f t="shared" ref="P514:P577" si="32">_xlfn.CONCAT(M514,".",N514)</f>
        <v>Em.17</v>
      </c>
      <c r="Q514" s="5" t="str">
        <f t="shared" si="29"/>
        <v>Em.17.13</v>
      </c>
      <c r="R514" s="6" t="s">
        <v>145</v>
      </c>
      <c r="S514" s="6">
        <v>1</v>
      </c>
      <c r="T514" s="5"/>
      <c r="U514" s="6" t="s">
        <v>785</v>
      </c>
      <c r="V514" s="8">
        <f t="shared" si="31"/>
        <v>1</v>
      </c>
      <c r="W514" s="6" t="s">
        <v>785</v>
      </c>
      <c r="X514" s="6" t="s">
        <v>40</v>
      </c>
      <c r="Y514" s="6">
        <v>5</v>
      </c>
      <c r="Z514" s="5"/>
      <c r="AA514" s="6" t="s">
        <v>41</v>
      </c>
      <c r="AB514" s="6" t="s">
        <v>731</v>
      </c>
      <c r="AC514" s="5"/>
      <c r="AD514" s="6"/>
      <c r="AE514" s="5" t="s">
        <v>321</v>
      </c>
      <c r="AF514" s="5" t="s">
        <v>321</v>
      </c>
    </row>
    <row r="515" spans="1:32" ht="13.25" customHeight="1" x14ac:dyDescent="0.15">
      <c r="A515" s="6" t="s">
        <v>31</v>
      </c>
      <c r="B515" s="6" t="s">
        <v>30</v>
      </c>
      <c r="C515" s="6" t="s">
        <v>32</v>
      </c>
      <c r="D515" s="6" t="s">
        <v>33</v>
      </c>
      <c r="E515" s="6" t="s">
        <v>34</v>
      </c>
      <c r="F515" s="6" t="s">
        <v>35</v>
      </c>
      <c r="G515" s="6" t="s">
        <v>35</v>
      </c>
      <c r="H515" s="6" t="s">
        <v>71</v>
      </c>
      <c r="I515" s="6"/>
      <c r="J515" s="6" t="s">
        <v>36</v>
      </c>
      <c r="K515" s="5"/>
      <c r="L515" s="5"/>
      <c r="M515" s="5" t="s">
        <v>38</v>
      </c>
      <c r="N515" s="5">
        <v>17</v>
      </c>
      <c r="O515" s="5">
        <v>14</v>
      </c>
      <c r="P515" t="str">
        <f t="shared" si="32"/>
        <v>Em.17</v>
      </c>
      <c r="Q515" s="5" t="str">
        <f t="shared" ref="Q515:Q578" si="33">_xlfn.CONCAT(M515,".",N515,".",O515)</f>
        <v>Em.17.14</v>
      </c>
      <c r="R515" s="6" t="s">
        <v>148</v>
      </c>
      <c r="S515" s="6">
        <v>11</v>
      </c>
      <c r="T515" s="5"/>
      <c r="U515" s="6" t="s">
        <v>785</v>
      </c>
      <c r="V515" s="8">
        <f t="shared" si="31"/>
        <v>11</v>
      </c>
      <c r="W515" s="6" t="s">
        <v>785</v>
      </c>
      <c r="X515" s="6" t="s">
        <v>40</v>
      </c>
      <c r="Y515" s="6">
        <v>5</v>
      </c>
      <c r="Z515" s="5"/>
      <c r="AA515" s="6" t="s">
        <v>41</v>
      </c>
      <c r="AB515" s="6" t="s">
        <v>731</v>
      </c>
      <c r="AC515" s="5"/>
      <c r="AD515" s="6"/>
      <c r="AE515" s="5" t="s">
        <v>321</v>
      </c>
      <c r="AF515" s="5" t="s">
        <v>321</v>
      </c>
    </row>
    <row r="516" spans="1:32" ht="13.25" customHeight="1" x14ac:dyDescent="0.15">
      <c r="A516" s="6" t="s">
        <v>31</v>
      </c>
      <c r="B516" s="6" t="s">
        <v>30</v>
      </c>
      <c r="C516" s="6" t="s">
        <v>32</v>
      </c>
      <c r="D516" s="6" t="s">
        <v>33</v>
      </c>
      <c r="E516" s="6" t="s">
        <v>34</v>
      </c>
      <c r="F516" s="6" t="s">
        <v>35</v>
      </c>
      <c r="G516" s="6" t="s">
        <v>35</v>
      </c>
      <c r="H516" s="6" t="s">
        <v>76</v>
      </c>
      <c r="I516" s="6"/>
      <c r="J516" s="6" t="s">
        <v>36</v>
      </c>
      <c r="K516" s="5"/>
      <c r="L516" s="5"/>
      <c r="M516" s="5" t="s">
        <v>38</v>
      </c>
      <c r="N516" s="5">
        <v>17</v>
      </c>
      <c r="O516" s="5">
        <v>14</v>
      </c>
      <c r="P516" t="str">
        <f t="shared" si="32"/>
        <v>Em.17</v>
      </c>
      <c r="Q516" s="5" t="str">
        <f t="shared" si="33"/>
        <v>Em.17.14</v>
      </c>
      <c r="R516" s="6" t="s">
        <v>149</v>
      </c>
      <c r="S516" s="6">
        <v>0</v>
      </c>
      <c r="T516" s="5"/>
      <c r="U516" s="6" t="s">
        <v>785</v>
      </c>
      <c r="V516" s="8">
        <f t="shared" si="31"/>
        <v>0</v>
      </c>
      <c r="W516" s="6" t="s">
        <v>785</v>
      </c>
      <c r="X516" s="6" t="s">
        <v>40</v>
      </c>
      <c r="Y516" s="6">
        <v>5</v>
      </c>
      <c r="Z516" s="5"/>
      <c r="AA516" s="6" t="s">
        <v>41</v>
      </c>
      <c r="AB516" s="6" t="s">
        <v>731</v>
      </c>
      <c r="AC516" s="5"/>
      <c r="AD516" s="6"/>
      <c r="AE516" s="5" t="s">
        <v>321</v>
      </c>
      <c r="AF516" s="5" t="s">
        <v>321</v>
      </c>
    </row>
    <row r="517" spans="1:32" ht="13.25" customHeight="1" x14ac:dyDescent="0.15">
      <c r="A517" s="6" t="s">
        <v>31</v>
      </c>
      <c r="B517" s="6" t="s">
        <v>30</v>
      </c>
      <c r="C517" s="6" t="s">
        <v>32</v>
      </c>
      <c r="D517" s="6" t="s">
        <v>33</v>
      </c>
      <c r="E517" s="6" t="s">
        <v>34</v>
      </c>
      <c r="F517" s="6" t="s">
        <v>35</v>
      </c>
      <c r="G517" s="6" t="s">
        <v>35</v>
      </c>
      <c r="H517" s="6" t="s">
        <v>78</v>
      </c>
      <c r="I517" s="6"/>
      <c r="J517" s="6" t="s">
        <v>36</v>
      </c>
      <c r="K517" s="5"/>
      <c r="L517" s="5"/>
      <c r="M517" s="5" t="s">
        <v>38</v>
      </c>
      <c r="N517" s="5">
        <v>17</v>
      </c>
      <c r="O517" s="5">
        <v>14</v>
      </c>
      <c r="P517" t="str">
        <f t="shared" si="32"/>
        <v>Em.17</v>
      </c>
      <c r="Q517" s="5" t="str">
        <f t="shared" si="33"/>
        <v>Em.17.14</v>
      </c>
      <c r="R517" s="6" t="s">
        <v>150</v>
      </c>
      <c r="S517" s="6">
        <v>0</v>
      </c>
      <c r="T517" s="5"/>
      <c r="U517" s="6" t="s">
        <v>785</v>
      </c>
      <c r="V517" s="8">
        <f t="shared" si="31"/>
        <v>0</v>
      </c>
      <c r="W517" s="6" t="s">
        <v>785</v>
      </c>
      <c r="X517" s="6" t="s">
        <v>40</v>
      </c>
      <c r="Y517" s="6">
        <v>5</v>
      </c>
      <c r="Z517" s="5"/>
      <c r="AA517" s="6" t="s">
        <v>41</v>
      </c>
      <c r="AB517" s="6" t="s">
        <v>731</v>
      </c>
      <c r="AC517" s="5"/>
      <c r="AD517" s="6"/>
      <c r="AE517" s="5" t="s">
        <v>321</v>
      </c>
      <c r="AF517" s="5" t="s">
        <v>321</v>
      </c>
    </row>
    <row r="518" spans="1:32" ht="13.25" customHeight="1" x14ac:dyDescent="0.15">
      <c r="A518" s="6" t="s">
        <v>31</v>
      </c>
      <c r="B518" s="6" t="s">
        <v>30</v>
      </c>
      <c r="C518" s="6" t="s">
        <v>32</v>
      </c>
      <c r="D518" s="6" t="s">
        <v>33</v>
      </c>
      <c r="E518" s="6" t="s">
        <v>34</v>
      </c>
      <c r="F518" s="6" t="s">
        <v>35</v>
      </c>
      <c r="G518" s="6" t="s">
        <v>35</v>
      </c>
      <c r="H518" s="6" t="s">
        <v>80</v>
      </c>
      <c r="I518" s="6"/>
      <c r="J518" s="6" t="s">
        <v>36</v>
      </c>
      <c r="K518" s="5"/>
      <c r="L518" s="5"/>
      <c r="M518" s="5" t="s">
        <v>38</v>
      </c>
      <c r="N518" s="5">
        <v>17</v>
      </c>
      <c r="O518" s="5">
        <v>14</v>
      </c>
      <c r="P518" t="str">
        <f t="shared" si="32"/>
        <v>Em.17</v>
      </c>
      <c r="Q518" s="5" t="str">
        <f t="shared" si="33"/>
        <v>Em.17.14</v>
      </c>
      <c r="R518" s="6" t="s">
        <v>151</v>
      </c>
      <c r="S518" s="6">
        <v>0</v>
      </c>
      <c r="T518" s="5"/>
      <c r="U518" s="6" t="s">
        <v>785</v>
      </c>
      <c r="V518" s="8">
        <f t="shared" si="31"/>
        <v>0</v>
      </c>
      <c r="W518" s="6" t="s">
        <v>785</v>
      </c>
      <c r="X518" s="6" t="s">
        <v>40</v>
      </c>
      <c r="Y518" s="6">
        <v>5</v>
      </c>
      <c r="Z518" s="5"/>
      <c r="AA518" s="6" t="s">
        <v>41</v>
      </c>
      <c r="AB518" s="6" t="s">
        <v>731</v>
      </c>
      <c r="AC518" s="5"/>
      <c r="AD518" s="6"/>
      <c r="AE518" s="5" t="s">
        <v>321</v>
      </c>
      <c r="AF518" s="5" t="s">
        <v>321</v>
      </c>
    </row>
    <row r="519" spans="1:32" ht="13.25" customHeight="1" x14ac:dyDescent="0.15">
      <c r="A519" s="6" t="s">
        <v>31</v>
      </c>
      <c r="B519" s="6" t="s">
        <v>30</v>
      </c>
      <c r="C519" s="6" t="s">
        <v>32</v>
      </c>
      <c r="D519" s="6" t="s">
        <v>33</v>
      </c>
      <c r="E519" s="6" t="s">
        <v>34</v>
      </c>
      <c r="F519" s="6" t="s">
        <v>35</v>
      </c>
      <c r="G519" s="6" t="s">
        <v>35</v>
      </c>
      <c r="H519" s="6" t="s">
        <v>95</v>
      </c>
      <c r="I519" s="6"/>
      <c r="J519" s="6" t="s">
        <v>36</v>
      </c>
      <c r="K519" s="5"/>
      <c r="L519" s="5"/>
      <c r="M519" s="5" t="s">
        <v>38</v>
      </c>
      <c r="N519" s="5">
        <v>17</v>
      </c>
      <c r="O519" s="5">
        <v>14</v>
      </c>
      <c r="P519" t="str">
        <f t="shared" si="32"/>
        <v>Em.17</v>
      </c>
      <c r="Q519" s="5" t="str">
        <f t="shared" si="33"/>
        <v>Em.17.14</v>
      </c>
      <c r="R519" s="6" t="s">
        <v>152</v>
      </c>
      <c r="S519" s="6">
        <v>10</v>
      </c>
      <c r="T519" s="5"/>
      <c r="U519" s="6" t="s">
        <v>785</v>
      </c>
      <c r="V519" s="8">
        <f t="shared" si="31"/>
        <v>10</v>
      </c>
      <c r="W519" s="6" t="s">
        <v>785</v>
      </c>
      <c r="X519" s="6" t="s">
        <v>40</v>
      </c>
      <c r="Y519" s="6">
        <v>5</v>
      </c>
      <c r="Z519" s="5"/>
      <c r="AA519" s="6" t="s">
        <v>41</v>
      </c>
      <c r="AB519" s="6" t="s">
        <v>731</v>
      </c>
      <c r="AC519" s="5"/>
      <c r="AD519" s="6"/>
      <c r="AE519" s="5" t="s">
        <v>321</v>
      </c>
      <c r="AF519" s="5" t="s">
        <v>321</v>
      </c>
    </row>
    <row r="520" spans="1:32" ht="13.25" customHeight="1" x14ac:dyDescent="0.15">
      <c r="A520" s="6" t="s">
        <v>31</v>
      </c>
      <c r="B520" s="6" t="s">
        <v>30</v>
      </c>
      <c r="C520" s="6" t="s">
        <v>32</v>
      </c>
      <c r="D520" s="6" t="s">
        <v>33</v>
      </c>
      <c r="E520" s="6" t="s">
        <v>34</v>
      </c>
      <c r="F520" s="6" t="s">
        <v>35</v>
      </c>
      <c r="G520" s="6" t="s">
        <v>35</v>
      </c>
      <c r="H520" s="6" t="s">
        <v>71</v>
      </c>
      <c r="I520" s="6"/>
      <c r="J520" s="6" t="s">
        <v>36</v>
      </c>
      <c r="K520" s="5"/>
      <c r="L520" s="5"/>
      <c r="M520" s="5" t="s">
        <v>38</v>
      </c>
      <c r="N520" s="5">
        <v>17</v>
      </c>
      <c r="O520" s="5">
        <v>2</v>
      </c>
      <c r="P520" t="str">
        <f t="shared" si="32"/>
        <v>Em.17</v>
      </c>
      <c r="Q520" s="5" t="str">
        <f t="shared" si="33"/>
        <v>Em.17.2</v>
      </c>
      <c r="R520" s="6" t="s">
        <v>158</v>
      </c>
      <c r="S520" s="7">
        <v>1116</v>
      </c>
      <c r="T520" s="5"/>
      <c r="U520" s="6" t="s">
        <v>785</v>
      </c>
      <c r="V520" s="8">
        <f t="shared" si="31"/>
        <v>1116</v>
      </c>
      <c r="W520" s="6" t="s">
        <v>785</v>
      </c>
      <c r="X520" s="6" t="s">
        <v>40</v>
      </c>
      <c r="Y520" s="6">
        <v>5</v>
      </c>
      <c r="Z520" s="5"/>
      <c r="AA520" s="6" t="s">
        <v>41</v>
      </c>
      <c r="AB520" s="6" t="s">
        <v>731</v>
      </c>
      <c r="AC520" s="5"/>
      <c r="AD520" s="6"/>
      <c r="AE520" s="5" t="s">
        <v>321</v>
      </c>
      <c r="AF520" s="5" t="s">
        <v>321</v>
      </c>
    </row>
    <row r="521" spans="1:32" ht="13.25" customHeight="1" x14ac:dyDescent="0.15">
      <c r="A521" s="6" t="s">
        <v>31</v>
      </c>
      <c r="B521" s="6" t="s">
        <v>30</v>
      </c>
      <c r="C521" s="6" t="s">
        <v>32</v>
      </c>
      <c r="D521" s="6" t="s">
        <v>33</v>
      </c>
      <c r="E521" s="6" t="s">
        <v>34</v>
      </c>
      <c r="F521" s="6" t="s">
        <v>35</v>
      </c>
      <c r="G521" s="6" t="s">
        <v>35</v>
      </c>
      <c r="H521" s="6" t="s">
        <v>76</v>
      </c>
      <c r="I521" s="6"/>
      <c r="J521" s="6" t="s">
        <v>36</v>
      </c>
      <c r="K521" s="5"/>
      <c r="L521" s="5"/>
      <c r="M521" s="5" t="s">
        <v>38</v>
      </c>
      <c r="N521" s="5">
        <v>3</v>
      </c>
      <c r="O521" s="5">
        <v>1</v>
      </c>
      <c r="P521" t="str">
        <f t="shared" si="32"/>
        <v>Em.3</v>
      </c>
      <c r="Q521" s="5" t="str">
        <f t="shared" si="33"/>
        <v>Em.3.1</v>
      </c>
      <c r="R521" s="6" t="s">
        <v>92</v>
      </c>
      <c r="S521" s="7">
        <v>4885</v>
      </c>
      <c r="T521" s="5"/>
      <c r="U521" s="6" t="s">
        <v>785</v>
      </c>
      <c r="V521" s="7">
        <f t="shared" si="31"/>
        <v>4885</v>
      </c>
      <c r="W521" s="6" t="s">
        <v>785</v>
      </c>
      <c r="X521" s="6" t="s">
        <v>40</v>
      </c>
      <c r="Y521" s="6">
        <v>4</v>
      </c>
      <c r="Z521" s="5"/>
      <c r="AA521" s="6" t="s">
        <v>41</v>
      </c>
      <c r="AB521" s="6" t="s">
        <v>731</v>
      </c>
      <c r="AC521" s="5"/>
      <c r="AD521" s="6"/>
      <c r="AE521" s="5" t="s">
        <v>656</v>
      </c>
      <c r="AF521" s="5" t="s">
        <v>321</v>
      </c>
    </row>
    <row r="522" spans="1:32" ht="13.25" customHeight="1" x14ac:dyDescent="0.15">
      <c r="A522" s="6" t="s">
        <v>31</v>
      </c>
      <c r="B522" s="6" t="s">
        <v>30</v>
      </c>
      <c r="C522" s="6" t="s">
        <v>32</v>
      </c>
      <c r="D522" s="6" t="s">
        <v>33</v>
      </c>
      <c r="E522" s="6" t="s">
        <v>34</v>
      </c>
      <c r="F522" s="6" t="s">
        <v>35</v>
      </c>
      <c r="G522" s="6" t="s">
        <v>35</v>
      </c>
      <c r="H522" s="6" t="s">
        <v>78</v>
      </c>
      <c r="I522" s="6"/>
      <c r="J522" s="6" t="s">
        <v>36</v>
      </c>
      <c r="K522" s="5"/>
      <c r="L522" s="5"/>
      <c r="M522" s="5" t="s">
        <v>38</v>
      </c>
      <c r="N522" s="5">
        <v>3</v>
      </c>
      <c r="O522" s="5">
        <v>1</v>
      </c>
      <c r="P522" t="str">
        <f t="shared" si="32"/>
        <v>Em.3</v>
      </c>
      <c r="Q522" s="5" t="str">
        <f t="shared" si="33"/>
        <v>Em.3.1</v>
      </c>
      <c r="R522" s="6" t="s">
        <v>93</v>
      </c>
      <c r="S522" s="7">
        <v>41842</v>
      </c>
      <c r="T522" s="5"/>
      <c r="U522" s="6" t="s">
        <v>785</v>
      </c>
      <c r="V522" s="7">
        <f t="shared" si="31"/>
        <v>41842</v>
      </c>
      <c r="W522" s="6" t="s">
        <v>785</v>
      </c>
      <c r="X522" s="6" t="s">
        <v>40</v>
      </c>
      <c r="Y522" s="6">
        <v>4</v>
      </c>
      <c r="Z522" s="5"/>
      <c r="AA522" s="6" t="s">
        <v>41</v>
      </c>
      <c r="AB522" s="6" t="s">
        <v>731</v>
      </c>
      <c r="AC522" s="5"/>
      <c r="AD522" s="6"/>
      <c r="AE522" s="5" t="s">
        <v>656</v>
      </c>
      <c r="AF522" s="5" t="s">
        <v>321</v>
      </c>
    </row>
    <row r="523" spans="1:32" ht="13.25" customHeight="1" x14ac:dyDescent="0.15">
      <c r="A523" s="6" t="s">
        <v>31</v>
      </c>
      <c r="B523" s="6" t="s">
        <v>30</v>
      </c>
      <c r="C523" s="6" t="s">
        <v>32</v>
      </c>
      <c r="D523" s="6" t="s">
        <v>33</v>
      </c>
      <c r="E523" s="6" t="s">
        <v>34</v>
      </c>
      <c r="F523" s="6" t="s">
        <v>35</v>
      </c>
      <c r="G523" s="6" t="s">
        <v>35</v>
      </c>
      <c r="H523" s="6" t="s">
        <v>80</v>
      </c>
      <c r="I523" s="6"/>
      <c r="J523" s="6" t="s">
        <v>36</v>
      </c>
      <c r="K523" s="5"/>
      <c r="L523" s="5"/>
      <c r="M523" s="5" t="s">
        <v>38</v>
      </c>
      <c r="N523" s="5">
        <v>3</v>
      </c>
      <c r="O523" s="5">
        <v>1</v>
      </c>
      <c r="P523" t="str">
        <f t="shared" si="32"/>
        <v>Em.3</v>
      </c>
      <c r="Q523" s="5" t="str">
        <f t="shared" si="33"/>
        <v>Em.3.1</v>
      </c>
      <c r="R523" s="6" t="s">
        <v>94</v>
      </c>
      <c r="S523" s="7">
        <v>3553</v>
      </c>
      <c r="T523" s="5"/>
      <c r="U523" s="6" t="s">
        <v>785</v>
      </c>
      <c r="V523" s="7">
        <f t="shared" si="31"/>
        <v>3553</v>
      </c>
      <c r="W523" s="6" t="s">
        <v>785</v>
      </c>
      <c r="X523" s="6" t="s">
        <v>40</v>
      </c>
      <c r="Y523" s="6">
        <v>4</v>
      </c>
      <c r="Z523" s="5"/>
      <c r="AA523" s="6" t="s">
        <v>41</v>
      </c>
      <c r="AB523" s="6" t="s">
        <v>731</v>
      </c>
      <c r="AC523" s="5"/>
      <c r="AD523" s="6"/>
      <c r="AE523" s="5" t="s">
        <v>656</v>
      </c>
      <c r="AF523" s="5" t="s">
        <v>321</v>
      </c>
    </row>
    <row r="524" spans="1:32" ht="13.25" customHeight="1" x14ac:dyDescent="0.15">
      <c r="A524" s="6" t="s">
        <v>31</v>
      </c>
      <c r="B524" s="6" t="s">
        <v>30</v>
      </c>
      <c r="C524" s="6" t="s">
        <v>32</v>
      </c>
      <c r="D524" s="6" t="s">
        <v>33</v>
      </c>
      <c r="E524" s="6" t="s">
        <v>34</v>
      </c>
      <c r="F524" s="6" t="s">
        <v>35</v>
      </c>
      <c r="G524" s="6" t="s">
        <v>35</v>
      </c>
      <c r="H524" s="6" t="s">
        <v>95</v>
      </c>
      <c r="I524" s="6"/>
      <c r="J524" s="6" t="s">
        <v>36</v>
      </c>
      <c r="K524" s="5"/>
      <c r="L524" s="5"/>
      <c r="M524" s="5" t="s">
        <v>38</v>
      </c>
      <c r="N524" s="5">
        <v>3</v>
      </c>
      <c r="O524" s="5">
        <v>1</v>
      </c>
      <c r="P524" t="str">
        <f t="shared" si="32"/>
        <v>Em.3</v>
      </c>
      <c r="Q524" s="5" t="str">
        <f t="shared" si="33"/>
        <v>Em.3.1</v>
      </c>
      <c r="R524" s="6" t="s">
        <v>96</v>
      </c>
      <c r="S524" s="7">
        <v>40443</v>
      </c>
      <c r="T524" s="5"/>
      <c r="U524" s="6" t="s">
        <v>785</v>
      </c>
      <c r="V524" s="7">
        <f t="shared" si="31"/>
        <v>40443</v>
      </c>
      <c r="W524" s="6" t="s">
        <v>785</v>
      </c>
      <c r="X524" s="6" t="s">
        <v>40</v>
      </c>
      <c r="Y524" s="6">
        <v>4</v>
      </c>
      <c r="Z524" s="5"/>
      <c r="AA524" s="6" t="s">
        <v>41</v>
      </c>
      <c r="AB524" s="6" t="s">
        <v>731</v>
      </c>
      <c r="AC524" s="5"/>
      <c r="AD524" s="6"/>
      <c r="AE524" s="5" t="s">
        <v>656</v>
      </c>
      <c r="AF524" s="5" t="s">
        <v>321</v>
      </c>
    </row>
    <row r="525" spans="1:32" ht="13.25" customHeight="1" x14ac:dyDescent="0.15">
      <c r="A525" s="6" t="s">
        <v>31</v>
      </c>
      <c r="B525" s="6" t="s">
        <v>30</v>
      </c>
      <c r="C525" s="6" t="s">
        <v>32</v>
      </c>
      <c r="D525" s="6" t="s">
        <v>33</v>
      </c>
      <c r="E525" s="6" t="s">
        <v>34</v>
      </c>
      <c r="F525" s="6" t="s">
        <v>35</v>
      </c>
      <c r="G525" s="6" t="s">
        <v>35</v>
      </c>
      <c r="H525" s="6" t="s">
        <v>71</v>
      </c>
      <c r="I525" s="6"/>
      <c r="J525" s="6" t="s">
        <v>36</v>
      </c>
      <c r="K525" s="5"/>
      <c r="L525" s="5"/>
      <c r="M525" s="5" t="s">
        <v>38</v>
      </c>
      <c r="N525" s="5">
        <v>4</v>
      </c>
      <c r="O525" s="5">
        <v>10</v>
      </c>
      <c r="P525" t="str">
        <f t="shared" si="32"/>
        <v>Em.4</v>
      </c>
      <c r="Q525" s="5" t="str">
        <f t="shared" si="33"/>
        <v>Em.4.10</v>
      </c>
      <c r="R525" s="6" t="s">
        <v>87</v>
      </c>
      <c r="S525" s="7">
        <v>17315</v>
      </c>
      <c r="T525" s="5"/>
      <c r="U525" s="6" t="s">
        <v>785</v>
      </c>
      <c r="V525" s="7">
        <f t="shared" ref="V525:V557" si="34">S525</f>
        <v>17315</v>
      </c>
      <c r="W525" s="6" t="s">
        <v>785</v>
      </c>
      <c r="X525" s="6" t="s">
        <v>40</v>
      </c>
      <c r="Y525" s="6">
        <v>4</v>
      </c>
      <c r="Z525" s="5"/>
      <c r="AA525" s="6" t="s">
        <v>41</v>
      </c>
      <c r="AB525" s="6" t="s">
        <v>731</v>
      </c>
      <c r="AC525" s="5"/>
      <c r="AD525" s="6"/>
      <c r="AE525" s="5" t="s">
        <v>321</v>
      </c>
      <c r="AF525" s="5" t="s">
        <v>321</v>
      </c>
    </row>
    <row r="526" spans="1:32" s="27" customFormat="1" ht="13.25" customHeight="1" x14ac:dyDescent="0.15">
      <c r="A526" s="6" t="s">
        <v>31</v>
      </c>
      <c r="B526" s="6" t="s">
        <v>30</v>
      </c>
      <c r="C526" s="6" t="s">
        <v>32</v>
      </c>
      <c r="D526" s="6" t="s">
        <v>33</v>
      </c>
      <c r="E526" s="6" t="s">
        <v>34</v>
      </c>
      <c r="F526" s="6" t="s">
        <v>35</v>
      </c>
      <c r="G526" s="6" t="s">
        <v>35</v>
      </c>
      <c r="H526" s="6" t="s">
        <v>71</v>
      </c>
      <c r="I526" s="6"/>
      <c r="J526" s="6" t="s">
        <v>36</v>
      </c>
      <c r="K526" s="5"/>
      <c r="L526" s="5"/>
      <c r="M526" s="5" t="s">
        <v>38</v>
      </c>
      <c r="N526" s="5">
        <v>4</v>
      </c>
      <c r="O526" s="5">
        <v>11</v>
      </c>
      <c r="P526" t="str">
        <f t="shared" si="32"/>
        <v>Em.4</v>
      </c>
      <c r="Q526" s="5" t="str">
        <f t="shared" si="33"/>
        <v>Em.4.11</v>
      </c>
      <c r="R526" s="6" t="s">
        <v>89</v>
      </c>
      <c r="S526" s="6">
        <v>0</v>
      </c>
      <c r="T526" s="5"/>
      <c r="U526" s="6" t="s">
        <v>785</v>
      </c>
      <c r="V526" s="7">
        <f t="shared" si="34"/>
        <v>0</v>
      </c>
      <c r="W526" s="6" t="s">
        <v>785</v>
      </c>
      <c r="X526" s="6" t="s">
        <v>40</v>
      </c>
      <c r="Y526" s="6">
        <v>4</v>
      </c>
      <c r="Z526" s="5"/>
      <c r="AA526" s="6" t="s">
        <v>41</v>
      </c>
      <c r="AB526" s="6" t="s">
        <v>731</v>
      </c>
      <c r="AC526" s="5"/>
      <c r="AD526" s="6"/>
      <c r="AE526" s="5" t="s">
        <v>321</v>
      </c>
      <c r="AF526" s="5" t="s">
        <v>321</v>
      </c>
    </row>
    <row r="527" spans="1:32" s="27" customFormat="1" ht="13.25" customHeight="1" x14ac:dyDescent="0.15">
      <c r="A527" s="6" t="s">
        <v>31</v>
      </c>
      <c r="B527" s="6" t="s">
        <v>30</v>
      </c>
      <c r="C527" s="6" t="s">
        <v>32</v>
      </c>
      <c r="D527" s="6" t="s">
        <v>33</v>
      </c>
      <c r="E527" s="6" t="s">
        <v>34</v>
      </c>
      <c r="F527" s="6" t="s">
        <v>35</v>
      </c>
      <c r="G527" s="6" t="s">
        <v>35</v>
      </c>
      <c r="H527" s="6" t="s">
        <v>71</v>
      </c>
      <c r="I527" s="6"/>
      <c r="J527" s="6" t="s">
        <v>36</v>
      </c>
      <c r="K527" s="5"/>
      <c r="L527" s="5"/>
      <c r="M527" s="5" t="s">
        <v>38</v>
      </c>
      <c r="N527" s="5">
        <v>4</v>
      </c>
      <c r="O527" s="5">
        <v>12</v>
      </c>
      <c r="P527" t="str">
        <f t="shared" si="32"/>
        <v>Em.4</v>
      </c>
      <c r="Q527" s="5" t="str">
        <f t="shared" si="33"/>
        <v>Em.4.12</v>
      </c>
      <c r="R527" s="6" t="s">
        <v>91</v>
      </c>
      <c r="S527" s="6">
        <v>32</v>
      </c>
      <c r="T527" s="5"/>
      <c r="U527" s="6" t="s">
        <v>785</v>
      </c>
      <c r="V527" s="7">
        <f t="shared" si="34"/>
        <v>32</v>
      </c>
      <c r="W527" s="6" t="s">
        <v>785</v>
      </c>
      <c r="X527" s="6" t="s">
        <v>40</v>
      </c>
      <c r="Y527" s="6">
        <v>4</v>
      </c>
      <c r="Z527" s="6">
        <v>11</v>
      </c>
      <c r="AA527" s="6" t="s">
        <v>41</v>
      </c>
      <c r="AB527" s="6" t="s">
        <v>731</v>
      </c>
      <c r="AC527" s="5"/>
      <c r="AD527" s="6"/>
      <c r="AE527" s="5" t="s">
        <v>321</v>
      </c>
      <c r="AF527" s="5" t="s">
        <v>321</v>
      </c>
    </row>
    <row r="528" spans="1:32" s="27" customFormat="1" ht="13.25" customHeight="1" x14ac:dyDescent="0.15">
      <c r="A528" s="6" t="s">
        <v>31</v>
      </c>
      <c r="B528" s="6" t="s">
        <v>30</v>
      </c>
      <c r="C528" s="6" t="s">
        <v>32</v>
      </c>
      <c r="D528" s="6" t="s">
        <v>33</v>
      </c>
      <c r="E528" s="6" t="s">
        <v>34</v>
      </c>
      <c r="F528" s="6" t="s">
        <v>35</v>
      </c>
      <c r="G528" s="6" t="s">
        <v>35</v>
      </c>
      <c r="H528" s="6" t="s">
        <v>71</v>
      </c>
      <c r="I528" s="6"/>
      <c r="J528" s="6" t="s">
        <v>36</v>
      </c>
      <c r="K528" s="5"/>
      <c r="L528" s="5"/>
      <c r="M528" s="5" t="s">
        <v>38</v>
      </c>
      <c r="N528" s="5">
        <v>4</v>
      </c>
      <c r="O528" s="5">
        <v>7</v>
      </c>
      <c r="P528" t="str">
        <f t="shared" si="32"/>
        <v>Em.4</v>
      </c>
      <c r="Q528" s="5" t="str">
        <f t="shared" si="33"/>
        <v>Em.4.7</v>
      </c>
      <c r="R528" s="6" t="s">
        <v>72</v>
      </c>
      <c r="S528" s="7">
        <v>73151</v>
      </c>
      <c r="T528" s="5"/>
      <c r="U528" s="6" t="s">
        <v>785</v>
      </c>
      <c r="V528" s="7">
        <f t="shared" si="34"/>
        <v>73151</v>
      </c>
      <c r="W528" s="6" t="s">
        <v>785</v>
      </c>
      <c r="X528" s="6" t="s">
        <v>40</v>
      </c>
      <c r="Y528" s="6">
        <v>4</v>
      </c>
      <c r="Z528" s="5"/>
      <c r="AA528" s="6" t="s">
        <v>41</v>
      </c>
      <c r="AB528" s="6" t="s">
        <v>731</v>
      </c>
      <c r="AC528" s="5"/>
      <c r="AD528" s="6"/>
      <c r="AE528" s="5" t="s">
        <v>321</v>
      </c>
      <c r="AF528" s="5" t="s">
        <v>321</v>
      </c>
    </row>
    <row r="529" spans="1:32" ht="13.25" customHeight="1" x14ac:dyDescent="0.15">
      <c r="A529" s="6" t="s">
        <v>31</v>
      </c>
      <c r="B529" s="6" t="s">
        <v>30</v>
      </c>
      <c r="C529" s="6" t="s">
        <v>32</v>
      </c>
      <c r="D529" s="6" t="s">
        <v>33</v>
      </c>
      <c r="E529" s="6" t="s">
        <v>34</v>
      </c>
      <c r="F529" s="6" t="s">
        <v>35</v>
      </c>
      <c r="G529" s="6" t="s">
        <v>35</v>
      </c>
      <c r="H529" s="6" t="s">
        <v>76</v>
      </c>
      <c r="I529" s="6"/>
      <c r="J529" s="6" t="s">
        <v>36</v>
      </c>
      <c r="K529" s="5"/>
      <c r="L529" s="5"/>
      <c r="M529" s="5" t="s">
        <v>38</v>
      </c>
      <c r="N529" s="5">
        <v>4</v>
      </c>
      <c r="O529" s="5">
        <v>8</v>
      </c>
      <c r="P529" t="str">
        <f t="shared" si="32"/>
        <v>Em.4</v>
      </c>
      <c r="Q529" s="5" t="str">
        <f t="shared" si="33"/>
        <v>Em.4.8</v>
      </c>
      <c r="R529" s="6" t="s">
        <v>77</v>
      </c>
      <c r="S529" s="6">
        <v>2</v>
      </c>
      <c r="T529" s="5"/>
      <c r="U529" s="6" t="s">
        <v>785</v>
      </c>
      <c r="V529" s="7">
        <f t="shared" si="34"/>
        <v>2</v>
      </c>
      <c r="W529" s="6" t="s">
        <v>785</v>
      </c>
      <c r="X529" s="6" t="s">
        <v>40</v>
      </c>
      <c r="Y529" s="6">
        <v>4</v>
      </c>
      <c r="Z529" s="5"/>
      <c r="AA529" s="6" t="s">
        <v>41</v>
      </c>
      <c r="AB529" s="6" t="s">
        <v>731</v>
      </c>
      <c r="AC529" s="5"/>
      <c r="AD529" s="6"/>
      <c r="AE529" s="5" t="s">
        <v>321</v>
      </c>
      <c r="AF529" s="5" t="s">
        <v>321</v>
      </c>
    </row>
    <row r="530" spans="1:32" ht="13.25" customHeight="1" x14ac:dyDescent="0.15">
      <c r="A530" s="6" t="s">
        <v>31</v>
      </c>
      <c r="B530" s="6" t="s">
        <v>30</v>
      </c>
      <c r="C530" s="6" t="s">
        <v>32</v>
      </c>
      <c r="D530" s="6" t="s">
        <v>33</v>
      </c>
      <c r="E530" s="6" t="s">
        <v>34</v>
      </c>
      <c r="F530" s="6" t="s">
        <v>35</v>
      </c>
      <c r="G530" s="6" t="s">
        <v>35</v>
      </c>
      <c r="H530" s="6" t="s">
        <v>78</v>
      </c>
      <c r="I530" s="6"/>
      <c r="J530" s="6" t="s">
        <v>36</v>
      </c>
      <c r="K530" s="5"/>
      <c r="L530" s="5"/>
      <c r="M530" s="5" t="s">
        <v>38</v>
      </c>
      <c r="N530" s="5">
        <v>4</v>
      </c>
      <c r="O530" s="5">
        <v>8</v>
      </c>
      <c r="P530" t="str">
        <f t="shared" si="32"/>
        <v>Em.4</v>
      </c>
      <c r="Q530" s="5" t="str">
        <f t="shared" si="33"/>
        <v>Em.4.8</v>
      </c>
      <c r="R530" s="6" t="s">
        <v>79</v>
      </c>
      <c r="S530" s="6">
        <v>9</v>
      </c>
      <c r="T530" s="5"/>
      <c r="U530" s="6" t="s">
        <v>785</v>
      </c>
      <c r="V530" s="7">
        <f t="shared" si="34"/>
        <v>9</v>
      </c>
      <c r="W530" s="6" t="s">
        <v>785</v>
      </c>
      <c r="X530" s="6" t="s">
        <v>40</v>
      </c>
      <c r="Y530" s="6">
        <v>4</v>
      </c>
      <c r="Z530" s="5"/>
      <c r="AA530" s="6" t="s">
        <v>41</v>
      </c>
      <c r="AB530" s="6" t="s">
        <v>731</v>
      </c>
      <c r="AC530" s="5"/>
      <c r="AD530" s="6"/>
      <c r="AE530" s="5" t="s">
        <v>321</v>
      </c>
      <c r="AF530" s="5" t="s">
        <v>321</v>
      </c>
    </row>
    <row r="531" spans="1:32" ht="13.25" customHeight="1" x14ac:dyDescent="0.15">
      <c r="A531" s="6" t="s">
        <v>31</v>
      </c>
      <c r="B531" s="6" t="s">
        <v>30</v>
      </c>
      <c r="C531" s="6" t="s">
        <v>32</v>
      </c>
      <c r="D531" s="6" t="s">
        <v>33</v>
      </c>
      <c r="E531" s="6" t="s">
        <v>34</v>
      </c>
      <c r="F531" s="6" t="s">
        <v>35</v>
      </c>
      <c r="G531" s="6" t="s">
        <v>35</v>
      </c>
      <c r="H531" s="6" t="s">
        <v>80</v>
      </c>
      <c r="I531" s="6"/>
      <c r="J531" s="6" t="s">
        <v>36</v>
      </c>
      <c r="K531" s="5"/>
      <c r="L531" s="5"/>
      <c r="M531" s="5" t="s">
        <v>38</v>
      </c>
      <c r="N531" s="5">
        <v>4</v>
      </c>
      <c r="O531" s="5">
        <v>8</v>
      </c>
      <c r="P531" t="str">
        <f t="shared" si="32"/>
        <v>Em.4</v>
      </c>
      <c r="Q531" s="5" t="str">
        <f t="shared" si="33"/>
        <v>Em.4.8</v>
      </c>
      <c r="R531" s="6" t="s">
        <v>81</v>
      </c>
      <c r="S531" s="6">
        <v>3</v>
      </c>
      <c r="T531" s="5"/>
      <c r="U531" s="6" t="s">
        <v>785</v>
      </c>
      <c r="V531" s="7">
        <f t="shared" si="34"/>
        <v>3</v>
      </c>
      <c r="W531" s="6" t="s">
        <v>785</v>
      </c>
      <c r="X531" s="6" t="s">
        <v>40</v>
      </c>
      <c r="Y531" s="6">
        <v>4</v>
      </c>
      <c r="Z531" s="5"/>
      <c r="AA531" s="6" t="s">
        <v>41</v>
      </c>
      <c r="AB531" s="6" t="s">
        <v>731</v>
      </c>
      <c r="AC531" s="5"/>
      <c r="AD531" s="6"/>
      <c r="AE531" s="5" t="s">
        <v>321</v>
      </c>
      <c r="AF531" s="5" t="s">
        <v>321</v>
      </c>
    </row>
    <row r="532" spans="1:32" ht="13.25" customHeight="1" x14ac:dyDescent="0.15">
      <c r="A532" s="6" t="s">
        <v>31</v>
      </c>
      <c r="B532" s="6" t="s">
        <v>30</v>
      </c>
      <c r="C532" s="6" t="s">
        <v>32</v>
      </c>
      <c r="D532" s="6" t="s">
        <v>33</v>
      </c>
      <c r="E532" s="6" t="s">
        <v>34</v>
      </c>
      <c r="F532" s="6" t="s">
        <v>35</v>
      </c>
      <c r="G532" s="6" t="s">
        <v>35</v>
      </c>
      <c r="H532" s="6" t="s">
        <v>82</v>
      </c>
      <c r="I532" s="6"/>
      <c r="J532" s="6" t="s">
        <v>36</v>
      </c>
      <c r="K532" s="5"/>
      <c r="L532" s="5"/>
      <c r="M532" s="5" t="s">
        <v>38</v>
      </c>
      <c r="N532" s="5">
        <v>4</v>
      </c>
      <c r="O532" s="5">
        <v>8</v>
      </c>
      <c r="P532" t="str">
        <f t="shared" si="32"/>
        <v>Em.4</v>
      </c>
      <c r="Q532" s="5" t="str">
        <f t="shared" si="33"/>
        <v>Em.4.8</v>
      </c>
      <c r="R532" s="6" t="s">
        <v>83</v>
      </c>
      <c r="S532" s="6">
        <v>12</v>
      </c>
      <c r="T532" s="5"/>
      <c r="U532" s="6" t="s">
        <v>785</v>
      </c>
      <c r="V532" s="7">
        <f t="shared" si="34"/>
        <v>12</v>
      </c>
      <c r="W532" s="6" t="s">
        <v>785</v>
      </c>
      <c r="X532" s="6" t="s">
        <v>40</v>
      </c>
      <c r="Y532" s="6">
        <v>4</v>
      </c>
      <c r="Z532" s="5"/>
      <c r="AA532" s="6" t="s">
        <v>41</v>
      </c>
      <c r="AB532" s="6" t="s">
        <v>731</v>
      </c>
      <c r="AC532" s="5"/>
      <c r="AD532" s="6"/>
      <c r="AE532" s="5" t="s">
        <v>321</v>
      </c>
      <c r="AF532" s="5" t="s">
        <v>321</v>
      </c>
    </row>
    <row r="533" spans="1:32" ht="13.25" customHeight="1" x14ac:dyDescent="0.15">
      <c r="A533" s="6" t="s">
        <v>31</v>
      </c>
      <c r="B533" s="6" t="s">
        <v>30</v>
      </c>
      <c r="C533" s="6" t="s">
        <v>32</v>
      </c>
      <c r="D533" s="6" t="s">
        <v>33</v>
      </c>
      <c r="E533" s="6" t="s">
        <v>34</v>
      </c>
      <c r="F533" s="6" t="s">
        <v>35</v>
      </c>
      <c r="G533" s="6" t="s">
        <v>35</v>
      </c>
      <c r="H533" s="6" t="s">
        <v>71</v>
      </c>
      <c r="I533" s="6"/>
      <c r="J533" s="6" t="s">
        <v>36</v>
      </c>
      <c r="K533" s="5"/>
      <c r="L533" s="5"/>
      <c r="M533" s="5" t="s">
        <v>38</v>
      </c>
      <c r="N533" s="5">
        <v>4</v>
      </c>
      <c r="O533" s="5">
        <v>8</v>
      </c>
      <c r="P533" t="str">
        <f t="shared" si="32"/>
        <v>Em.4</v>
      </c>
      <c r="Q533" s="5" t="str">
        <f t="shared" si="33"/>
        <v>Em.4.8</v>
      </c>
      <c r="R533" s="6" t="s">
        <v>75</v>
      </c>
      <c r="S533" s="6">
        <v>26</v>
      </c>
      <c r="T533" s="5"/>
      <c r="U533" s="6" t="s">
        <v>785</v>
      </c>
      <c r="V533" s="7">
        <f t="shared" si="34"/>
        <v>26</v>
      </c>
      <c r="W533" s="6" t="s">
        <v>785</v>
      </c>
      <c r="X533" s="6" t="s">
        <v>40</v>
      </c>
      <c r="Y533" s="6">
        <v>4</v>
      </c>
      <c r="Z533" s="5"/>
      <c r="AA533" s="6" t="s">
        <v>41</v>
      </c>
      <c r="AB533" s="6" t="s">
        <v>731</v>
      </c>
      <c r="AC533" s="5"/>
      <c r="AD533" s="6"/>
      <c r="AE533" s="5" t="s">
        <v>321</v>
      </c>
      <c r="AF533" s="5" t="s">
        <v>321</v>
      </c>
    </row>
    <row r="534" spans="1:32" ht="13.25" customHeight="1" x14ac:dyDescent="0.15">
      <c r="A534" s="6" t="s">
        <v>31</v>
      </c>
      <c r="B534" s="6" t="s">
        <v>30</v>
      </c>
      <c r="C534" s="6" t="s">
        <v>32</v>
      </c>
      <c r="D534" s="6" t="s">
        <v>33</v>
      </c>
      <c r="E534" s="6" t="s">
        <v>34</v>
      </c>
      <c r="F534" s="6" t="s">
        <v>35</v>
      </c>
      <c r="G534" s="6" t="s">
        <v>35</v>
      </c>
      <c r="H534" s="6" t="s">
        <v>71</v>
      </c>
      <c r="I534" s="6"/>
      <c r="J534" s="6" t="s">
        <v>36</v>
      </c>
      <c r="K534" s="5"/>
      <c r="L534" s="5"/>
      <c r="M534" s="5" t="s">
        <v>38</v>
      </c>
      <c r="N534" s="5">
        <v>4</v>
      </c>
      <c r="O534" s="5">
        <v>9</v>
      </c>
      <c r="P534" t="str">
        <f t="shared" si="32"/>
        <v>Em.4</v>
      </c>
      <c r="Q534" s="5" t="str">
        <f t="shared" si="33"/>
        <v>Em.4.9</v>
      </c>
      <c r="R534" s="6" t="s">
        <v>85</v>
      </c>
      <c r="S534" s="6">
        <v>199</v>
      </c>
      <c r="T534" s="5"/>
      <c r="U534" s="6" t="s">
        <v>785</v>
      </c>
      <c r="V534" s="7">
        <f t="shared" si="34"/>
        <v>199</v>
      </c>
      <c r="W534" s="6" t="s">
        <v>785</v>
      </c>
      <c r="X534" s="6" t="s">
        <v>40</v>
      </c>
      <c r="Y534" s="6">
        <v>4</v>
      </c>
      <c r="Z534" s="5"/>
      <c r="AA534" s="6" t="s">
        <v>41</v>
      </c>
      <c r="AB534" s="6" t="s">
        <v>731</v>
      </c>
      <c r="AC534" s="5"/>
      <c r="AD534" s="6"/>
      <c r="AE534" s="5" t="s">
        <v>321</v>
      </c>
      <c r="AF534" s="5" t="s">
        <v>321</v>
      </c>
    </row>
    <row r="535" spans="1:32" ht="13.25" customHeight="1" x14ac:dyDescent="0.15">
      <c r="A535" s="6" t="s">
        <v>31</v>
      </c>
      <c r="B535" s="6" t="s">
        <v>30</v>
      </c>
      <c r="C535" s="6" t="s">
        <v>32</v>
      </c>
      <c r="D535" s="6" t="s">
        <v>33</v>
      </c>
      <c r="E535" s="6" t="s">
        <v>34</v>
      </c>
      <c r="F535" s="6" t="s">
        <v>35</v>
      </c>
      <c r="G535" s="6" t="s">
        <v>35</v>
      </c>
      <c r="H535" s="5"/>
      <c r="I535" s="5"/>
      <c r="J535" s="6" t="s">
        <v>36</v>
      </c>
      <c r="K535" s="5"/>
      <c r="L535" s="5"/>
      <c r="M535" s="5" t="s">
        <v>38</v>
      </c>
      <c r="N535" s="5">
        <v>7</v>
      </c>
      <c r="O535" s="5">
        <v>1</v>
      </c>
      <c r="P535" t="str">
        <f t="shared" si="32"/>
        <v>Em.7</v>
      </c>
      <c r="Q535" s="5" t="str">
        <f t="shared" si="33"/>
        <v>Em.7.1</v>
      </c>
      <c r="R535" s="6" t="s">
        <v>43</v>
      </c>
      <c r="S535" s="7">
        <v>3000523</v>
      </c>
      <c r="T535" s="5"/>
      <c r="U535" s="6" t="s">
        <v>39</v>
      </c>
      <c r="V535" s="8">
        <f t="shared" si="34"/>
        <v>3000523</v>
      </c>
      <c r="W535" s="6" t="s">
        <v>39</v>
      </c>
      <c r="X535" s="6" t="s">
        <v>40</v>
      </c>
      <c r="Y535" s="6">
        <v>1</v>
      </c>
      <c r="Z535" s="5"/>
      <c r="AA535" s="6" t="s">
        <v>41</v>
      </c>
      <c r="AB535" s="6" t="s">
        <v>731</v>
      </c>
      <c r="AC535" s="5"/>
      <c r="AD535" s="6"/>
      <c r="AE535" s="5" t="s">
        <v>382</v>
      </c>
      <c r="AF535" s="5" t="s">
        <v>383</v>
      </c>
    </row>
    <row r="536" spans="1:32" ht="13.25" customHeight="1" x14ac:dyDescent="0.15">
      <c r="A536" s="6" t="s">
        <v>31</v>
      </c>
      <c r="B536" s="6" t="s">
        <v>30</v>
      </c>
      <c r="C536" s="6" t="s">
        <v>32</v>
      </c>
      <c r="D536" s="6" t="s">
        <v>33</v>
      </c>
      <c r="E536" s="6" t="s">
        <v>34</v>
      </c>
      <c r="F536" s="6" t="s">
        <v>35</v>
      </c>
      <c r="G536" s="6" t="s">
        <v>35</v>
      </c>
      <c r="H536" s="6" t="s">
        <v>76</v>
      </c>
      <c r="I536" s="6"/>
      <c r="J536" s="6" t="s">
        <v>36</v>
      </c>
      <c r="K536" s="5"/>
      <c r="L536" s="5"/>
      <c r="M536" s="5" t="s">
        <v>38</v>
      </c>
      <c r="N536" s="5">
        <v>7</v>
      </c>
      <c r="O536" s="5">
        <v>1</v>
      </c>
      <c r="P536" t="str">
        <f t="shared" si="32"/>
        <v>Em.7</v>
      </c>
      <c r="Q536" s="5" t="str">
        <f t="shared" si="33"/>
        <v>Em.7.1</v>
      </c>
      <c r="R536" s="6" t="s">
        <v>97</v>
      </c>
      <c r="S536" s="7">
        <v>528277</v>
      </c>
      <c r="T536" s="5"/>
      <c r="U536" s="6" t="s">
        <v>785</v>
      </c>
      <c r="V536" s="7">
        <f t="shared" si="34"/>
        <v>528277</v>
      </c>
      <c r="W536" s="6" t="s">
        <v>785</v>
      </c>
      <c r="X536" s="6" t="s">
        <v>40</v>
      </c>
      <c r="Y536" s="6">
        <v>4</v>
      </c>
      <c r="Z536" s="5"/>
      <c r="AA536" s="6" t="s">
        <v>41</v>
      </c>
      <c r="AB536" s="6" t="s">
        <v>731</v>
      </c>
      <c r="AC536" s="5"/>
      <c r="AD536" s="6"/>
      <c r="AE536" s="5" t="s">
        <v>382</v>
      </c>
      <c r="AF536" s="5" t="s">
        <v>383</v>
      </c>
    </row>
    <row r="537" spans="1:32" ht="13.25" customHeight="1" x14ac:dyDescent="0.15">
      <c r="A537" s="6" t="s">
        <v>31</v>
      </c>
      <c r="B537" s="6" t="s">
        <v>30</v>
      </c>
      <c r="C537" s="6" t="s">
        <v>32</v>
      </c>
      <c r="D537" s="6" t="s">
        <v>33</v>
      </c>
      <c r="E537" s="6" t="s">
        <v>34</v>
      </c>
      <c r="F537" s="6" t="s">
        <v>35</v>
      </c>
      <c r="G537" s="6" t="s">
        <v>35</v>
      </c>
      <c r="H537" s="6" t="s">
        <v>78</v>
      </c>
      <c r="I537" s="6"/>
      <c r="J537" s="6" t="s">
        <v>36</v>
      </c>
      <c r="K537" s="5"/>
      <c r="L537" s="5"/>
      <c r="M537" s="5" t="s">
        <v>38</v>
      </c>
      <c r="N537" s="5">
        <v>7</v>
      </c>
      <c r="O537" s="5">
        <v>1</v>
      </c>
      <c r="P537" t="str">
        <f t="shared" si="32"/>
        <v>Em.7</v>
      </c>
      <c r="Q537" s="5" t="str">
        <f t="shared" si="33"/>
        <v>Em.7.1</v>
      </c>
      <c r="R537" s="6" t="s">
        <v>98</v>
      </c>
      <c r="S537" s="7">
        <v>518921</v>
      </c>
      <c r="T537" s="5"/>
      <c r="U537" s="6" t="s">
        <v>785</v>
      </c>
      <c r="V537" s="7">
        <f t="shared" si="34"/>
        <v>518921</v>
      </c>
      <c r="W537" s="6" t="s">
        <v>785</v>
      </c>
      <c r="X537" s="6" t="s">
        <v>40</v>
      </c>
      <c r="Y537" s="6">
        <v>4</v>
      </c>
      <c r="Z537" s="5"/>
      <c r="AA537" s="6" t="s">
        <v>41</v>
      </c>
      <c r="AB537" s="6" t="s">
        <v>731</v>
      </c>
      <c r="AC537" s="5"/>
      <c r="AD537" s="6"/>
      <c r="AE537" s="5" t="s">
        <v>382</v>
      </c>
      <c r="AF537" s="5" t="s">
        <v>383</v>
      </c>
    </row>
    <row r="538" spans="1:32" ht="13.25" customHeight="1" x14ac:dyDescent="0.15">
      <c r="A538" s="6" t="s">
        <v>31</v>
      </c>
      <c r="B538" s="6" t="s">
        <v>30</v>
      </c>
      <c r="C538" s="6" t="s">
        <v>32</v>
      </c>
      <c r="D538" s="6" t="s">
        <v>33</v>
      </c>
      <c r="E538" s="6" t="s">
        <v>34</v>
      </c>
      <c r="F538" s="6" t="s">
        <v>35</v>
      </c>
      <c r="G538" s="6" t="s">
        <v>35</v>
      </c>
      <c r="H538" s="6" t="s">
        <v>80</v>
      </c>
      <c r="I538" s="6"/>
      <c r="J538" s="6" t="s">
        <v>36</v>
      </c>
      <c r="K538" s="5"/>
      <c r="L538" s="5"/>
      <c r="M538" s="5" t="s">
        <v>38</v>
      </c>
      <c r="N538" s="5">
        <v>7</v>
      </c>
      <c r="O538" s="5">
        <v>1</v>
      </c>
      <c r="P538" t="str">
        <f t="shared" si="32"/>
        <v>Em.7</v>
      </c>
      <c r="Q538" s="5" t="str">
        <f t="shared" si="33"/>
        <v>Em.7.1</v>
      </c>
      <c r="R538" s="6" t="s">
        <v>99</v>
      </c>
      <c r="S538" s="7">
        <v>23517</v>
      </c>
      <c r="T538" s="5"/>
      <c r="U538" s="6" t="s">
        <v>785</v>
      </c>
      <c r="V538" s="7">
        <f t="shared" si="34"/>
        <v>23517</v>
      </c>
      <c r="W538" s="6" t="s">
        <v>785</v>
      </c>
      <c r="X538" s="6" t="s">
        <v>40</v>
      </c>
      <c r="Y538" s="6">
        <v>4</v>
      </c>
      <c r="Z538" s="5"/>
      <c r="AA538" s="6" t="s">
        <v>41</v>
      </c>
      <c r="AB538" s="6" t="s">
        <v>731</v>
      </c>
      <c r="AC538" s="5"/>
      <c r="AD538" s="6"/>
      <c r="AE538" s="5" t="s">
        <v>382</v>
      </c>
      <c r="AF538" s="5" t="s">
        <v>383</v>
      </c>
    </row>
    <row r="539" spans="1:32" ht="13.25" customHeight="1" x14ac:dyDescent="0.15">
      <c r="A539" s="6" t="s">
        <v>31</v>
      </c>
      <c r="B539" s="6" t="s">
        <v>30</v>
      </c>
      <c r="C539" s="6" t="s">
        <v>32</v>
      </c>
      <c r="D539" s="6" t="s">
        <v>33</v>
      </c>
      <c r="E539" s="6" t="s">
        <v>34</v>
      </c>
      <c r="F539" s="6" t="s">
        <v>35</v>
      </c>
      <c r="G539" s="6" t="s">
        <v>35</v>
      </c>
      <c r="H539" s="6" t="s">
        <v>95</v>
      </c>
      <c r="I539" s="6"/>
      <c r="J539" s="6" t="s">
        <v>36</v>
      </c>
      <c r="K539" s="5"/>
      <c r="L539" s="5"/>
      <c r="M539" s="5" t="s">
        <v>38</v>
      </c>
      <c r="N539" s="5">
        <v>7</v>
      </c>
      <c r="O539" s="5">
        <v>1</v>
      </c>
      <c r="P539" t="str">
        <f t="shared" si="32"/>
        <v>Em.7</v>
      </c>
      <c r="Q539" s="5" t="str">
        <f t="shared" si="33"/>
        <v>Em.7.1</v>
      </c>
      <c r="R539" s="6" t="s">
        <v>100</v>
      </c>
      <c r="S539" s="7">
        <v>1929807</v>
      </c>
      <c r="T539" s="5"/>
      <c r="U539" s="6" t="s">
        <v>785</v>
      </c>
      <c r="V539" s="7">
        <f t="shared" si="34"/>
        <v>1929807</v>
      </c>
      <c r="W539" s="6" t="s">
        <v>785</v>
      </c>
      <c r="X539" s="6" t="s">
        <v>40</v>
      </c>
      <c r="Y539" s="6">
        <v>4</v>
      </c>
      <c r="Z539" s="5"/>
      <c r="AA539" s="6" t="s">
        <v>41</v>
      </c>
      <c r="AB539" s="6" t="s">
        <v>731</v>
      </c>
      <c r="AC539" s="5"/>
      <c r="AD539" s="6"/>
      <c r="AE539" s="5" t="s">
        <v>382</v>
      </c>
      <c r="AF539" s="5" t="s">
        <v>383</v>
      </c>
    </row>
    <row r="540" spans="1:32" ht="13.25" customHeight="1" x14ac:dyDescent="0.15">
      <c r="A540" s="6" t="s">
        <v>31</v>
      </c>
      <c r="B540" s="6" t="s">
        <v>30</v>
      </c>
      <c r="C540" s="6" t="s">
        <v>32</v>
      </c>
      <c r="D540" s="6" t="s">
        <v>33</v>
      </c>
      <c r="E540" s="6" t="s">
        <v>34</v>
      </c>
      <c r="F540" s="6" t="s">
        <v>35</v>
      </c>
      <c r="G540" s="6" t="s">
        <v>35</v>
      </c>
      <c r="H540" s="5"/>
      <c r="I540" s="5"/>
      <c r="J540" s="6" t="s">
        <v>36</v>
      </c>
      <c r="K540" s="5"/>
      <c r="L540" s="5"/>
      <c r="M540" s="5" t="s">
        <v>38</v>
      </c>
      <c r="N540" s="5">
        <v>7</v>
      </c>
      <c r="O540" s="5">
        <v>2</v>
      </c>
      <c r="P540" t="str">
        <f t="shared" si="32"/>
        <v>Em.7</v>
      </c>
      <c r="Q540" s="5" t="str">
        <f t="shared" si="33"/>
        <v>Em.7.2</v>
      </c>
      <c r="R540" s="6" t="s">
        <v>45</v>
      </c>
      <c r="S540" s="7">
        <v>183329</v>
      </c>
      <c r="T540" s="5"/>
      <c r="U540" s="6" t="s">
        <v>39</v>
      </c>
      <c r="V540" s="8">
        <f t="shared" si="34"/>
        <v>183329</v>
      </c>
      <c r="W540" s="6" t="s">
        <v>39</v>
      </c>
      <c r="X540" s="6" t="s">
        <v>40</v>
      </c>
      <c r="Y540" s="6">
        <v>1</v>
      </c>
      <c r="Z540" s="6">
        <v>1</v>
      </c>
      <c r="AA540" s="6" t="s">
        <v>41</v>
      </c>
      <c r="AB540" s="6" t="s">
        <v>731</v>
      </c>
      <c r="AC540" s="5"/>
      <c r="AD540" s="6"/>
      <c r="AE540" s="5" t="s">
        <v>382</v>
      </c>
      <c r="AF540" s="5" t="s">
        <v>386</v>
      </c>
    </row>
    <row r="541" spans="1:32" ht="13.25" customHeight="1" x14ac:dyDescent="0.15">
      <c r="A541" s="6" t="s">
        <v>31</v>
      </c>
      <c r="B541" s="6" t="s">
        <v>30</v>
      </c>
      <c r="C541" s="6" t="s">
        <v>32</v>
      </c>
      <c r="D541" s="6" t="s">
        <v>33</v>
      </c>
      <c r="E541" s="6" t="s">
        <v>34</v>
      </c>
      <c r="F541" s="6" t="s">
        <v>35</v>
      </c>
      <c r="G541" s="6" t="s">
        <v>35</v>
      </c>
      <c r="H541" s="6" t="s">
        <v>76</v>
      </c>
      <c r="I541" s="6"/>
      <c r="J541" s="6" t="s">
        <v>36</v>
      </c>
      <c r="K541" s="5"/>
      <c r="L541" s="5"/>
      <c r="M541" s="5" t="s">
        <v>38</v>
      </c>
      <c r="N541" s="5">
        <v>7</v>
      </c>
      <c r="O541" s="5">
        <v>2</v>
      </c>
      <c r="P541" t="str">
        <f t="shared" si="32"/>
        <v>Em.7</v>
      </c>
      <c r="Q541" s="5" t="str">
        <f t="shared" si="33"/>
        <v>Em.7.2</v>
      </c>
      <c r="R541" s="6" t="s">
        <v>101</v>
      </c>
      <c r="S541" s="7">
        <v>174533</v>
      </c>
      <c r="T541" s="5"/>
      <c r="U541" s="6" t="s">
        <v>785</v>
      </c>
      <c r="V541" s="7">
        <f t="shared" si="34"/>
        <v>174533</v>
      </c>
      <c r="W541" s="6" t="s">
        <v>785</v>
      </c>
      <c r="X541" s="6" t="s">
        <v>40</v>
      </c>
      <c r="Y541" s="6">
        <v>4</v>
      </c>
      <c r="Z541" s="5"/>
      <c r="AA541" s="6" t="s">
        <v>41</v>
      </c>
      <c r="AB541" s="6" t="s">
        <v>731</v>
      </c>
      <c r="AC541" s="5"/>
      <c r="AD541" s="6"/>
      <c r="AE541" s="5" t="s">
        <v>382</v>
      </c>
      <c r="AF541" s="5" t="s">
        <v>386</v>
      </c>
    </row>
    <row r="542" spans="1:32" ht="13.25" customHeight="1" x14ac:dyDescent="0.15">
      <c r="A542" s="6" t="s">
        <v>31</v>
      </c>
      <c r="B542" s="6" t="s">
        <v>30</v>
      </c>
      <c r="C542" s="6" t="s">
        <v>32</v>
      </c>
      <c r="D542" s="6" t="s">
        <v>33</v>
      </c>
      <c r="E542" s="6" t="s">
        <v>34</v>
      </c>
      <c r="F542" s="6" t="s">
        <v>35</v>
      </c>
      <c r="G542" s="6" t="s">
        <v>35</v>
      </c>
      <c r="H542" s="6" t="s">
        <v>78</v>
      </c>
      <c r="I542" s="6"/>
      <c r="J542" s="6" t="s">
        <v>36</v>
      </c>
      <c r="K542" s="5"/>
      <c r="L542" s="5"/>
      <c r="M542" s="5" t="s">
        <v>38</v>
      </c>
      <c r="N542" s="5">
        <v>7</v>
      </c>
      <c r="O542" s="5">
        <v>2</v>
      </c>
      <c r="P542" t="str">
        <f t="shared" si="32"/>
        <v>Em.7</v>
      </c>
      <c r="Q542" s="5" t="str">
        <f t="shared" si="33"/>
        <v>Em.7.2</v>
      </c>
      <c r="R542" s="6" t="s">
        <v>102</v>
      </c>
      <c r="S542" s="7">
        <v>7301</v>
      </c>
      <c r="T542" s="5"/>
      <c r="U542" s="6" t="s">
        <v>785</v>
      </c>
      <c r="V542" s="7">
        <f t="shared" si="34"/>
        <v>7301</v>
      </c>
      <c r="W542" s="6" t="s">
        <v>785</v>
      </c>
      <c r="X542" s="6" t="s">
        <v>40</v>
      </c>
      <c r="Y542" s="6">
        <v>4</v>
      </c>
      <c r="Z542" s="5"/>
      <c r="AA542" s="6" t="s">
        <v>41</v>
      </c>
      <c r="AB542" s="6" t="s">
        <v>731</v>
      </c>
      <c r="AC542" s="5"/>
      <c r="AD542" s="6"/>
      <c r="AE542" s="5" t="s">
        <v>382</v>
      </c>
      <c r="AF542" s="5" t="s">
        <v>386</v>
      </c>
    </row>
    <row r="543" spans="1:32" ht="13.25" customHeight="1" x14ac:dyDescent="0.15">
      <c r="A543" s="6" t="s">
        <v>31</v>
      </c>
      <c r="B543" s="6" t="s">
        <v>30</v>
      </c>
      <c r="C543" s="6" t="s">
        <v>32</v>
      </c>
      <c r="D543" s="6" t="s">
        <v>33</v>
      </c>
      <c r="E543" s="6" t="s">
        <v>34</v>
      </c>
      <c r="F543" s="6" t="s">
        <v>35</v>
      </c>
      <c r="G543" s="6" t="s">
        <v>35</v>
      </c>
      <c r="H543" s="6" t="s">
        <v>80</v>
      </c>
      <c r="I543" s="6"/>
      <c r="J543" s="6" t="s">
        <v>36</v>
      </c>
      <c r="K543" s="5"/>
      <c r="L543" s="5"/>
      <c r="M543" s="5" t="s">
        <v>38</v>
      </c>
      <c r="N543" s="5">
        <v>7</v>
      </c>
      <c r="O543" s="5">
        <v>2</v>
      </c>
      <c r="P543" t="str">
        <f t="shared" si="32"/>
        <v>Em.7</v>
      </c>
      <c r="Q543" s="5" t="str">
        <f t="shared" si="33"/>
        <v>Em.7.2</v>
      </c>
      <c r="R543" s="6" t="s">
        <v>103</v>
      </c>
      <c r="S543" s="6">
        <v>751</v>
      </c>
      <c r="T543" s="5"/>
      <c r="U543" s="6" t="s">
        <v>785</v>
      </c>
      <c r="V543" s="7">
        <f t="shared" si="34"/>
        <v>751</v>
      </c>
      <c r="W543" s="6" t="s">
        <v>785</v>
      </c>
      <c r="X543" s="6" t="s">
        <v>40</v>
      </c>
      <c r="Y543" s="6">
        <v>4</v>
      </c>
      <c r="Z543" s="5"/>
      <c r="AA543" s="6" t="s">
        <v>41</v>
      </c>
      <c r="AB543" s="6" t="s">
        <v>731</v>
      </c>
      <c r="AC543" s="5"/>
      <c r="AD543" s="6"/>
      <c r="AE543" s="5" t="s">
        <v>382</v>
      </c>
      <c r="AF543" s="5" t="s">
        <v>386</v>
      </c>
    </row>
    <row r="544" spans="1:32" ht="13.25" customHeight="1" x14ac:dyDescent="0.15">
      <c r="A544" s="6" t="s">
        <v>31</v>
      </c>
      <c r="B544" s="6" t="s">
        <v>30</v>
      </c>
      <c r="C544" s="6" t="s">
        <v>32</v>
      </c>
      <c r="D544" s="6" t="s">
        <v>33</v>
      </c>
      <c r="E544" s="6" t="s">
        <v>34</v>
      </c>
      <c r="F544" s="6" t="s">
        <v>35</v>
      </c>
      <c r="G544" s="6" t="s">
        <v>35</v>
      </c>
      <c r="H544" s="6" t="s">
        <v>95</v>
      </c>
      <c r="I544" s="6"/>
      <c r="J544" s="6" t="s">
        <v>36</v>
      </c>
      <c r="K544" s="5"/>
      <c r="L544" s="5"/>
      <c r="M544" s="5" t="s">
        <v>38</v>
      </c>
      <c r="N544" s="5">
        <v>7</v>
      </c>
      <c r="O544" s="5">
        <v>2</v>
      </c>
      <c r="P544" t="str">
        <f t="shared" si="32"/>
        <v>Em.7</v>
      </c>
      <c r="Q544" s="5" t="str">
        <f t="shared" si="33"/>
        <v>Em.7.2</v>
      </c>
      <c r="R544" s="6" t="s">
        <v>104</v>
      </c>
      <c r="S544" s="6">
        <v>744</v>
      </c>
      <c r="T544" s="5"/>
      <c r="U544" s="6" t="s">
        <v>785</v>
      </c>
      <c r="V544" s="7">
        <f t="shared" si="34"/>
        <v>744</v>
      </c>
      <c r="W544" s="6" t="s">
        <v>785</v>
      </c>
      <c r="X544" s="6" t="s">
        <v>40</v>
      </c>
      <c r="Y544" s="6">
        <v>4</v>
      </c>
      <c r="Z544" s="5"/>
      <c r="AA544" s="6" t="s">
        <v>41</v>
      </c>
      <c r="AB544" s="6" t="s">
        <v>731</v>
      </c>
      <c r="AC544" s="5"/>
      <c r="AD544" s="6"/>
      <c r="AE544" s="5" t="s">
        <v>382</v>
      </c>
      <c r="AF544" s="5" t="s">
        <v>386</v>
      </c>
    </row>
    <row r="545" spans="1:32" ht="13.25" customHeight="1" x14ac:dyDescent="0.15">
      <c r="A545" s="6" t="s">
        <v>31</v>
      </c>
      <c r="B545" s="6" t="s">
        <v>30</v>
      </c>
      <c r="C545" s="6" t="s">
        <v>32</v>
      </c>
      <c r="D545" s="6" t="s">
        <v>33</v>
      </c>
      <c r="E545" s="6" t="s">
        <v>34</v>
      </c>
      <c r="F545" s="6" t="s">
        <v>35</v>
      </c>
      <c r="G545" s="6" t="s">
        <v>35</v>
      </c>
      <c r="H545" s="6" t="s">
        <v>76</v>
      </c>
      <c r="I545" s="6"/>
      <c r="J545" s="6" t="s">
        <v>36</v>
      </c>
      <c r="K545" s="5"/>
      <c r="L545" s="5"/>
      <c r="M545" s="5" t="s">
        <v>207</v>
      </c>
      <c r="N545" s="5" t="s">
        <v>135</v>
      </c>
      <c r="O545" s="5">
        <v>0</v>
      </c>
      <c r="P545" t="str">
        <f t="shared" si="32"/>
        <v>HOLD OFF.???</v>
      </c>
      <c r="Q545" s="5" t="str">
        <f t="shared" si="33"/>
        <v>HOLD OFF.???.0</v>
      </c>
      <c r="R545" s="6" t="s">
        <v>208</v>
      </c>
      <c r="S545" s="7">
        <v>14079</v>
      </c>
      <c r="T545" s="6" t="s">
        <v>166</v>
      </c>
      <c r="U545" s="6" t="s">
        <v>108</v>
      </c>
      <c r="V545" s="6">
        <f t="shared" si="34"/>
        <v>14079</v>
      </c>
      <c r="W545" s="6" t="s">
        <v>108</v>
      </c>
      <c r="X545" s="6" t="s">
        <v>40</v>
      </c>
      <c r="Y545" s="6">
        <v>6</v>
      </c>
      <c r="Z545" s="6">
        <v>12</v>
      </c>
      <c r="AA545" s="6" t="s">
        <v>41</v>
      </c>
      <c r="AB545" s="6" t="s">
        <v>731</v>
      </c>
      <c r="AC545" s="5"/>
      <c r="AD545" s="6"/>
      <c r="AE545" s="5" t="e">
        <v>#N/A</v>
      </c>
      <c r="AF545" s="5" t="e">
        <v>#N/A</v>
      </c>
    </row>
    <row r="546" spans="1:32" ht="13.25" customHeight="1" x14ac:dyDescent="0.15">
      <c r="A546" s="6" t="s">
        <v>31</v>
      </c>
      <c r="B546" s="6" t="s">
        <v>30</v>
      </c>
      <c r="C546" s="6" t="s">
        <v>32</v>
      </c>
      <c r="D546" s="6" t="s">
        <v>33</v>
      </c>
      <c r="E546" s="6" t="s">
        <v>34</v>
      </c>
      <c r="F546" s="6" t="s">
        <v>35</v>
      </c>
      <c r="G546" s="6" t="s">
        <v>35</v>
      </c>
      <c r="H546" s="5"/>
      <c r="I546" s="5"/>
      <c r="J546" s="6" t="s">
        <v>36</v>
      </c>
      <c r="K546" s="5"/>
      <c r="L546" s="5"/>
      <c r="M546" s="5" t="s">
        <v>207</v>
      </c>
      <c r="N546" s="5" t="s">
        <v>135</v>
      </c>
      <c r="O546" s="5">
        <v>0</v>
      </c>
      <c r="P546" t="str">
        <f t="shared" si="32"/>
        <v>HOLD OFF.???</v>
      </c>
      <c r="Q546" s="5" t="str">
        <f t="shared" si="33"/>
        <v>HOLD OFF.???.0</v>
      </c>
      <c r="R546" s="6" t="s">
        <v>217</v>
      </c>
      <c r="S546" s="7">
        <v>52775</v>
      </c>
      <c r="T546" s="6" t="s">
        <v>166</v>
      </c>
      <c r="U546" s="6" t="s">
        <v>108</v>
      </c>
      <c r="V546" s="6">
        <f t="shared" si="34"/>
        <v>52775</v>
      </c>
      <c r="W546" s="6" t="s">
        <v>108</v>
      </c>
      <c r="X546" s="6" t="s">
        <v>40</v>
      </c>
      <c r="Y546" s="6">
        <v>6</v>
      </c>
      <c r="Z546" s="6">
        <v>12</v>
      </c>
      <c r="AA546" s="6" t="s">
        <v>41</v>
      </c>
      <c r="AB546" s="6" t="s">
        <v>731</v>
      </c>
      <c r="AC546" s="5"/>
      <c r="AD546" s="6"/>
      <c r="AE546" s="5" t="e">
        <v>#N/A</v>
      </c>
      <c r="AF546" s="5" t="e">
        <v>#N/A</v>
      </c>
    </row>
    <row r="547" spans="1:32" ht="13.25" customHeight="1" x14ac:dyDescent="0.15">
      <c r="A547" s="6" t="s">
        <v>31</v>
      </c>
      <c r="B547" s="6" t="s">
        <v>30</v>
      </c>
      <c r="C547" s="6" t="s">
        <v>32</v>
      </c>
      <c r="D547" s="6" t="s">
        <v>33</v>
      </c>
      <c r="E547" s="6" t="s">
        <v>34</v>
      </c>
      <c r="F547" s="6" t="s">
        <v>35</v>
      </c>
      <c r="G547" s="6" t="s">
        <v>35</v>
      </c>
      <c r="H547" s="5"/>
      <c r="I547" s="5"/>
      <c r="J547" s="6" t="s">
        <v>36</v>
      </c>
      <c r="K547" s="5"/>
      <c r="L547" s="5"/>
      <c r="M547" s="5" t="s">
        <v>207</v>
      </c>
      <c r="N547" s="5" t="s">
        <v>135</v>
      </c>
      <c r="O547" s="5">
        <v>0</v>
      </c>
      <c r="P547" t="str">
        <f t="shared" si="32"/>
        <v>HOLD OFF.???</v>
      </c>
      <c r="Q547" s="5" t="str">
        <f t="shared" si="33"/>
        <v>HOLD OFF.???.0</v>
      </c>
      <c r="R547" s="6" t="s">
        <v>212</v>
      </c>
      <c r="S547" s="6">
        <v>0</v>
      </c>
      <c r="T547" s="6" t="s">
        <v>166</v>
      </c>
      <c r="U547" s="6" t="s">
        <v>108</v>
      </c>
      <c r="V547" s="6">
        <f t="shared" si="34"/>
        <v>0</v>
      </c>
      <c r="W547" s="6" t="s">
        <v>108</v>
      </c>
      <c r="X547" s="6" t="s">
        <v>40</v>
      </c>
      <c r="Y547" s="6">
        <v>6</v>
      </c>
      <c r="Z547" s="6">
        <v>12</v>
      </c>
      <c r="AA547" s="6" t="s">
        <v>41</v>
      </c>
      <c r="AB547" s="6" t="s">
        <v>731</v>
      </c>
      <c r="AC547" s="5"/>
      <c r="AD547" s="6"/>
      <c r="AE547" s="5" t="e">
        <v>#N/A</v>
      </c>
      <c r="AF547" s="5" t="e">
        <v>#N/A</v>
      </c>
    </row>
    <row r="548" spans="1:32" ht="13.25" customHeight="1" x14ac:dyDescent="0.15">
      <c r="A548" s="6" t="s">
        <v>31</v>
      </c>
      <c r="B548" s="6" t="s">
        <v>30</v>
      </c>
      <c r="C548" s="6" t="s">
        <v>32</v>
      </c>
      <c r="D548" s="6" t="s">
        <v>33</v>
      </c>
      <c r="E548" s="6" t="s">
        <v>34</v>
      </c>
      <c r="F548" s="6" t="s">
        <v>35</v>
      </c>
      <c r="G548" s="6" t="s">
        <v>35</v>
      </c>
      <c r="H548" s="5"/>
      <c r="I548" s="5"/>
      <c r="J548" s="6" t="s">
        <v>36</v>
      </c>
      <c r="K548" s="5"/>
      <c r="L548" s="5"/>
      <c r="M548" s="5" t="s">
        <v>207</v>
      </c>
      <c r="N548" s="5" t="s">
        <v>135</v>
      </c>
      <c r="O548" s="5">
        <v>0</v>
      </c>
      <c r="P548" t="str">
        <f t="shared" si="32"/>
        <v>HOLD OFF.???</v>
      </c>
      <c r="Q548" s="5" t="str">
        <f t="shared" si="33"/>
        <v>HOLD OFF.???.0</v>
      </c>
      <c r="R548" s="6" t="s">
        <v>214</v>
      </c>
      <c r="S548" s="7">
        <v>131149</v>
      </c>
      <c r="T548" s="6" t="s">
        <v>166</v>
      </c>
      <c r="U548" s="6" t="s">
        <v>108</v>
      </c>
      <c r="V548" s="6">
        <f t="shared" si="34"/>
        <v>131149</v>
      </c>
      <c r="W548" s="6" t="s">
        <v>108</v>
      </c>
      <c r="X548" s="6" t="s">
        <v>40</v>
      </c>
      <c r="Y548" s="6">
        <v>6</v>
      </c>
      <c r="Z548" s="6">
        <v>12</v>
      </c>
      <c r="AA548" s="6" t="s">
        <v>41</v>
      </c>
      <c r="AB548" s="6" t="s">
        <v>731</v>
      </c>
      <c r="AC548" s="5"/>
      <c r="AD548" s="6"/>
      <c r="AE548" s="5" t="e">
        <v>#N/A</v>
      </c>
      <c r="AF548" s="5" t="e">
        <v>#N/A</v>
      </c>
    </row>
    <row r="549" spans="1:32" ht="13.25" customHeight="1" x14ac:dyDescent="0.15">
      <c r="A549" s="6" t="s">
        <v>31</v>
      </c>
      <c r="B549" s="6" t="s">
        <v>30</v>
      </c>
      <c r="C549" s="6" t="s">
        <v>32</v>
      </c>
      <c r="D549" s="6" t="s">
        <v>33</v>
      </c>
      <c r="E549" s="6" t="s">
        <v>34</v>
      </c>
      <c r="F549" s="6" t="s">
        <v>35</v>
      </c>
      <c r="G549" s="6" t="s">
        <v>35</v>
      </c>
      <c r="H549" s="6" t="s">
        <v>78</v>
      </c>
      <c r="I549" s="6"/>
      <c r="J549" s="6" t="s">
        <v>36</v>
      </c>
      <c r="K549" s="5"/>
      <c r="L549" s="5"/>
      <c r="M549" s="5" t="s">
        <v>207</v>
      </c>
      <c r="N549" s="5" t="s">
        <v>135</v>
      </c>
      <c r="O549" s="5">
        <v>0</v>
      </c>
      <c r="P549" t="str">
        <f t="shared" si="32"/>
        <v>HOLD OFF.???</v>
      </c>
      <c r="Q549" s="5" t="str">
        <f t="shared" si="33"/>
        <v>HOLD OFF.???.0</v>
      </c>
      <c r="R549" s="6" t="s">
        <v>209</v>
      </c>
      <c r="S549" s="7">
        <v>180811</v>
      </c>
      <c r="T549" s="6" t="s">
        <v>166</v>
      </c>
      <c r="U549" s="6" t="s">
        <v>108</v>
      </c>
      <c r="V549" s="6">
        <f t="shared" si="34"/>
        <v>180811</v>
      </c>
      <c r="W549" s="6" t="s">
        <v>108</v>
      </c>
      <c r="X549" s="6" t="s">
        <v>40</v>
      </c>
      <c r="Y549" s="6">
        <v>6</v>
      </c>
      <c r="Z549" s="6">
        <v>12</v>
      </c>
      <c r="AA549" s="6" t="s">
        <v>41</v>
      </c>
      <c r="AB549" s="6" t="s">
        <v>731</v>
      </c>
      <c r="AC549" s="5"/>
      <c r="AD549" s="6"/>
      <c r="AE549" s="5" t="e">
        <v>#N/A</v>
      </c>
      <c r="AF549" s="5" t="e">
        <v>#N/A</v>
      </c>
    </row>
    <row r="550" spans="1:32" ht="13.25" customHeight="1" x14ac:dyDescent="0.15">
      <c r="A550" s="6" t="s">
        <v>31</v>
      </c>
      <c r="B550" s="6" t="s">
        <v>30</v>
      </c>
      <c r="C550" s="6" t="s">
        <v>32</v>
      </c>
      <c r="D550" s="6" t="s">
        <v>33</v>
      </c>
      <c r="E550" s="6" t="s">
        <v>34</v>
      </c>
      <c r="F550" s="6" t="s">
        <v>35</v>
      </c>
      <c r="G550" s="6" t="s">
        <v>35</v>
      </c>
      <c r="H550" s="5"/>
      <c r="I550" s="5"/>
      <c r="J550" s="6" t="s">
        <v>36</v>
      </c>
      <c r="K550" s="5"/>
      <c r="L550" s="5"/>
      <c r="M550" s="5" t="s">
        <v>207</v>
      </c>
      <c r="N550" s="5" t="s">
        <v>135</v>
      </c>
      <c r="O550" s="5">
        <v>0</v>
      </c>
      <c r="P550" t="str">
        <f t="shared" si="32"/>
        <v>HOLD OFF.???</v>
      </c>
      <c r="Q550" s="5" t="str">
        <f t="shared" si="33"/>
        <v>HOLD OFF.???.0</v>
      </c>
      <c r="R550" s="6" t="s">
        <v>216</v>
      </c>
      <c r="S550" s="7">
        <v>33669</v>
      </c>
      <c r="T550" s="6" t="s">
        <v>166</v>
      </c>
      <c r="U550" s="6" t="s">
        <v>108</v>
      </c>
      <c r="V550" s="6">
        <f t="shared" si="34"/>
        <v>33669</v>
      </c>
      <c r="W550" s="6" t="s">
        <v>108</v>
      </c>
      <c r="X550" s="6" t="s">
        <v>40</v>
      </c>
      <c r="Y550" s="6">
        <v>6</v>
      </c>
      <c r="Z550" s="6">
        <v>12</v>
      </c>
      <c r="AA550" s="6" t="s">
        <v>41</v>
      </c>
      <c r="AB550" s="6" t="s">
        <v>731</v>
      </c>
      <c r="AC550" s="5"/>
      <c r="AD550" s="6"/>
      <c r="AE550" s="5" t="e">
        <v>#N/A</v>
      </c>
      <c r="AF550" s="5" t="e">
        <v>#N/A</v>
      </c>
    </row>
    <row r="551" spans="1:32" ht="13.25" customHeight="1" x14ac:dyDescent="0.15">
      <c r="A551" s="6" t="s">
        <v>31</v>
      </c>
      <c r="B551" s="6" t="s">
        <v>30</v>
      </c>
      <c r="C551" s="6" t="s">
        <v>32</v>
      </c>
      <c r="D551" s="6" t="s">
        <v>33</v>
      </c>
      <c r="E551" s="6" t="s">
        <v>34</v>
      </c>
      <c r="F551" s="6" t="s">
        <v>35</v>
      </c>
      <c r="G551" s="6" t="s">
        <v>35</v>
      </c>
      <c r="H551" s="5"/>
      <c r="I551" s="5"/>
      <c r="J551" s="6" t="s">
        <v>36</v>
      </c>
      <c r="K551" s="5"/>
      <c r="L551" s="5"/>
      <c r="M551" s="5" t="s">
        <v>207</v>
      </c>
      <c r="N551" s="5" t="s">
        <v>135</v>
      </c>
      <c r="O551" s="5">
        <v>0</v>
      </c>
      <c r="P551" t="str">
        <f t="shared" si="32"/>
        <v>HOLD OFF.???</v>
      </c>
      <c r="Q551" s="5" t="str">
        <f t="shared" si="33"/>
        <v>HOLD OFF.???.0</v>
      </c>
      <c r="R551" s="6" t="s">
        <v>218</v>
      </c>
      <c r="S551" s="7">
        <v>12213</v>
      </c>
      <c r="T551" s="6" t="s">
        <v>166</v>
      </c>
      <c r="U551" s="6" t="s">
        <v>108</v>
      </c>
      <c r="V551" s="6">
        <f t="shared" si="34"/>
        <v>12213</v>
      </c>
      <c r="W551" s="6" t="s">
        <v>108</v>
      </c>
      <c r="X551" s="6" t="s">
        <v>40</v>
      </c>
      <c r="Y551" s="6">
        <v>6</v>
      </c>
      <c r="Z551" s="6">
        <v>12</v>
      </c>
      <c r="AA551" s="6" t="s">
        <v>41</v>
      </c>
      <c r="AB551" s="6" t="s">
        <v>731</v>
      </c>
      <c r="AC551" s="5"/>
      <c r="AD551" s="6"/>
      <c r="AE551" s="5" t="e">
        <v>#N/A</v>
      </c>
      <c r="AF551" s="5" t="e">
        <v>#N/A</v>
      </c>
    </row>
    <row r="552" spans="1:32" ht="13.25" customHeight="1" x14ac:dyDescent="0.15">
      <c r="A552" s="6" t="s">
        <v>31</v>
      </c>
      <c r="B552" s="6" t="s">
        <v>30</v>
      </c>
      <c r="C552" s="6" t="s">
        <v>32</v>
      </c>
      <c r="D552" s="6" t="s">
        <v>33</v>
      </c>
      <c r="E552" s="6" t="s">
        <v>34</v>
      </c>
      <c r="F552" s="6" t="s">
        <v>35</v>
      </c>
      <c r="G552" s="6" t="s">
        <v>35</v>
      </c>
      <c r="H552" s="6" t="s">
        <v>80</v>
      </c>
      <c r="I552" s="6"/>
      <c r="J552" s="6" t="s">
        <v>36</v>
      </c>
      <c r="K552" s="5"/>
      <c r="L552" s="5"/>
      <c r="M552" s="5" t="s">
        <v>207</v>
      </c>
      <c r="N552" s="5" t="s">
        <v>135</v>
      </c>
      <c r="O552" s="5">
        <v>0</v>
      </c>
      <c r="P552" t="str">
        <f t="shared" si="32"/>
        <v>HOLD OFF.???</v>
      </c>
      <c r="Q552" s="5" t="str">
        <f t="shared" si="33"/>
        <v>HOLD OFF.???.0</v>
      </c>
      <c r="R552" s="6" t="s">
        <v>210</v>
      </c>
      <c r="S552" s="7">
        <v>12579</v>
      </c>
      <c r="T552" s="6" t="s">
        <v>166</v>
      </c>
      <c r="U552" s="6" t="s">
        <v>108</v>
      </c>
      <c r="V552" s="6">
        <f t="shared" si="34"/>
        <v>12579</v>
      </c>
      <c r="W552" s="6" t="s">
        <v>108</v>
      </c>
      <c r="X552" s="6" t="s">
        <v>40</v>
      </c>
      <c r="Y552" s="6">
        <v>6</v>
      </c>
      <c r="Z552" s="6">
        <v>12</v>
      </c>
      <c r="AA552" s="6" t="s">
        <v>41</v>
      </c>
      <c r="AB552" s="6" t="s">
        <v>731</v>
      </c>
      <c r="AC552" s="5"/>
      <c r="AD552" s="6"/>
      <c r="AE552" s="5" t="e">
        <v>#N/A</v>
      </c>
      <c r="AF552" s="5" t="e">
        <v>#N/A</v>
      </c>
    </row>
    <row r="553" spans="1:32" ht="13.25" customHeight="1" x14ac:dyDescent="0.15">
      <c r="A553" s="6" t="s">
        <v>31</v>
      </c>
      <c r="B553" s="6" t="s">
        <v>30</v>
      </c>
      <c r="C553" s="6" t="s">
        <v>32</v>
      </c>
      <c r="D553" s="6" t="s">
        <v>33</v>
      </c>
      <c r="E553" s="6" t="s">
        <v>34</v>
      </c>
      <c r="F553" s="6" t="s">
        <v>35</v>
      </c>
      <c r="G553" s="6" t="s">
        <v>35</v>
      </c>
      <c r="H553" s="5"/>
      <c r="I553" s="5"/>
      <c r="J553" s="6" t="s">
        <v>36</v>
      </c>
      <c r="K553" s="5"/>
      <c r="L553" s="5"/>
      <c r="M553" s="5" t="s">
        <v>207</v>
      </c>
      <c r="N553" s="5" t="s">
        <v>135</v>
      </c>
      <c r="O553" s="5">
        <v>0</v>
      </c>
      <c r="P553" t="str">
        <f t="shared" si="32"/>
        <v>HOLD OFF.???</v>
      </c>
      <c r="Q553" s="5" t="str">
        <f t="shared" si="33"/>
        <v>HOLD OFF.???.0</v>
      </c>
      <c r="R553" s="6" t="s">
        <v>215</v>
      </c>
      <c r="S553" s="7">
        <v>50378</v>
      </c>
      <c r="T553" s="6" t="s">
        <v>166</v>
      </c>
      <c r="U553" s="6" t="s">
        <v>108</v>
      </c>
      <c r="V553" s="6">
        <f t="shared" si="34"/>
        <v>50378</v>
      </c>
      <c r="W553" s="6" t="s">
        <v>108</v>
      </c>
      <c r="X553" s="6" t="s">
        <v>40</v>
      </c>
      <c r="Y553" s="6">
        <v>6</v>
      </c>
      <c r="Z553" s="6">
        <v>12</v>
      </c>
      <c r="AA553" s="6" t="s">
        <v>41</v>
      </c>
      <c r="AB553" s="6" t="s">
        <v>731</v>
      </c>
      <c r="AC553" s="5"/>
      <c r="AD553" s="6"/>
      <c r="AE553" s="5" t="e">
        <v>#N/A</v>
      </c>
      <c r="AF553" s="5" t="e">
        <v>#N/A</v>
      </c>
    </row>
    <row r="554" spans="1:32" ht="13.25" customHeight="1" x14ac:dyDescent="0.15">
      <c r="A554" s="6" t="s">
        <v>31</v>
      </c>
      <c r="B554" s="6" t="s">
        <v>30</v>
      </c>
      <c r="C554" s="6" t="s">
        <v>32</v>
      </c>
      <c r="D554" s="6" t="s">
        <v>33</v>
      </c>
      <c r="E554" s="6" t="s">
        <v>34</v>
      </c>
      <c r="F554" s="6" t="s">
        <v>35</v>
      </c>
      <c r="G554" s="6" t="s">
        <v>35</v>
      </c>
      <c r="H554" s="5"/>
      <c r="I554" s="5"/>
      <c r="J554" s="6" t="s">
        <v>36</v>
      </c>
      <c r="K554" s="5"/>
      <c r="L554" s="5"/>
      <c r="M554" s="5" t="s">
        <v>207</v>
      </c>
      <c r="N554" s="5" t="s">
        <v>135</v>
      </c>
      <c r="O554" s="5">
        <v>0</v>
      </c>
      <c r="P554" t="str">
        <f t="shared" si="32"/>
        <v>HOLD OFF.???</v>
      </c>
      <c r="Q554" s="5" t="str">
        <f t="shared" si="33"/>
        <v>HOLD OFF.???.0</v>
      </c>
      <c r="R554" s="6" t="s">
        <v>213</v>
      </c>
      <c r="S554" s="7">
        <v>110863</v>
      </c>
      <c r="T554" s="6" t="s">
        <v>166</v>
      </c>
      <c r="U554" s="6" t="s">
        <v>108</v>
      </c>
      <c r="V554" s="6">
        <f t="shared" si="34"/>
        <v>110863</v>
      </c>
      <c r="W554" s="6" t="s">
        <v>108</v>
      </c>
      <c r="X554" s="6" t="s">
        <v>40</v>
      </c>
      <c r="Y554" s="6">
        <v>6</v>
      </c>
      <c r="Z554" s="6">
        <v>12</v>
      </c>
      <c r="AA554" s="6" t="s">
        <v>41</v>
      </c>
      <c r="AB554" s="6" t="s">
        <v>731</v>
      </c>
      <c r="AC554" s="5"/>
      <c r="AD554" s="6"/>
      <c r="AE554" s="5" t="e">
        <v>#N/A</v>
      </c>
      <c r="AF554" s="5" t="e">
        <v>#N/A</v>
      </c>
    </row>
    <row r="555" spans="1:32" ht="13.25" customHeight="1" x14ac:dyDescent="0.15">
      <c r="A555" s="6" t="s">
        <v>31</v>
      </c>
      <c r="B555" s="6" t="s">
        <v>30</v>
      </c>
      <c r="C555" s="6" t="s">
        <v>32</v>
      </c>
      <c r="D555" s="6" t="s">
        <v>33</v>
      </c>
      <c r="E555" s="6" t="s">
        <v>34</v>
      </c>
      <c r="F555" s="6" t="s">
        <v>35</v>
      </c>
      <c r="G555" s="6" t="s">
        <v>35</v>
      </c>
      <c r="H555" s="6" t="s">
        <v>95</v>
      </c>
      <c r="I555" s="6"/>
      <c r="J555" s="6" t="s">
        <v>36</v>
      </c>
      <c r="K555" s="5"/>
      <c r="L555" s="5"/>
      <c r="M555" s="5" t="s">
        <v>207</v>
      </c>
      <c r="N555" s="5" t="s">
        <v>135</v>
      </c>
      <c r="O555" s="5">
        <v>0</v>
      </c>
      <c r="P555" t="str">
        <f t="shared" si="32"/>
        <v>HOLD OFF.???</v>
      </c>
      <c r="Q555" s="5" t="str">
        <f t="shared" si="33"/>
        <v>HOLD OFF.???.0</v>
      </c>
      <c r="R555" s="6" t="s">
        <v>211</v>
      </c>
      <c r="S555" s="7">
        <v>183577</v>
      </c>
      <c r="T555" s="6" t="s">
        <v>166</v>
      </c>
      <c r="U555" s="6" t="s">
        <v>108</v>
      </c>
      <c r="V555" s="6">
        <f t="shared" si="34"/>
        <v>183577</v>
      </c>
      <c r="W555" s="6" t="s">
        <v>108</v>
      </c>
      <c r="X555" s="6" t="s">
        <v>40</v>
      </c>
      <c r="Y555" s="6">
        <v>6</v>
      </c>
      <c r="Z555" s="6">
        <v>12</v>
      </c>
      <c r="AA555" s="6" t="s">
        <v>41</v>
      </c>
      <c r="AB555" s="6" t="s">
        <v>731</v>
      </c>
      <c r="AC555" s="5"/>
      <c r="AD555" s="6"/>
      <c r="AE555" s="5" t="e">
        <v>#N/A</v>
      </c>
      <c r="AF555" s="5" t="e">
        <v>#N/A</v>
      </c>
    </row>
    <row r="556" spans="1:32" ht="13.25" customHeight="1" x14ac:dyDescent="0.15">
      <c r="A556" s="6" t="s">
        <v>31</v>
      </c>
      <c r="B556" s="6" t="s">
        <v>30</v>
      </c>
      <c r="C556" s="6" t="s">
        <v>32</v>
      </c>
      <c r="D556" s="6" t="s">
        <v>33</v>
      </c>
      <c r="E556" s="6" t="s">
        <v>34</v>
      </c>
      <c r="F556" s="6" t="s">
        <v>35</v>
      </c>
      <c r="G556" s="6" t="s">
        <v>35</v>
      </c>
      <c r="H556" s="5"/>
      <c r="I556" s="5"/>
      <c r="J556" s="6" t="s">
        <v>36</v>
      </c>
      <c r="K556" s="5"/>
      <c r="L556" s="5"/>
      <c r="M556" s="5" t="s">
        <v>207</v>
      </c>
      <c r="N556" s="5" t="s">
        <v>135</v>
      </c>
      <c r="O556" s="5">
        <v>0</v>
      </c>
      <c r="P556" t="str">
        <f t="shared" si="32"/>
        <v>HOLD OFF.???</v>
      </c>
      <c r="Q556" s="5" t="str">
        <f t="shared" si="33"/>
        <v>HOLD OFF.???.0</v>
      </c>
      <c r="R556" s="21" t="s">
        <v>219</v>
      </c>
      <c r="S556" s="7">
        <v>620000</v>
      </c>
      <c r="T556" s="5"/>
      <c r="U556" s="6" t="s">
        <v>108</v>
      </c>
      <c r="V556" s="6">
        <f t="shared" si="34"/>
        <v>620000</v>
      </c>
      <c r="W556" s="6" t="s">
        <v>108</v>
      </c>
      <c r="X556" s="6" t="s">
        <v>40</v>
      </c>
      <c r="Y556" s="6">
        <v>6</v>
      </c>
      <c r="Z556" s="6">
        <v>12</v>
      </c>
      <c r="AA556" s="6" t="s">
        <v>41</v>
      </c>
      <c r="AB556" s="6" t="s">
        <v>731</v>
      </c>
      <c r="AC556" s="5"/>
      <c r="AD556" s="6"/>
      <c r="AE556" s="5" t="e">
        <v>#N/A</v>
      </c>
      <c r="AF556" s="5" t="e">
        <v>#N/A</v>
      </c>
    </row>
    <row r="557" spans="1:32" ht="13.25" customHeight="1" x14ac:dyDescent="0.15">
      <c r="A557" s="6" t="s">
        <v>31</v>
      </c>
      <c r="B557" s="6" t="s">
        <v>30</v>
      </c>
      <c r="C557" s="6" t="s">
        <v>32</v>
      </c>
      <c r="D557" s="6" t="s">
        <v>33</v>
      </c>
      <c r="E557" s="6" t="s">
        <v>34</v>
      </c>
      <c r="F557" s="6" t="s">
        <v>35</v>
      </c>
      <c r="G557" s="6" t="s">
        <v>35</v>
      </c>
      <c r="H557" s="6" t="s">
        <v>71</v>
      </c>
      <c r="I557" s="6"/>
      <c r="J557" s="6" t="s">
        <v>36</v>
      </c>
      <c r="K557" s="5"/>
      <c r="L557" s="5"/>
      <c r="M557" s="5" t="s">
        <v>207</v>
      </c>
      <c r="N557" s="5" t="s">
        <v>135</v>
      </c>
      <c r="O557" s="5">
        <v>0</v>
      </c>
      <c r="P557" t="str">
        <f t="shared" si="32"/>
        <v>HOLD OFF.???</v>
      </c>
      <c r="Q557" s="5" t="str">
        <f t="shared" si="33"/>
        <v>HOLD OFF.???.0</v>
      </c>
      <c r="R557" s="6" t="s">
        <v>206</v>
      </c>
      <c r="S557" s="7">
        <v>391047</v>
      </c>
      <c r="T557" s="6" t="s">
        <v>166</v>
      </c>
      <c r="U557" s="6" t="s">
        <v>108</v>
      </c>
      <c r="V557" s="6">
        <f t="shared" si="34"/>
        <v>391047</v>
      </c>
      <c r="W557" s="6" t="s">
        <v>108</v>
      </c>
      <c r="X557" s="6" t="s">
        <v>40</v>
      </c>
      <c r="Y557" s="6">
        <v>6</v>
      </c>
      <c r="Z557" s="6">
        <v>12</v>
      </c>
      <c r="AA557" s="6" t="s">
        <v>41</v>
      </c>
      <c r="AB557" s="6" t="s">
        <v>731</v>
      </c>
      <c r="AC557" s="5"/>
      <c r="AD557" s="6"/>
      <c r="AE557" s="5" t="e">
        <v>#N/A</v>
      </c>
      <c r="AF557" s="5" t="e">
        <v>#N/A</v>
      </c>
    </row>
    <row r="558" spans="1:32" ht="13.25" customHeight="1" x14ac:dyDescent="0.15">
      <c r="A558" s="6" t="s">
        <v>31</v>
      </c>
      <c r="B558" s="6" t="s">
        <v>30</v>
      </c>
      <c r="C558" s="6" t="s">
        <v>32</v>
      </c>
      <c r="D558" s="6" t="s">
        <v>33</v>
      </c>
      <c r="E558" s="6" t="s">
        <v>34</v>
      </c>
      <c r="F558" s="6" t="s">
        <v>35</v>
      </c>
      <c r="G558" s="6" t="s">
        <v>35</v>
      </c>
      <c r="H558" s="5"/>
      <c r="I558" s="5"/>
      <c r="J558" s="6" t="s">
        <v>36</v>
      </c>
      <c r="K558" s="5"/>
      <c r="L558" s="5"/>
      <c r="M558" s="5" t="s">
        <v>123</v>
      </c>
      <c r="N558" s="5" t="s">
        <v>135</v>
      </c>
      <c r="O558" s="5">
        <v>0</v>
      </c>
      <c r="P558" t="str">
        <f t="shared" si="32"/>
        <v>OE.???</v>
      </c>
      <c r="Q558" s="5" t="str">
        <f t="shared" si="33"/>
        <v>OE.???.0</v>
      </c>
      <c r="R558" s="6" t="s">
        <v>134</v>
      </c>
      <c r="S558" s="7">
        <v>1376</v>
      </c>
      <c r="T558" s="5"/>
      <c r="U558" s="6" t="s">
        <v>785</v>
      </c>
      <c r="V558" s="6"/>
      <c r="W558" s="6"/>
      <c r="X558" s="6" t="s">
        <v>40</v>
      </c>
      <c r="Y558" s="6">
        <v>2</v>
      </c>
      <c r="Z558" s="6">
        <v>10</v>
      </c>
      <c r="AA558" s="6" t="s">
        <v>41</v>
      </c>
      <c r="AB558" s="6" t="s">
        <v>731</v>
      </c>
      <c r="AC558" s="5"/>
      <c r="AD558" s="6"/>
      <c r="AE558" s="5" t="e">
        <v>#N/A</v>
      </c>
      <c r="AF558" s="5" t="e">
        <v>#N/A</v>
      </c>
    </row>
    <row r="559" spans="1:32" ht="13.25" customHeight="1" x14ac:dyDescent="0.15">
      <c r="A559" s="6" t="s">
        <v>31</v>
      </c>
      <c r="B559" s="6" t="s">
        <v>30</v>
      </c>
      <c r="C559" s="6" t="s">
        <v>32</v>
      </c>
      <c r="D559" s="6" t="s">
        <v>33</v>
      </c>
      <c r="E559" s="6" t="s">
        <v>34</v>
      </c>
      <c r="F559" s="6" t="s">
        <v>35</v>
      </c>
      <c r="G559" s="6" t="s">
        <v>35</v>
      </c>
      <c r="H559" s="5"/>
      <c r="I559" s="5"/>
      <c r="J559" s="6" t="s">
        <v>36</v>
      </c>
      <c r="K559" s="5"/>
      <c r="L559" s="5"/>
      <c r="M559" s="5" t="s">
        <v>123</v>
      </c>
      <c r="N559" s="5">
        <v>1</v>
      </c>
      <c r="O559" s="5">
        <v>1</v>
      </c>
      <c r="P559" t="str">
        <f t="shared" si="32"/>
        <v>OE.1</v>
      </c>
      <c r="Q559" s="5" t="str">
        <f t="shared" si="33"/>
        <v>OE.1.1</v>
      </c>
      <c r="R559" s="6" t="s">
        <v>128</v>
      </c>
      <c r="S559" s="6">
        <v>342</v>
      </c>
      <c r="T559" s="5"/>
      <c r="U559" s="6" t="s">
        <v>785</v>
      </c>
      <c r="V559" s="6"/>
      <c r="W559" s="6"/>
      <c r="X559" s="6" t="s">
        <v>40</v>
      </c>
      <c r="Y559" s="6">
        <v>2</v>
      </c>
      <c r="Z559" s="6">
        <v>10</v>
      </c>
      <c r="AA559" s="6" t="s">
        <v>41</v>
      </c>
      <c r="AB559" s="6" t="s">
        <v>731</v>
      </c>
      <c r="AC559" s="5"/>
      <c r="AD559" s="6"/>
      <c r="AE559" s="5" t="e">
        <v>#N/A</v>
      </c>
      <c r="AF559" s="5" t="e">
        <v>#N/A</v>
      </c>
    </row>
    <row r="560" spans="1:32" ht="13.25" customHeight="1" x14ac:dyDescent="0.15">
      <c r="A560" s="6" t="s">
        <v>31</v>
      </c>
      <c r="B560" s="6" t="s">
        <v>30</v>
      </c>
      <c r="C560" s="6" t="s">
        <v>32</v>
      </c>
      <c r="D560" s="6" t="s">
        <v>33</v>
      </c>
      <c r="E560" s="6" t="s">
        <v>34</v>
      </c>
      <c r="F560" s="6" t="s">
        <v>35</v>
      </c>
      <c r="G560" s="6" t="s">
        <v>35</v>
      </c>
      <c r="H560" s="5"/>
      <c r="I560" s="5"/>
      <c r="J560" s="6" t="s">
        <v>36</v>
      </c>
      <c r="K560" s="5"/>
      <c r="L560" s="5"/>
      <c r="M560" s="5" t="s">
        <v>123</v>
      </c>
      <c r="N560" s="5">
        <v>1</v>
      </c>
      <c r="O560" s="5">
        <v>2</v>
      </c>
      <c r="P560" t="str">
        <f t="shared" si="32"/>
        <v>OE.1</v>
      </c>
      <c r="Q560" s="5" t="str">
        <f t="shared" si="33"/>
        <v>OE.1.2</v>
      </c>
      <c r="R560" s="6" t="s">
        <v>132</v>
      </c>
      <c r="S560" s="7">
        <v>1405</v>
      </c>
      <c r="T560" s="5"/>
      <c r="U560" s="6" t="s">
        <v>785</v>
      </c>
      <c r="V560" s="6"/>
      <c r="W560" s="6"/>
      <c r="X560" s="6" t="s">
        <v>40</v>
      </c>
      <c r="Y560" s="6">
        <v>2</v>
      </c>
      <c r="Z560" s="6">
        <v>10</v>
      </c>
      <c r="AA560" s="6" t="s">
        <v>41</v>
      </c>
      <c r="AB560" s="6" t="s">
        <v>731</v>
      </c>
      <c r="AC560" s="5"/>
      <c r="AD560" s="6"/>
      <c r="AE560" s="5" t="e">
        <v>#N/A</v>
      </c>
      <c r="AF560" s="5" t="e">
        <v>#N/A</v>
      </c>
    </row>
    <row r="561" spans="1:32" ht="13.25" customHeight="1" x14ac:dyDescent="0.15">
      <c r="A561" s="6" t="s">
        <v>31</v>
      </c>
      <c r="B561" s="6" t="s">
        <v>30</v>
      </c>
      <c r="C561" s="6" t="s">
        <v>32</v>
      </c>
      <c r="D561" s="6" t="s">
        <v>33</v>
      </c>
      <c r="E561" s="6" t="s">
        <v>34</v>
      </c>
      <c r="F561" s="6" t="s">
        <v>35</v>
      </c>
      <c r="G561" s="6" t="s">
        <v>35</v>
      </c>
      <c r="H561" s="5"/>
      <c r="I561" s="5"/>
      <c r="J561" s="6" t="s">
        <v>36</v>
      </c>
      <c r="K561" s="5"/>
      <c r="L561" s="5"/>
      <c r="M561" s="5" t="s">
        <v>123</v>
      </c>
      <c r="N561" s="5">
        <v>4</v>
      </c>
      <c r="O561" s="5">
        <v>1</v>
      </c>
      <c r="P561" t="str">
        <f t="shared" si="32"/>
        <v>OE.4</v>
      </c>
      <c r="Q561" s="5" t="str">
        <f t="shared" si="33"/>
        <v>OE.4.1</v>
      </c>
      <c r="R561" s="6" t="s">
        <v>126</v>
      </c>
      <c r="S561" s="7">
        <v>11236</v>
      </c>
      <c r="T561" s="5"/>
      <c r="U561" s="6" t="s">
        <v>785</v>
      </c>
      <c r="V561" s="6"/>
      <c r="W561" s="6"/>
      <c r="X561" s="6" t="s">
        <v>40</v>
      </c>
      <c r="Y561" s="6">
        <v>2</v>
      </c>
      <c r="Z561" s="6">
        <v>10</v>
      </c>
      <c r="AA561" s="6" t="s">
        <v>41</v>
      </c>
      <c r="AB561" s="6" t="s">
        <v>731</v>
      </c>
      <c r="AC561" s="5"/>
      <c r="AD561" s="6"/>
      <c r="AE561" s="5" t="e">
        <v>#N/A</v>
      </c>
      <c r="AF561" s="5" t="e">
        <v>#N/A</v>
      </c>
    </row>
    <row r="562" spans="1:32" ht="13.25" customHeight="1" x14ac:dyDescent="0.15">
      <c r="A562" s="6" t="s">
        <v>31</v>
      </c>
      <c r="B562" s="6" t="s">
        <v>30</v>
      </c>
      <c r="C562" s="6" t="s">
        <v>32</v>
      </c>
      <c r="D562" s="6" t="s">
        <v>33</v>
      </c>
      <c r="E562" s="6" t="s">
        <v>34</v>
      </c>
      <c r="F562" s="6" t="s">
        <v>35</v>
      </c>
      <c r="G562" s="6" t="s">
        <v>35</v>
      </c>
      <c r="H562" s="5"/>
      <c r="I562" s="5"/>
      <c r="J562" s="6" t="s">
        <v>36</v>
      </c>
      <c r="K562" s="5"/>
      <c r="L562" s="5"/>
      <c r="M562" s="5" t="s">
        <v>123</v>
      </c>
      <c r="N562" s="5">
        <v>4</v>
      </c>
      <c r="O562" s="5">
        <v>2</v>
      </c>
      <c r="P562" t="str">
        <f t="shared" si="32"/>
        <v>OE.4</v>
      </c>
      <c r="Q562" s="5" t="str">
        <f t="shared" si="33"/>
        <v>OE.4.2</v>
      </c>
      <c r="R562" s="6" t="s">
        <v>130</v>
      </c>
      <c r="S562" s="7">
        <v>5886</v>
      </c>
      <c r="T562" s="5"/>
      <c r="U562" s="6" t="s">
        <v>785</v>
      </c>
      <c r="V562" s="6"/>
      <c r="W562" s="6"/>
      <c r="X562" s="6" t="s">
        <v>40</v>
      </c>
      <c r="Y562" s="6">
        <v>2</v>
      </c>
      <c r="Z562" s="6">
        <v>10</v>
      </c>
      <c r="AA562" s="6" t="s">
        <v>41</v>
      </c>
      <c r="AB562" s="6" t="s">
        <v>731</v>
      </c>
      <c r="AC562" s="5"/>
      <c r="AD562" s="6"/>
      <c r="AE562" s="5" t="e">
        <v>#N/A</v>
      </c>
      <c r="AF562" s="5" t="e">
        <v>#N/A</v>
      </c>
    </row>
    <row r="563" spans="1:32" ht="13.25" customHeight="1" x14ac:dyDescent="0.15">
      <c r="A563" s="6" t="s">
        <v>31</v>
      </c>
      <c r="B563" s="6" t="s">
        <v>30</v>
      </c>
      <c r="C563" s="6" t="s">
        <v>32</v>
      </c>
      <c r="D563" s="6" t="s">
        <v>33</v>
      </c>
      <c r="E563" s="6" t="s">
        <v>34</v>
      </c>
      <c r="F563" s="6" t="s">
        <v>35</v>
      </c>
      <c r="G563" s="6" t="s">
        <v>35</v>
      </c>
      <c r="H563" s="5"/>
      <c r="I563" s="5"/>
      <c r="J563" s="6" t="s">
        <v>36</v>
      </c>
      <c r="K563" s="5"/>
      <c r="L563" s="5"/>
      <c r="M563" s="5" t="s">
        <v>123</v>
      </c>
      <c r="N563" s="5" t="s">
        <v>124</v>
      </c>
      <c r="O563" s="5">
        <v>0</v>
      </c>
      <c r="P563" t="str">
        <f t="shared" si="32"/>
        <v>OE.N/A</v>
      </c>
      <c r="Q563" s="5" t="str">
        <f t="shared" si="33"/>
        <v>OE.N/A.0</v>
      </c>
      <c r="R563" s="6" t="s">
        <v>122</v>
      </c>
      <c r="S563" s="7">
        <v>1602</v>
      </c>
      <c r="T563" s="5"/>
      <c r="U563" s="6" t="s">
        <v>785</v>
      </c>
      <c r="V563" s="6"/>
      <c r="W563" s="6"/>
      <c r="X563" s="6" t="s">
        <v>40</v>
      </c>
      <c r="Y563" s="6">
        <v>2</v>
      </c>
      <c r="Z563" s="6">
        <v>10</v>
      </c>
      <c r="AA563" s="6" t="s">
        <v>41</v>
      </c>
      <c r="AB563" s="6" t="s">
        <v>731</v>
      </c>
      <c r="AC563" s="5"/>
      <c r="AD563" s="6"/>
      <c r="AE563" s="5" t="e">
        <v>#N/A</v>
      </c>
      <c r="AF563" s="5" t="e">
        <v>#N/A</v>
      </c>
    </row>
    <row r="564" spans="1:32" ht="13.25" customHeight="1" x14ac:dyDescent="0.15">
      <c r="A564" s="6" t="s">
        <v>31</v>
      </c>
      <c r="B564" s="6" t="s">
        <v>30</v>
      </c>
      <c r="C564" s="6" t="s">
        <v>32</v>
      </c>
      <c r="D564" s="6" t="s">
        <v>33</v>
      </c>
      <c r="E564" s="6" t="s">
        <v>34</v>
      </c>
      <c r="F564" s="6" t="s">
        <v>35</v>
      </c>
      <c r="G564" s="6" t="s">
        <v>35</v>
      </c>
      <c r="H564" s="6" t="s">
        <v>71</v>
      </c>
      <c r="I564" s="6"/>
      <c r="J564" s="6" t="s">
        <v>36</v>
      </c>
      <c r="K564" s="5"/>
      <c r="L564" s="5"/>
      <c r="M564" s="5" t="s">
        <v>222</v>
      </c>
      <c r="N564" s="5">
        <v>1</v>
      </c>
      <c r="O564" s="5">
        <v>0</v>
      </c>
      <c r="P564" t="str">
        <f t="shared" si="32"/>
        <v>WR.1</v>
      </c>
      <c r="Q564" s="5" t="str">
        <f t="shared" si="33"/>
        <v>WR.1.0</v>
      </c>
      <c r="R564" s="6" t="s">
        <v>231</v>
      </c>
      <c r="S564" s="7">
        <v>7202446</v>
      </c>
      <c r="T564" s="5"/>
      <c r="U564" s="6" t="s">
        <v>223</v>
      </c>
      <c r="V564" s="8">
        <f t="shared" ref="V564:V593" si="35">S564/1000</f>
        <v>7202.4459999999999</v>
      </c>
      <c r="W564" s="6" t="s">
        <v>783</v>
      </c>
      <c r="X564" s="6" t="s">
        <v>40</v>
      </c>
      <c r="Y564" s="6">
        <v>7</v>
      </c>
      <c r="Z564" s="6">
        <v>13</v>
      </c>
      <c r="AA564" s="6" t="s">
        <v>41</v>
      </c>
      <c r="AB564" s="6" t="s">
        <v>731</v>
      </c>
      <c r="AC564" s="5"/>
      <c r="AD564" s="6"/>
      <c r="AE564" s="5" t="e">
        <v>#N/A</v>
      </c>
      <c r="AF564" s="5" t="e">
        <v>#N/A</v>
      </c>
    </row>
    <row r="565" spans="1:32" ht="13.25" customHeight="1" x14ac:dyDescent="0.15">
      <c r="A565" s="6" t="s">
        <v>31</v>
      </c>
      <c r="B565" s="6" t="s">
        <v>30</v>
      </c>
      <c r="C565" s="6" t="s">
        <v>32</v>
      </c>
      <c r="D565" s="6" t="s">
        <v>33</v>
      </c>
      <c r="E565" s="6" t="s">
        <v>34</v>
      </c>
      <c r="F565" s="6" t="s">
        <v>35</v>
      </c>
      <c r="G565" s="6" t="s">
        <v>35</v>
      </c>
      <c r="H565" s="6" t="s">
        <v>76</v>
      </c>
      <c r="I565" s="6"/>
      <c r="J565" s="6" t="s">
        <v>36</v>
      </c>
      <c r="K565" s="5"/>
      <c r="L565" s="5"/>
      <c r="M565" s="5" t="s">
        <v>222</v>
      </c>
      <c r="N565" s="5">
        <v>1</v>
      </c>
      <c r="O565" s="5">
        <v>0</v>
      </c>
      <c r="P565" t="str">
        <f t="shared" si="32"/>
        <v>WR.1</v>
      </c>
      <c r="Q565" s="5" t="str">
        <f t="shared" si="33"/>
        <v>WR.1.0</v>
      </c>
      <c r="R565" s="6" t="s">
        <v>244</v>
      </c>
      <c r="S565" s="7">
        <v>1180130</v>
      </c>
      <c r="T565" s="5"/>
      <c r="U565" s="6" t="s">
        <v>223</v>
      </c>
      <c r="V565" s="8">
        <f t="shared" si="35"/>
        <v>1180.1300000000001</v>
      </c>
      <c r="W565" s="6" t="s">
        <v>783</v>
      </c>
      <c r="X565" s="6" t="s">
        <v>40</v>
      </c>
      <c r="Y565" s="6">
        <v>7</v>
      </c>
      <c r="Z565" s="6">
        <v>13</v>
      </c>
      <c r="AA565" s="6" t="s">
        <v>41</v>
      </c>
      <c r="AB565" s="6" t="s">
        <v>731</v>
      </c>
      <c r="AC565" s="5"/>
      <c r="AD565" s="6"/>
      <c r="AE565" s="5" t="e">
        <v>#N/A</v>
      </c>
      <c r="AF565" s="5" t="e">
        <v>#N/A</v>
      </c>
    </row>
    <row r="566" spans="1:32" ht="13.25" customHeight="1" x14ac:dyDescent="0.15">
      <c r="A566" s="6" t="s">
        <v>31</v>
      </c>
      <c r="B566" s="6" t="s">
        <v>30</v>
      </c>
      <c r="C566" s="6" t="s">
        <v>32</v>
      </c>
      <c r="D566" s="6" t="s">
        <v>33</v>
      </c>
      <c r="E566" s="6" t="s">
        <v>34</v>
      </c>
      <c r="F566" s="6" t="s">
        <v>35</v>
      </c>
      <c r="G566" s="6" t="s">
        <v>35</v>
      </c>
      <c r="H566" s="6" t="s">
        <v>78</v>
      </c>
      <c r="I566" s="6"/>
      <c r="J566" s="6" t="s">
        <v>36</v>
      </c>
      <c r="K566" s="5"/>
      <c r="L566" s="5"/>
      <c r="M566" s="5" t="s">
        <v>222</v>
      </c>
      <c r="N566" s="5">
        <v>1</v>
      </c>
      <c r="O566" s="5">
        <v>0</v>
      </c>
      <c r="P566" t="str">
        <f t="shared" si="32"/>
        <v>WR.1</v>
      </c>
      <c r="Q566" s="5" t="str">
        <f t="shared" si="33"/>
        <v>WR.1.0</v>
      </c>
      <c r="R566" s="6" t="s">
        <v>245</v>
      </c>
      <c r="S566" s="7">
        <v>850909</v>
      </c>
      <c r="T566" s="5"/>
      <c r="U566" s="6" t="s">
        <v>223</v>
      </c>
      <c r="V566" s="8">
        <f t="shared" si="35"/>
        <v>850.90899999999999</v>
      </c>
      <c r="W566" s="6" t="s">
        <v>783</v>
      </c>
      <c r="X566" s="6" t="s">
        <v>40</v>
      </c>
      <c r="Y566" s="6">
        <v>7</v>
      </c>
      <c r="Z566" s="6">
        <v>13</v>
      </c>
      <c r="AA566" s="6" t="s">
        <v>41</v>
      </c>
      <c r="AB566" s="6" t="s">
        <v>731</v>
      </c>
      <c r="AC566" s="5"/>
      <c r="AD566" s="6"/>
      <c r="AE566" s="5" t="e">
        <v>#N/A</v>
      </c>
      <c r="AF566" s="5" t="e">
        <v>#N/A</v>
      </c>
    </row>
    <row r="567" spans="1:32" ht="13.25" customHeight="1" x14ac:dyDescent="0.15">
      <c r="A567" s="6" t="s">
        <v>31</v>
      </c>
      <c r="B567" s="6" t="s">
        <v>30</v>
      </c>
      <c r="C567" s="6" t="s">
        <v>32</v>
      </c>
      <c r="D567" s="6" t="s">
        <v>33</v>
      </c>
      <c r="E567" s="6" t="s">
        <v>34</v>
      </c>
      <c r="F567" s="6" t="s">
        <v>35</v>
      </c>
      <c r="G567" s="6" t="s">
        <v>35</v>
      </c>
      <c r="H567" s="6"/>
      <c r="I567" s="6"/>
      <c r="J567" s="6" t="s">
        <v>36</v>
      </c>
      <c r="K567" s="5"/>
      <c r="L567" s="5"/>
      <c r="M567" s="5" t="s">
        <v>222</v>
      </c>
      <c r="N567" s="5">
        <v>1</v>
      </c>
      <c r="O567" s="5">
        <v>0</v>
      </c>
      <c r="P567" t="str">
        <f t="shared" si="32"/>
        <v>WR.1</v>
      </c>
      <c r="Q567" s="5" t="str">
        <f t="shared" si="33"/>
        <v>WR.1.0</v>
      </c>
      <c r="R567" s="6" t="s">
        <v>237</v>
      </c>
      <c r="S567" s="7">
        <v>29140</v>
      </c>
      <c r="T567" s="5"/>
      <c r="U567" s="6" t="s">
        <v>223</v>
      </c>
      <c r="V567" s="8">
        <f t="shared" si="35"/>
        <v>29.14</v>
      </c>
      <c r="W567" s="6" t="s">
        <v>783</v>
      </c>
      <c r="X567" s="6" t="s">
        <v>40</v>
      </c>
      <c r="Y567" s="6">
        <v>7</v>
      </c>
      <c r="Z567" s="6">
        <v>13</v>
      </c>
      <c r="AA567" s="6" t="s">
        <v>41</v>
      </c>
      <c r="AB567" s="6" t="s">
        <v>731</v>
      </c>
      <c r="AC567" s="5"/>
      <c r="AD567" s="6"/>
      <c r="AE567" s="5" t="e">
        <v>#N/A</v>
      </c>
      <c r="AF567" s="5" t="e">
        <v>#N/A</v>
      </c>
    </row>
    <row r="568" spans="1:32" ht="13.25" customHeight="1" x14ac:dyDescent="0.15">
      <c r="A568" s="6" t="s">
        <v>31</v>
      </c>
      <c r="B568" s="6" t="s">
        <v>30</v>
      </c>
      <c r="C568" s="6" t="s">
        <v>32</v>
      </c>
      <c r="D568" s="6" t="s">
        <v>33</v>
      </c>
      <c r="E568" s="6" t="s">
        <v>34</v>
      </c>
      <c r="F568" s="6" t="s">
        <v>35</v>
      </c>
      <c r="G568" s="6" t="s">
        <v>35</v>
      </c>
      <c r="H568" s="6" t="s">
        <v>80</v>
      </c>
      <c r="I568" s="6"/>
      <c r="J568" s="6" t="s">
        <v>36</v>
      </c>
      <c r="K568" s="5"/>
      <c r="L568" s="5"/>
      <c r="M568" s="5" t="s">
        <v>222</v>
      </c>
      <c r="N568" s="5">
        <v>1</v>
      </c>
      <c r="O568" s="5">
        <v>0</v>
      </c>
      <c r="P568" t="str">
        <f t="shared" si="32"/>
        <v>WR.1</v>
      </c>
      <c r="Q568" s="5" t="str">
        <f t="shared" si="33"/>
        <v>WR.1.0</v>
      </c>
      <c r="R568" s="6" t="s">
        <v>246</v>
      </c>
      <c r="S568" s="7">
        <v>114575</v>
      </c>
      <c r="T568" s="5"/>
      <c r="U568" s="6" t="s">
        <v>223</v>
      </c>
      <c r="V568" s="8">
        <f t="shared" si="35"/>
        <v>114.575</v>
      </c>
      <c r="W568" s="6" t="s">
        <v>783</v>
      </c>
      <c r="X568" s="6" t="s">
        <v>40</v>
      </c>
      <c r="Y568" s="6">
        <v>7</v>
      </c>
      <c r="Z568" s="6">
        <v>13</v>
      </c>
      <c r="AA568" s="6" t="s">
        <v>41</v>
      </c>
      <c r="AB568" s="6" t="s">
        <v>731</v>
      </c>
      <c r="AC568" s="5"/>
      <c r="AD568" s="6"/>
      <c r="AE568" s="5" t="e">
        <v>#N/A</v>
      </c>
      <c r="AF568" s="5" t="e">
        <v>#N/A</v>
      </c>
    </row>
    <row r="569" spans="1:32" ht="13.25" customHeight="1" x14ac:dyDescent="0.15">
      <c r="A569" s="6" t="s">
        <v>31</v>
      </c>
      <c r="B569" s="6" t="s">
        <v>30</v>
      </c>
      <c r="C569" s="6" t="s">
        <v>32</v>
      </c>
      <c r="D569" s="6" t="s">
        <v>33</v>
      </c>
      <c r="E569" s="6" t="s">
        <v>34</v>
      </c>
      <c r="F569" s="6" t="s">
        <v>35</v>
      </c>
      <c r="G569" s="6" t="s">
        <v>35</v>
      </c>
      <c r="H569" s="6"/>
      <c r="I569" s="6"/>
      <c r="J569" s="6" t="s">
        <v>36</v>
      </c>
      <c r="K569" s="5"/>
      <c r="L569" s="5"/>
      <c r="M569" s="5" t="s">
        <v>222</v>
      </c>
      <c r="N569" s="5">
        <v>1</v>
      </c>
      <c r="O569" s="5">
        <v>0</v>
      </c>
      <c r="P569" t="str">
        <f t="shared" si="32"/>
        <v>WR.1</v>
      </c>
      <c r="Q569" s="5" t="str">
        <f t="shared" si="33"/>
        <v>WR.1.0</v>
      </c>
      <c r="R569" s="6" t="s">
        <v>233</v>
      </c>
      <c r="S569" s="7">
        <v>6839293</v>
      </c>
      <c r="T569" s="5"/>
      <c r="U569" s="6" t="s">
        <v>223</v>
      </c>
      <c r="V569" s="8">
        <f t="shared" si="35"/>
        <v>6839.2929999999997</v>
      </c>
      <c r="W569" s="6" t="s">
        <v>783</v>
      </c>
      <c r="X569" s="6" t="s">
        <v>40</v>
      </c>
      <c r="Y569" s="6">
        <v>7</v>
      </c>
      <c r="Z569" s="6">
        <v>13</v>
      </c>
      <c r="AA569" s="6" t="s">
        <v>41</v>
      </c>
      <c r="AB569" s="6" t="s">
        <v>731</v>
      </c>
      <c r="AC569" s="5"/>
      <c r="AD569" s="6"/>
      <c r="AE569" s="5" t="e">
        <v>#N/A</v>
      </c>
      <c r="AF569" s="5" t="e">
        <v>#N/A</v>
      </c>
    </row>
    <row r="570" spans="1:32" ht="13.25" customHeight="1" x14ac:dyDescent="0.15">
      <c r="A570" s="6" t="s">
        <v>31</v>
      </c>
      <c r="B570" s="6" t="s">
        <v>30</v>
      </c>
      <c r="C570" s="6" t="s">
        <v>32</v>
      </c>
      <c r="D570" s="6" t="s">
        <v>33</v>
      </c>
      <c r="E570" s="6" t="s">
        <v>34</v>
      </c>
      <c r="F570" s="6" t="s">
        <v>35</v>
      </c>
      <c r="G570" s="6" t="s">
        <v>35</v>
      </c>
      <c r="H570" s="6" t="s">
        <v>95</v>
      </c>
      <c r="I570" s="6"/>
      <c r="J570" s="6" t="s">
        <v>36</v>
      </c>
      <c r="K570" s="5"/>
      <c r="L570" s="5"/>
      <c r="M570" s="5" t="s">
        <v>222</v>
      </c>
      <c r="N570" s="5">
        <v>1</v>
      </c>
      <c r="O570" s="5">
        <v>0</v>
      </c>
      <c r="P570" t="str">
        <f t="shared" si="32"/>
        <v>WR.1</v>
      </c>
      <c r="Q570" s="5" t="str">
        <f t="shared" si="33"/>
        <v>WR.1.0</v>
      </c>
      <c r="R570" s="6" t="s">
        <v>247</v>
      </c>
      <c r="S570" s="7">
        <v>5056832</v>
      </c>
      <c r="T570" s="5"/>
      <c r="U570" s="6" t="s">
        <v>223</v>
      </c>
      <c r="V570" s="8">
        <f t="shared" si="35"/>
        <v>5056.8320000000003</v>
      </c>
      <c r="W570" s="6" t="s">
        <v>783</v>
      </c>
      <c r="X570" s="6" t="s">
        <v>40</v>
      </c>
      <c r="Y570" s="6">
        <v>7</v>
      </c>
      <c r="Z570" s="6">
        <v>13</v>
      </c>
      <c r="AA570" s="6" t="s">
        <v>41</v>
      </c>
      <c r="AB570" s="6" t="s">
        <v>731</v>
      </c>
      <c r="AC570" s="5"/>
      <c r="AD570" s="6"/>
      <c r="AE570" s="5" t="e">
        <v>#N/A</v>
      </c>
      <c r="AF570" s="5" t="e">
        <v>#N/A</v>
      </c>
    </row>
    <row r="571" spans="1:32" ht="13.25" customHeight="1" x14ac:dyDescent="0.15">
      <c r="A571" s="6" t="s">
        <v>31</v>
      </c>
      <c r="B571" s="6" t="s">
        <v>30</v>
      </c>
      <c r="C571" s="6" t="s">
        <v>32</v>
      </c>
      <c r="D571" s="6" t="s">
        <v>33</v>
      </c>
      <c r="E571" s="6" t="s">
        <v>34</v>
      </c>
      <c r="F571" s="6" t="s">
        <v>35</v>
      </c>
      <c r="G571" s="6" t="s">
        <v>35</v>
      </c>
      <c r="H571" s="6"/>
      <c r="I571" s="6"/>
      <c r="J571" s="6" t="s">
        <v>36</v>
      </c>
      <c r="K571" s="5"/>
      <c r="L571" s="5"/>
      <c r="M571" s="5" t="s">
        <v>222</v>
      </c>
      <c r="N571" s="5">
        <v>1</v>
      </c>
      <c r="O571" s="5">
        <v>0</v>
      </c>
      <c r="P571" t="str">
        <f t="shared" si="32"/>
        <v>WR.1</v>
      </c>
      <c r="Q571" s="5" t="str">
        <f t="shared" si="33"/>
        <v>WR.1.0</v>
      </c>
      <c r="R571" s="6" t="s">
        <v>243</v>
      </c>
      <c r="S571" s="7">
        <v>294589</v>
      </c>
      <c r="T571" s="5"/>
      <c r="U571" s="6" t="s">
        <v>223</v>
      </c>
      <c r="V571" s="8">
        <f t="shared" si="35"/>
        <v>294.589</v>
      </c>
      <c r="W571" s="6" t="s">
        <v>783</v>
      </c>
      <c r="X571" s="6" t="s">
        <v>40</v>
      </c>
      <c r="Y571" s="6">
        <v>7</v>
      </c>
      <c r="Z571" s="6">
        <v>13</v>
      </c>
      <c r="AA571" s="6" t="s">
        <v>41</v>
      </c>
      <c r="AB571" s="6" t="s">
        <v>731</v>
      </c>
      <c r="AC571" s="5"/>
      <c r="AD571" s="6"/>
      <c r="AE571" s="5" t="e">
        <v>#N/A</v>
      </c>
      <c r="AF571" s="5" t="e">
        <v>#N/A</v>
      </c>
    </row>
    <row r="572" spans="1:32" ht="13.25" customHeight="1" x14ac:dyDescent="0.15">
      <c r="A572" s="6" t="s">
        <v>31</v>
      </c>
      <c r="B572" s="6" t="s">
        <v>30</v>
      </c>
      <c r="C572" s="6" t="s">
        <v>32</v>
      </c>
      <c r="D572" s="6" t="s">
        <v>33</v>
      </c>
      <c r="E572" s="6" t="s">
        <v>34</v>
      </c>
      <c r="F572" s="6" t="s">
        <v>35</v>
      </c>
      <c r="G572" s="6" t="s">
        <v>35</v>
      </c>
      <c r="H572" s="6"/>
      <c r="I572" s="6"/>
      <c r="J572" s="6" t="s">
        <v>36</v>
      </c>
      <c r="K572" s="5"/>
      <c r="L572" s="5"/>
      <c r="M572" s="5" t="s">
        <v>222</v>
      </c>
      <c r="N572" s="5">
        <v>1</v>
      </c>
      <c r="O572" s="5">
        <v>0</v>
      </c>
      <c r="P572" t="str">
        <f t="shared" si="32"/>
        <v>WR.1</v>
      </c>
      <c r="Q572" s="5" t="str">
        <f t="shared" si="33"/>
        <v>WR.1.0</v>
      </c>
      <c r="R572" s="6" t="s">
        <v>241</v>
      </c>
      <c r="S572" s="7">
        <v>39424</v>
      </c>
      <c r="T572" s="5"/>
      <c r="U572" s="6" t="s">
        <v>223</v>
      </c>
      <c r="V572" s="8">
        <f t="shared" si="35"/>
        <v>39.423999999999999</v>
      </c>
      <c r="W572" s="6" t="s">
        <v>783</v>
      </c>
      <c r="X572" s="6" t="s">
        <v>40</v>
      </c>
      <c r="Y572" s="6">
        <v>7</v>
      </c>
      <c r="Z572" s="6">
        <v>13</v>
      </c>
      <c r="AA572" s="6" t="s">
        <v>41</v>
      </c>
      <c r="AB572" s="6" t="s">
        <v>731</v>
      </c>
      <c r="AC572" s="5"/>
      <c r="AD572" s="6"/>
      <c r="AE572" s="5" t="e">
        <v>#N/A</v>
      </c>
      <c r="AF572" s="5" t="e">
        <v>#N/A</v>
      </c>
    </row>
    <row r="573" spans="1:32" ht="13.25" customHeight="1" x14ac:dyDescent="0.15">
      <c r="A573" s="6" t="s">
        <v>31</v>
      </c>
      <c r="B573" s="6" t="s">
        <v>30</v>
      </c>
      <c r="C573" s="6" t="s">
        <v>32</v>
      </c>
      <c r="D573" s="6" t="s">
        <v>33</v>
      </c>
      <c r="E573" s="6" t="s">
        <v>34</v>
      </c>
      <c r="F573" s="6" t="s">
        <v>35</v>
      </c>
      <c r="G573" s="6" t="s">
        <v>35</v>
      </c>
      <c r="H573" s="6"/>
      <c r="I573" s="6"/>
      <c r="J573" s="6" t="s">
        <v>36</v>
      </c>
      <c r="K573" s="5"/>
      <c r="L573" s="5"/>
      <c r="M573" s="5" t="s">
        <v>222</v>
      </c>
      <c r="N573" s="5">
        <v>1</v>
      </c>
      <c r="O573" s="5">
        <v>0</v>
      </c>
      <c r="P573" t="str">
        <f t="shared" si="32"/>
        <v>WR.1</v>
      </c>
      <c r="Q573" s="5" t="str">
        <f t="shared" si="33"/>
        <v>WR.1.0</v>
      </c>
      <c r="R573" s="6" t="s">
        <v>239</v>
      </c>
      <c r="S573" s="6">
        <v>0</v>
      </c>
      <c r="T573" s="5"/>
      <c r="U573" s="6" t="s">
        <v>223</v>
      </c>
      <c r="V573" s="8">
        <f t="shared" si="35"/>
        <v>0</v>
      </c>
      <c r="W573" s="6" t="s">
        <v>783</v>
      </c>
      <c r="X573" s="6" t="s">
        <v>40</v>
      </c>
      <c r="Y573" s="6">
        <v>7</v>
      </c>
      <c r="Z573" s="6">
        <v>13</v>
      </c>
      <c r="AA573" s="6" t="s">
        <v>41</v>
      </c>
      <c r="AB573" s="6" t="s">
        <v>731</v>
      </c>
      <c r="AC573" s="5"/>
      <c r="AD573" s="6"/>
      <c r="AE573" s="5" t="e">
        <v>#N/A</v>
      </c>
      <c r="AF573" s="5" t="e">
        <v>#N/A</v>
      </c>
    </row>
    <row r="574" spans="1:32" ht="13.25" customHeight="1" x14ac:dyDescent="0.15">
      <c r="A574" s="6" t="s">
        <v>31</v>
      </c>
      <c r="B574" s="6" t="s">
        <v>30</v>
      </c>
      <c r="C574" s="6" t="s">
        <v>32</v>
      </c>
      <c r="D574" s="6" t="s">
        <v>33</v>
      </c>
      <c r="E574" s="6" t="s">
        <v>34</v>
      </c>
      <c r="F574" s="6" t="s">
        <v>35</v>
      </c>
      <c r="G574" s="6" t="s">
        <v>35</v>
      </c>
      <c r="H574" s="6"/>
      <c r="I574" s="6"/>
      <c r="J574" s="6" t="s">
        <v>36</v>
      </c>
      <c r="K574" s="5"/>
      <c r="L574" s="5"/>
      <c r="M574" s="5" t="s">
        <v>222</v>
      </c>
      <c r="N574" s="5">
        <v>1</v>
      </c>
      <c r="O574" s="5">
        <v>0</v>
      </c>
      <c r="P574" t="str">
        <f t="shared" si="32"/>
        <v>WR.1</v>
      </c>
      <c r="Q574" s="5" t="str">
        <f t="shared" si="33"/>
        <v>WR.1.0</v>
      </c>
      <c r="R574" s="6" t="s">
        <v>235</v>
      </c>
      <c r="S574" s="6">
        <v>0</v>
      </c>
      <c r="T574" s="5"/>
      <c r="U574" s="6" t="s">
        <v>223</v>
      </c>
      <c r="V574" s="8">
        <f t="shared" si="35"/>
        <v>0</v>
      </c>
      <c r="W574" s="6" t="s">
        <v>783</v>
      </c>
      <c r="X574" s="6" t="s">
        <v>40</v>
      </c>
      <c r="Y574" s="6">
        <v>7</v>
      </c>
      <c r="Z574" s="6">
        <v>13</v>
      </c>
      <c r="AA574" s="6" t="s">
        <v>41</v>
      </c>
      <c r="AB574" s="6" t="s">
        <v>731</v>
      </c>
      <c r="AC574" s="5"/>
      <c r="AD574" s="6"/>
      <c r="AE574" s="5" t="e">
        <v>#N/A</v>
      </c>
      <c r="AF574" s="5" t="e">
        <v>#N/A</v>
      </c>
    </row>
    <row r="575" spans="1:32" ht="13.25" customHeight="1" x14ac:dyDescent="0.15">
      <c r="A575" s="6" t="s">
        <v>31</v>
      </c>
      <c r="B575" s="6" t="s">
        <v>30</v>
      </c>
      <c r="C575" s="6" t="s">
        <v>32</v>
      </c>
      <c r="D575" s="6" t="s">
        <v>33</v>
      </c>
      <c r="E575" s="6" t="s">
        <v>34</v>
      </c>
      <c r="F575" s="6" t="s">
        <v>35</v>
      </c>
      <c r="G575" s="6" t="s">
        <v>35</v>
      </c>
      <c r="H575" s="5"/>
      <c r="I575" s="5"/>
      <c r="J575" s="6" t="s">
        <v>36</v>
      </c>
      <c r="K575" s="5"/>
      <c r="L575" s="5"/>
      <c r="M575" s="5" t="s">
        <v>222</v>
      </c>
      <c r="N575" s="5">
        <v>1</v>
      </c>
      <c r="O575" s="5">
        <v>1</v>
      </c>
      <c r="P575" t="str">
        <f t="shared" si="32"/>
        <v>WR.1</v>
      </c>
      <c r="Q575" s="5" t="str">
        <f t="shared" si="33"/>
        <v>WR.1.1</v>
      </c>
      <c r="R575" s="6" t="s">
        <v>226</v>
      </c>
      <c r="S575" s="7">
        <v>3614312</v>
      </c>
      <c r="T575" s="5"/>
      <c r="U575" s="6" t="s">
        <v>223</v>
      </c>
      <c r="V575" s="8">
        <f t="shared" si="35"/>
        <v>3614.3119999999999</v>
      </c>
      <c r="W575" s="6" t="s">
        <v>783</v>
      </c>
      <c r="X575" s="6" t="s">
        <v>40</v>
      </c>
      <c r="Y575" s="6">
        <v>2</v>
      </c>
      <c r="Z575" s="6">
        <v>9</v>
      </c>
      <c r="AA575" s="6" t="s">
        <v>41</v>
      </c>
      <c r="AB575" s="6" t="s">
        <v>731</v>
      </c>
      <c r="AC575" s="5" t="s">
        <v>227</v>
      </c>
      <c r="AD575" s="9" t="s">
        <v>734</v>
      </c>
      <c r="AE575" s="5" t="s">
        <v>321</v>
      </c>
      <c r="AF575" s="5" t="s">
        <v>321</v>
      </c>
    </row>
    <row r="576" spans="1:32" ht="13.25" customHeight="1" x14ac:dyDescent="0.15">
      <c r="A576" s="6" t="s">
        <v>31</v>
      </c>
      <c r="B576" s="6" t="s">
        <v>30</v>
      </c>
      <c r="C576" s="6" t="s">
        <v>32</v>
      </c>
      <c r="D576" s="6" t="s">
        <v>33</v>
      </c>
      <c r="E576" s="6" t="s">
        <v>34</v>
      </c>
      <c r="F576" s="6" t="s">
        <v>35</v>
      </c>
      <c r="G576" s="6" t="s">
        <v>35</v>
      </c>
      <c r="H576" s="6" t="s">
        <v>71</v>
      </c>
      <c r="I576" s="6"/>
      <c r="J576" s="6" t="s">
        <v>36</v>
      </c>
      <c r="K576" s="5"/>
      <c r="L576" s="5"/>
      <c r="M576" s="5" t="s">
        <v>222</v>
      </c>
      <c r="N576" s="5">
        <v>14</v>
      </c>
      <c r="O576" s="5">
        <v>0</v>
      </c>
      <c r="P576" t="str">
        <f t="shared" si="32"/>
        <v>WR.14</v>
      </c>
      <c r="Q576" s="5" t="str">
        <f t="shared" si="33"/>
        <v>WR.14.0</v>
      </c>
      <c r="R576" s="6" t="s">
        <v>260</v>
      </c>
      <c r="S576" s="7">
        <v>3588134</v>
      </c>
      <c r="T576" s="5"/>
      <c r="U576" s="6" t="s">
        <v>223</v>
      </c>
      <c r="V576" s="8">
        <f t="shared" si="35"/>
        <v>3588.134</v>
      </c>
      <c r="W576" s="6" t="s">
        <v>783</v>
      </c>
      <c r="X576" s="6" t="s">
        <v>40</v>
      </c>
      <c r="Y576" s="6">
        <v>7</v>
      </c>
      <c r="Z576" s="6">
        <v>13</v>
      </c>
      <c r="AA576" s="6" t="s">
        <v>41</v>
      </c>
      <c r="AB576" s="6" t="s">
        <v>731</v>
      </c>
      <c r="AC576" s="5"/>
      <c r="AD576" s="6"/>
      <c r="AE576" s="5" t="e">
        <v>#N/A</v>
      </c>
      <c r="AF576" s="5" t="e">
        <v>#N/A</v>
      </c>
    </row>
    <row r="577" spans="1:32" ht="13.25" customHeight="1" x14ac:dyDescent="0.15">
      <c r="A577" s="6" t="s">
        <v>31</v>
      </c>
      <c r="B577" s="6" t="s">
        <v>30</v>
      </c>
      <c r="C577" s="6" t="s">
        <v>32</v>
      </c>
      <c r="D577" s="6" t="s">
        <v>33</v>
      </c>
      <c r="E577" s="6" t="s">
        <v>34</v>
      </c>
      <c r="F577" s="6" t="s">
        <v>35</v>
      </c>
      <c r="G577" s="6" t="s">
        <v>35</v>
      </c>
      <c r="H577" s="5"/>
      <c r="I577" s="5"/>
      <c r="J577" s="6" t="s">
        <v>36</v>
      </c>
      <c r="K577" s="5"/>
      <c r="L577" s="5"/>
      <c r="M577" s="5" t="s">
        <v>222</v>
      </c>
      <c r="N577" s="5">
        <v>14</v>
      </c>
      <c r="O577" s="5">
        <v>0</v>
      </c>
      <c r="P577" t="str">
        <f t="shared" si="32"/>
        <v>WR.14</v>
      </c>
      <c r="Q577" s="5" t="str">
        <f t="shared" si="33"/>
        <v>WR.14.0</v>
      </c>
      <c r="R577" s="6" t="s">
        <v>229</v>
      </c>
      <c r="S577" s="7">
        <v>3588134</v>
      </c>
      <c r="T577" s="5"/>
      <c r="U577" s="6" t="s">
        <v>223</v>
      </c>
      <c r="V577" s="8">
        <f t="shared" si="35"/>
        <v>3588.134</v>
      </c>
      <c r="W577" s="6" t="s">
        <v>783</v>
      </c>
      <c r="X577" s="6" t="s">
        <v>40</v>
      </c>
      <c r="Y577" s="6">
        <v>2</v>
      </c>
      <c r="Z577" s="6">
        <v>9</v>
      </c>
      <c r="AA577" s="6" t="s">
        <v>41</v>
      </c>
      <c r="AB577" s="6" t="s">
        <v>731</v>
      </c>
      <c r="AC577" s="5"/>
      <c r="AD577" s="6"/>
      <c r="AE577" s="5" t="e">
        <v>#N/A</v>
      </c>
      <c r="AF577" s="5" t="e">
        <v>#N/A</v>
      </c>
    </row>
    <row r="578" spans="1:32" ht="13.25" customHeight="1" x14ac:dyDescent="0.15">
      <c r="A578" s="6" t="s">
        <v>31</v>
      </c>
      <c r="B578" s="6" t="s">
        <v>30</v>
      </c>
      <c r="C578" s="6" t="s">
        <v>32</v>
      </c>
      <c r="D578" s="6" t="s">
        <v>33</v>
      </c>
      <c r="E578" s="6" t="s">
        <v>34</v>
      </c>
      <c r="F578" s="6" t="s">
        <v>35</v>
      </c>
      <c r="G578" s="6" t="s">
        <v>35</v>
      </c>
      <c r="H578" s="6" t="s">
        <v>76</v>
      </c>
      <c r="I578" s="6"/>
      <c r="J578" s="6" t="s">
        <v>36</v>
      </c>
      <c r="K578" s="5"/>
      <c r="L578" s="5"/>
      <c r="M578" s="5" t="s">
        <v>222</v>
      </c>
      <c r="N578" s="5">
        <v>14</v>
      </c>
      <c r="O578" s="5">
        <v>0</v>
      </c>
      <c r="P578" t="str">
        <f t="shared" ref="P578:P641" si="36">_xlfn.CONCAT(M578,".",N578)</f>
        <v>WR.14</v>
      </c>
      <c r="Q578" s="5" t="str">
        <f t="shared" si="33"/>
        <v>WR.14.0</v>
      </c>
      <c r="R578" s="6" t="s">
        <v>261</v>
      </c>
      <c r="S578" s="7">
        <v>585283</v>
      </c>
      <c r="T578" s="5"/>
      <c r="U578" s="6" t="s">
        <v>223</v>
      </c>
      <c r="V578" s="8">
        <f t="shared" si="35"/>
        <v>585.28300000000002</v>
      </c>
      <c r="W578" s="6" t="s">
        <v>783</v>
      </c>
      <c r="X578" s="6" t="s">
        <v>40</v>
      </c>
      <c r="Y578" s="6">
        <v>7</v>
      </c>
      <c r="Z578" s="6">
        <v>13</v>
      </c>
      <c r="AA578" s="6" t="s">
        <v>41</v>
      </c>
      <c r="AB578" s="6" t="s">
        <v>731</v>
      </c>
      <c r="AC578" s="5"/>
      <c r="AD578" s="6"/>
      <c r="AE578" s="5" t="e">
        <v>#N/A</v>
      </c>
      <c r="AF578" s="5" t="e">
        <v>#N/A</v>
      </c>
    </row>
    <row r="579" spans="1:32" s="36" customFormat="1" ht="13.25" customHeight="1" x14ac:dyDescent="0.15">
      <c r="A579" s="6" t="s">
        <v>31</v>
      </c>
      <c r="B579" s="6" t="s">
        <v>30</v>
      </c>
      <c r="C579" s="6" t="s">
        <v>32</v>
      </c>
      <c r="D579" s="6" t="s">
        <v>33</v>
      </c>
      <c r="E579" s="6" t="s">
        <v>34</v>
      </c>
      <c r="F579" s="6" t="s">
        <v>35</v>
      </c>
      <c r="G579" s="6" t="s">
        <v>35</v>
      </c>
      <c r="H579" s="6" t="s">
        <v>78</v>
      </c>
      <c r="I579" s="6"/>
      <c r="J579" s="6" t="s">
        <v>36</v>
      </c>
      <c r="K579" s="5"/>
      <c r="L579" s="5"/>
      <c r="M579" s="5" t="s">
        <v>222</v>
      </c>
      <c r="N579" s="5">
        <v>14</v>
      </c>
      <c r="O579" s="5">
        <v>0</v>
      </c>
      <c r="P579" t="str">
        <f t="shared" si="36"/>
        <v>WR.14</v>
      </c>
      <c r="Q579" s="5" t="str">
        <f t="shared" ref="Q579:Q642" si="37">_xlfn.CONCAT(M579,".",N579,".",O579)</f>
        <v>WR.14.0</v>
      </c>
      <c r="R579" s="6" t="s">
        <v>262</v>
      </c>
      <c r="S579" s="7">
        <v>467731</v>
      </c>
      <c r="T579" s="5"/>
      <c r="U579" s="6" t="s">
        <v>223</v>
      </c>
      <c r="V579" s="8">
        <f t="shared" si="35"/>
        <v>467.73099999999999</v>
      </c>
      <c r="W579" s="6" t="s">
        <v>783</v>
      </c>
      <c r="X579" s="6" t="s">
        <v>40</v>
      </c>
      <c r="Y579" s="6">
        <v>7</v>
      </c>
      <c r="Z579" s="6">
        <v>13</v>
      </c>
      <c r="AA579" s="6" t="s">
        <v>41</v>
      </c>
      <c r="AB579" s="6" t="s">
        <v>731</v>
      </c>
      <c r="AC579" s="5"/>
      <c r="AD579" s="6"/>
      <c r="AE579" s="5" t="e">
        <v>#N/A</v>
      </c>
      <c r="AF579" s="5" t="e">
        <v>#N/A</v>
      </c>
    </row>
    <row r="580" spans="1:32" ht="13.25" customHeight="1" x14ac:dyDescent="0.15">
      <c r="A580" s="6" t="s">
        <v>31</v>
      </c>
      <c r="B580" s="6" t="s">
        <v>30</v>
      </c>
      <c r="C580" s="6" t="s">
        <v>32</v>
      </c>
      <c r="D580" s="6" t="s">
        <v>33</v>
      </c>
      <c r="E580" s="6" t="s">
        <v>34</v>
      </c>
      <c r="F580" s="6" t="s">
        <v>35</v>
      </c>
      <c r="G580" s="6" t="s">
        <v>35</v>
      </c>
      <c r="H580" s="6" t="s">
        <v>80</v>
      </c>
      <c r="I580" s="6"/>
      <c r="J580" s="6" t="s">
        <v>36</v>
      </c>
      <c r="K580" s="5"/>
      <c r="L580" s="5"/>
      <c r="M580" s="5" t="s">
        <v>222</v>
      </c>
      <c r="N580" s="5">
        <v>14</v>
      </c>
      <c r="O580" s="5">
        <v>0</v>
      </c>
      <c r="P580" t="str">
        <f t="shared" si="36"/>
        <v>WR.14</v>
      </c>
      <c r="Q580" s="5" t="str">
        <f t="shared" si="37"/>
        <v>WR.14.0</v>
      </c>
      <c r="R580" s="6" t="s">
        <v>263</v>
      </c>
      <c r="S580" s="7">
        <v>48201</v>
      </c>
      <c r="T580" s="5"/>
      <c r="U580" s="6" t="s">
        <v>223</v>
      </c>
      <c r="V580" s="8">
        <f t="shared" si="35"/>
        <v>48.201000000000001</v>
      </c>
      <c r="W580" s="6" t="s">
        <v>783</v>
      </c>
      <c r="X580" s="6" t="s">
        <v>40</v>
      </c>
      <c r="Y580" s="6">
        <v>7</v>
      </c>
      <c r="Z580" s="6">
        <v>13</v>
      </c>
      <c r="AA580" s="6" t="s">
        <v>41</v>
      </c>
      <c r="AB580" s="6" t="s">
        <v>731</v>
      </c>
      <c r="AC580" s="5"/>
      <c r="AD580" s="6"/>
      <c r="AE580" s="5" t="e">
        <v>#N/A</v>
      </c>
      <c r="AF580" s="5" t="e">
        <v>#N/A</v>
      </c>
    </row>
    <row r="581" spans="1:32" ht="13.25" customHeight="1" x14ac:dyDescent="0.15">
      <c r="A581" s="6" t="s">
        <v>31</v>
      </c>
      <c r="B581" s="6" t="s">
        <v>30</v>
      </c>
      <c r="C581" s="6" t="s">
        <v>32</v>
      </c>
      <c r="D581" s="6" t="s">
        <v>33</v>
      </c>
      <c r="E581" s="6" t="s">
        <v>34</v>
      </c>
      <c r="F581" s="6" t="s">
        <v>35</v>
      </c>
      <c r="G581" s="6" t="s">
        <v>35</v>
      </c>
      <c r="H581" s="6" t="s">
        <v>95</v>
      </c>
      <c r="I581" s="6"/>
      <c r="J581" s="6" t="s">
        <v>36</v>
      </c>
      <c r="K581" s="5"/>
      <c r="L581" s="5"/>
      <c r="M581" s="5" t="s">
        <v>222</v>
      </c>
      <c r="N581" s="5">
        <v>14</v>
      </c>
      <c r="O581" s="5">
        <v>0</v>
      </c>
      <c r="P581" t="str">
        <f t="shared" si="36"/>
        <v>WR.14</v>
      </c>
      <c r="Q581" s="5" t="str">
        <f t="shared" si="37"/>
        <v>WR.14.0</v>
      </c>
      <c r="R581" s="6" t="s">
        <v>264</v>
      </c>
      <c r="S581" s="7">
        <v>2486918</v>
      </c>
      <c r="T581" s="5"/>
      <c r="U581" s="6" t="s">
        <v>223</v>
      </c>
      <c r="V581" s="8">
        <f t="shared" si="35"/>
        <v>2486.9180000000001</v>
      </c>
      <c r="W581" s="6" t="s">
        <v>783</v>
      </c>
      <c r="X581" s="6" t="s">
        <v>40</v>
      </c>
      <c r="Y581" s="6">
        <v>7</v>
      </c>
      <c r="Z581" s="6">
        <v>13</v>
      </c>
      <c r="AA581" s="6" t="s">
        <v>41</v>
      </c>
      <c r="AB581" s="6" t="s">
        <v>731</v>
      </c>
      <c r="AC581" s="5"/>
      <c r="AD581" s="6"/>
      <c r="AE581" s="5" t="e">
        <v>#N/A</v>
      </c>
      <c r="AF581" s="5" t="e">
        <v>#N/A</v>
      </c>
    </row>
    <row r="582" spans="1:32" ht="13.25" customHeight="1" x14ac:dyDescent="0.15">
      <c r="A582" s="6" t="s">
        <v>31</v>
      </c>
      <c r="B582" s="6" t="s">
        <v>30</v>
      </c>
      <c r="C582" s="6" t="s">
        <v>32</v>
      </c>
      <c r="D582" s="6" t="s">
        <v>33</v>
      </c>
      <c r="E582" s="6" t="s">
        <v>34</v>
      </c>
      <c r="F582" s="6" t="s">
        <v>35</v>
      </c>
      <c r="G582" s="6" t="s">
        <v>35</v>
      </c>
      <c r="H582" s="6" t="s">
        <v>71</v>
      </c>
      <c r="I582" s="6"/>
      <c r="J582" s="6" t="s">
        <v>36</v>
      </c>
      <c r="K582" s="5"/>
      <c r="L582" s="5"/>
      <c r="M582" s="5" t="s">
        <v>222</v>
      </c>
      <c r="N582" s="5">
        <v>2</v>
      </c>
      <c r="O582" s="5">
        <v>0</v>
      </c>
      <c r="P582" t="str">
        <f t="shared" si="36"/>
        <v>WR.2</v>
      </c>
      <c r="Q582" s="5" t="str">
        <f t="shared" si="37"/>
        <v>WR.2.0</v>
      </c>
      <c r="R582" s="6" t="s">
        <v>249</v>
      </c>
      <c r="S582" s="7">
        <v>3614312</v>
      </c>
      <c r="T582" s="5"/>
      <c r="U582" s="6" t="s">
        <v>223</v>
      </c>
      <c r="V582" s="8">
        <f t="shared" si="35"/>
        <v>3614.3119999999999</v>
      </c>
      <c r="W582" s="6" t="s">
        <v>783</v>
      </c>
      <c r="X582" s="6" t="s">
        <v>40</v>
      </c>
      <c r="Y582" s="6">
        <v>7</v>
      </c>
      <c r="Z582" s="6">
        <v>13</v>
      </c>
      <c r="AA582" s="6" t="s">
        <v>41</v>
      </c>
      <c r="AB582" s="6" t="s">
        <v>731</v>
      </c>
      <c r="AC582" s="5"/>
      <c r="AD582" s="6"/>
      <c r="AE582" s="5" t="e">
        <v>#N/A</v>
      </c>
      <c r="AF582" s="5" t="e">
        <v>#N/A</v>
      </c>
    </row>
    <row r="583" spans="1:32" ht="13.25" customHeight="1" x14ac:dyDescent="0.15">
      <c r="A583" s="6" t="s">
        <v>31</v>
      </c>
      <c r="B583" s="6" t="s">
        <v>30</v>
      </c>
      <c r="C583" s="6" t="s">
        <v>32</v>
      </c>
      <c r="D583" s="6" t="s">
        <v>33</v>
      </c>
      <c r="E583" s="6" t="s">
        <v>34</v>
      </c>
      <c r="F583" s="6" t="s">
        <v>35</v>
      </c>
      <c r="G583" s="6" t="s">
        <v>35</v>
      </c>
      <c r="H583" s="6" t="s">
        <v>76</v>
      </c>
      <c r="I583" s="6"/>
      <c r="J583" s="6" t="s">
        <v>36</v>
      </c>
      <c r="K583" s="5"/>
      <c r="L583" s="5"/>
      <c r="M583" s="5" t="s">
        <v>222</v>
      </c>
      <c r="N583" s="5">
        <v>2</v>
      </c>
      <c r="O583" s="5">
        <v>0</v>
      </c>
      <c r="P583" t="str">
        <f t="shared" si="36"/>
        <v>WR.2</v>
      </c>
      <c r="Q583" s="5" t="str">
        <f t="shared" si="37"/>
        <v>WR.2.0</v>
      </c>
      <c r="R583" s="6" t="s">
        <v>256</v>
      </c>
      <c r="S583" s="7">
        <v>594846</v>
      </c>
      <c r="T583" s="5"/>
      <c r="U583" s="6" t="s">
        <v>223</v>
      </c>
      <c r="V583" s="8">
        <f t="shared" si="35"/>
        <v>594.846</v>
      </c>
      <c r="W583" s="6" t="s">
        <v>783</v>
      </c>
      <c r="X583" s="6" t="s">
        <v>40</v>
      </c>
      <c r="Y583" s="6">
        <v>7</v>
      </c>
      <c r="Z583" s="6">
        <v>13</v>
      </c>
      <c r="AA583" s="6" t="s">
        <v>41</v>
      </c>
      <c r="AB583" s="6" t="s">
        <v>731</v>
      </c>
      <c r="AC583" s="5"/>
      <c r="AD583" s="6"/>
      <c r="AE583" s="5" t="e">
        <v>#N/A</v>
      </c>
      <c r="AF583" s="5" t="e">
        <v>#N/A</v>
      </c>
    </row>
    <row r="584" spans="1:32" ht="13.25" customHeight="1" x14ac:dyDescent="0.15">
      <c r="A584" s="6" t="s">
        <v>31</v>
      </c>
      <c r="B584" s="6" t="s">
        <v>30</v>
      </c>
      <c r="C584" s="6" t="s">
        <v>32</v>
      </c>
      <c r="D584" s="6" t="s">
        <v>33</v>
      </c>
      <c r="E584" s="6" t="s">
        <v>34</v>
      </c>
      <c r="F584" s="6" t="s">
        <v>35</v>
      </c>
      <c r="G584" s="6" t="s">
        <v>35</v>
      </c>
      <c r="H584" s="6" t="s">
        <v>78</v>
      </c>
      <c r="I584" s="6"/>
      <c r="J584" s="6" t="s">
        <v>36</v>
      </c>
      <c r="K584" s="5"/>
      <c r="L584" s="5"/>
      <c r="M584" s="5" t="s">
        <v>222</v>
      </c>
      <c r="N584" s="5">
        <v>2</v>
      </c>
      <c r="O584" s="5">
        <v>0</v>
      </c>
      <c r="P584" t="str">
        <f t="shared" si="36"/>
        <v>WR.2</v>
      </c>
      <c r="Q584" s="5" t="str">
        <f t="shared" si="37"/>
        <v>WR.2.0</v>
      </c>
      <c r="R584" s="6" t="s">
        <v>257</v>
      </c>
      <c r="S584" s="7">
        <v>383178</v>
      </c>
      <c r="T584" s="5"/>
      <c r="U584" s="6" t="s">
        <v>223</v>
      </c>
      <c r="V584" s="8">
        <f t="shared" si="35"/>
        <v>383.178</v>
      </c>
      <c r="W584" s="6" t="s">
        <v>783</v>
      </c>
      <c r="X584" s="6" t="s">
        <v>40</v>
      </c>
      <c r="Y584" s="6">
        <v>7</v>
      </c>
      <c r="Z584" s="6">
        <v>13</v>
      </c>
      <c r="AA584" s="6" t="s">
        <v>41</v>
      </c>
      <c r="AB584" s="6" t="s">
        <v>731</v>
      </c>
      <c r="AC584" s="5"/>
      <c r="AD584" s="6"/>
      <c r="AE584" s="5" t="e">
        <v>#N/A</v>
      </c>
      <c r="AF584" s="5" t="e">
        <v>#N/A</v>
      </c>
    </row>
    <row r="585" spans="1:32" ht="13.25" customHeight="1" x14ac:dyDescent="0.15">
      <c r="A585" s="6" t="s">
        <v>31</v>
      </c>
      <c r="B585" s="6" t="s">
        <v>30</v>
      </c>
      <c r="C585" s="6" t="s">
        <v>32</v>
      </c>
      <c r="D585" s="6" t="s">
        <v>33</v>
      </c>
      <c r="E585" s="6" t="s">
        <v>34</v>
      </c>
      <c r="F585" s="6" t="s">
        <v>35</v>
      </c>
      <c r="G585" s="6" t="s">
        <v>35</v>
      </c>
      <c r="H585" s="6"/>
      <c r="I585" s="6"/>
      <c r="J585" s="6" t="s">
        <v>36</v>
      </c>
      <c r="K585" s="5"/>
      <c r="L585" s="5"/>
      <c r="M585" s="5" t="s">
        <v>222</v>
      </c>
      <c r="N585" s="5">
        <v>2</v>
      </c>
      <c r="O585" s="5">
        <v>0</v>
      </c>
      <c r="P585" t="str">
        <f t="shared" si="36"/>
        <v>WR.2</v>
      </c>
      <c r="Q585" s="5" t="str">
        <f t="shared" si="37"/>
        <v>WR.2.0</v>
      </c>
      <c r="R585" s="6" t="s">
        <v>252</v>
      </c>
      <c r="S585" s="7">
        <v>4020</v>
      </c>
      <c r="T585" s="5"/>
      <c r="U585" s="6" t="s">
        <v>223</v>
      </c>
      <c r="V585" s="8">
        <f t="shared" si="35"/>
        <v>4.0199999999999996</v>
      </c>
      <c r="W585" s="6" t="s">
        <v>783</v>
      </c>
      <c r="X585" s="6" t="s">
        <v>40</v>
      </c>
      <c r="Y585" s="6">
        <v>7</v>
      </c>
      <c r="Z585" s="6">
        <v>13</v>
      </c>
      <c r="AA585" s="6" t="s">
        <v>41</v>
      </c>
      <c r="AB585" s="6" t="s">
        <v>731</v>
      </c>
      <c r="AC585" s="5"/>
      <c r="AD585" s="6"/>
      <c r="AE585" s="5" t="e">
        <v>#N/A</v>
      </c>
      <c r="AF585" s="5" t="e">
        <v>#N/A</v>
      </c>
    </row>
    <row r="586" spans="1:32" ht="13.25" customHeight="1" x14ac:dyDescent="0.15">
      <c r="A586" s="6" t="s">
        <v>31</v>
      </c>
      <c r="B586" s="6" t="s">
        <v>30</v>
      </c>
      <c r="C586" s="6" t="s">
        <v>32</v>
      </c>
      <c r="D586" s="6" t="s">
        <v>33</v>
      </c>
      <c r="E586" s="6" t="s">
        <v>34</v>
      </c>
      <c r="F586" s="6" t="s">
        <v>35</v>
      </c>
      <c r="G586" s="6" t="s">
        <v>35</v>
      </c>
      <c r="H586" s="6" t="s">
        <v>80</v>
      </c>
      <c r="I586" s="6"/>
      <c r="J586" s="6" t="s">
        <v>36</v>
      </c>
      <c r="K586" s="5"/>
      <c r="L586" s="5"/>
      <c r="M586" s="5" t="s">
        <v>222</v>
      </c>
      <c r="N586" s="5">
        <v>2</v>
      </c>
      <c r="O586" s="5">
        <v>0</v>
      </c>
      <c r="P586" t="str">
        <f t="shared" si="36"/>
        <v>WR.2</v>
      </c>
      <c r="Q586" s="5" t="str">
        <f t="shared" si="37"/>
        <v>WR.2.0</v>
      </c>
      <c r="R586" s="6" t="s">
        <v>258</v>
      </c>
      <c r="S586" s="7">
        <v>66374</v>
      </c>
      <c r="T586" s="5"/>
      <c r="U586" s="6" t="s">
        <v>223</v>
      </c>
      <c r="V586" s="8">
        <f t="shared" si="35"/>
        <v>66.373999999999995</v>
      </c>
      <c r="W586" s="6" t="s">
        <v>783</v>
      </c>
      <c r="X586" s="6" t="s">
        <v>40</v>
      </c>
      <c r="Y586" s="6">
        <v>7</v>
      </c>
      <c r="Z586" s="6">
        <v>13</v>
      </c>
      <c r="AA586" s="6" t="s">
        <v>41</v>
      </c>
      <c r="AB586" s="6" t="s">
        <v>731</v>
      </c>
      <c r="AC586" s="5"/>
      <c r="AD586" s="6"/>
      <c r="AE586" s="5" t="e">
        <v>#N/A</v>
      </c>
      <c r="AF586" s="5" t="e">
        <v>#N/A</v>
      </c>
    </row>
    <row r="587" spans="1:32" ht="13.25" customHeight="1" x14ac:dyDescent="0.15">
      <c r="A587" s="6" t="s">
        <v>31</v>
      </c>
      <c r="B587" s="6" t="s">
        <v>30</v>
      </c>
      <c r="C587" s="6" t="s">
        <v>32</v>
      </c>
      <c r="D587" s="6" t="s">
        <v>33</v>
      </c>
      <c r="E587" s="6" t="s">
        <v>34</v>
      </c>
      <c r="F587" s="6" t="s">
        <v>35</v>
      </c>
      <c r="G587" s="6" t="s">
        <v>35</v>
      </c>
      <c r="H587" s="6"/>
      <c r="I587" s="6"/>
      <c r="J587" s="6" t="s">
        <v>36</v>
      </c>
      <c r="K587" s="5"/>
      <c r="L587" s="5"/>
      <c r="M587" s="5" t="s">
        <v>222</v>
      </c>
      <c r="N587" s="5">
        <v>2</v>
      </c>
      <c r="O587" s="5">
        <v>0</v>
      </c>
      <c r="P587" t="str">
        <f t="shared" si="36"/>
        <v>WR.2</v>
      </c>
      <c r="Q587" s="5" t="str">
        <f t="shared" si="37"/>
        <v>WR.2.0</v>
      </c>
      <c r="R587" s="6" t="s">
        <v>250</v>
      </c>
      <c r="S587" s="7">
        <v>3439010</v>
      </c>
      <c r="T587" s="5"/>
      <c r="U587" s="6" t="s">
        <v>223</v>
      </c>
      <c r="V587" s="8">
        <f t="shared" si="35"/>
        <v>3439.01</v>
      </c>
      <c r="W587" s="6" t="s">
        <v>783</v>
      </c>
      <c r="X587" s="6" t="s">
        <v>40</v>
      </c>
      <c r="Y587" s="6">
        <v>7</v>
      </c>
      <c r="Z587" s="6">
        <v>13</v>
      </c>
      <c r="AA587" s="6" t="s">
        <v>41</v>
      </c>
      <c r="AB587" s="6" t="s">
        <v>731</v>
      </c>
      <c r="AC587" s="5"/>
      <c r="AD587" s="6"/>
      <c r="AE587" s="5" t="e">
        <v>#N/A</v>
      </c>
      <c r="AF587" s="5" t="e">
        <v>#N/A</v>
      </c>
    </row>
    <row r="588" spans="1:32" ht="13.25" customHeight="1" x14ac:dyDescent="0.15">
      <c r="A588" s="6" t="s">
        <v>31</v>
      </c>
      <c r="B588" s="6" t="s">
        <v>30</v>
      </c>
      <c r="C588" s="6" t="s">
        <v>32</v>
      </c>
      <c r="D588" s="6" t="s">
        <v>33</v>
      </c>
      <c r="E588" s="6" t="s">
        <v>34</v>
      </c>
      <c r="F588" s="6" t="s">
        <v>35</v>
      </c>
      <c r="G588" s="6" t="s">
        <v>35</v>
      </c>
      <c r="H588" s="6" t="s">
        <v>95</v>
      </c>
      <c r="I588" s="6"/>
      <c r="J588" s="6" t="s">
        <v>36</v>
      </c>
      <c r="K588" s="5"/>
      <c r="L588" s="5"/>
      <c r="M588" s="5" t="s">
        <v>222</v>
      </c>
      <c r="N588" s="5">
        <v>2</v>
      </c>
      <c r="O588" s="5">
        <v>0</v>
      </c>
      <c r="P588" t="str">
        <f t="shared" si="36"/>
        <v>WR.2</v>
      </c>
      <c r="Q588" s="5" t="str">
        <f t="shared" si="37"/>
        <v>WR.2.0</v>
      </c>
      <c r="R588" s="6" t="s">
        <v>259</v>
      </c>
      <c r="S588" s="7">
        <v>2569914</v>
      </c>
      <c r="T588" s="5"/>
      <c r="U588" s="6" t="s">
        <v>223</v>
      </c>
      <c r="V588" s="8">
        <f t="shared" si="35"/>
        <v>2569.9140000000002</v>
      </c>
      <c r="W588" s="6" t="s">
        <v>783</v>
      </c>
      <c r="X588" s="6" t="s">
        <v>40</v>
      </c>
      <c r="Y588" s="6">
        <v>7</v>
      </c>
      <c r="Z588" s="6">
        <v>13</v>
      </c>
      <c r="AA588" s="6" t="s">
        <v>41</v>
      </c>
      <c r="AB588" s="6" t="s">
        <v>731</v>
      </c>
      <c r="AC588" s="5"/>
      <c r="AD588" s="6"/>
      <c r="AE588" s="5" t="e">
        <v>#N/A</v>
      </c>
      <c r="AF588" s="5" t="e">
        <v>#N/A</v>
      </c>
    </row>
    <row r="589" spans="1:32" ht="13.25" customHeight="1" x14ac:dyDescent="0.15">
      <c r="A589" s="6" t="s">
        <v>31</v>
      </c>
      <c r="B589" s="6" t="s">
        <v>30</v>
      </c>
      <c r="C589" s="6" t="s">
        <v>32</v>
      </c>
      <c r="D589" s="6" t="s">
        <v>33</v>
      </c>
      <c r="E589" s="6" t="s">
        <v>34</v>
      </c>
      <c r="F589" s="6" t="s">
        <v>35</v>
      </c>
      <c r="G589" s="6" t="s">
        <v>35</v>
      </c>
      <c r="H589" s="6"/>
      <c r="I589" s="6"/>
      <c r="J589" s="6" t="s">
        <v>36</v>
      </c>
      <c r="K589" s="5"/>
      <c r="L589" s="5"/>
      <c r="M589" s="5" t="s">
        <v>222</v>
      </c>
      <c r="N589" s="5">
        <v>2</v>
      </c>
      <c r="O589" s="5">
        <v>0</v>
      </c>
      <c r="P589" t="str">
        <f t="shared" si="36"/>
        <v>WR.2</v>
      </c>
      <c r="Q589" s="5" t="str">
        <f t="shared" si="37"/>
        <v>WR.2.0</v>
      </c>
      <c r="R589" s="6" t="s">
        <v>255</v>
      </c>
      <c r="S589" s="7">
        <v>163893</v>
      </c>
      <c r="T589" s="5"/>
      <c r="U589" s="6" t="s">
        <v>223</v>
      </c>
      <c r="V589" s="8">
        <f t="shared" si="35"/>
        <v>163.893</v>
      </c>
      <c r="W589" s="6" t="s">
        <v>783</v>
      </c>
      <c r="X589" s="6" t="s">
        <v>40</v>
      </c>
      <c r="Y589" s="6">
        <v>7</v>
      </c>
      <c r="Z589" s="6">
        <v>13</v>
      </c>
      <c r="AA589" s="6" t="s">
        <v>41</v>
      </c>
      <c r="AB589" s="6" t="s">
        <v>731</v>
      </c>
      <c r="AC589" s="5"/>
      <c r="AD589" s="6"/>
      <c r="AE589" s="5" t="e">
        <v>#N/A</v>
      </c>
      <c r="AF589" s="5" t="e">
        <v>#N/A</v>
      </c>
    </row>
    <row r="590" spans="1:32" ht="13.25" customHeight="1" x14ac:dyDescent="0.15">
      <c r="A590" s="6" t="s">
        <v>31</v>
      </c>
      <c r="B590" s="6" t="s">
        <v>30</v>
      </c>
      <c r="C590" s="6" t="s">
        <v>32</v>
      </c>
      <c r="D590" s="6" t="s">
        <v>33</v>
      </c>
      <c r="E590" s="6" t="s">
        <v>34</v>
      </c>
      <c r="F590" s="6" t="s">
        <v>35</v>
      </c>
      <c r="G590" s="6" t="s">
        <v>35</v>
      </c>
      <c r="H590" s="6"/>
      <c r="I590" s="6"/>
      <c r="J590" s="6" t="s">
        <v>36</v>
      </c>
      <c r="K590" s="5"/>
      <c r="L590" s="5"/>
      <c r="M590" s="5" t="s">
        <v>222</v>
      </c>
      <c r="N590" s="5">
        <v>2</v>
      </c>
      <c r="O590" s="5">
        <v>0</v>
      </c>
      <c r="P590" t="str">
        <f t="shared" si="36"/>
        <v>WR.2</v>
      </c>
      <c r="Q590" s="5" t="str">
        <f t="shared" si="37"/>
        <v>WR.2.0</v>
      </c>
      <c r="R590" s="6" t="s">
        <v>254</v>
      </c>
      <c r="S590" s="7">
        <v>7389</v>
      </c>
      <c r="T590" s="5"/>
      <c r="U590" s="6" t="s">
        <v>223</v>
      </c>
      <c r="V590" s="8">
        <f t="shared" si="35"/>
        <v>7.3890000000000002</v>
      </c>
      <c r="W590" s="6" t="s">
        <v>783</v>
      </c>
      <c r="X590" s="6" t="s">
        <v>40</v>
      </c>
      <c r="Y590" s="6">
        <v>7</v>
      </c>
      <c r="Z590" s="6">
        <v>13</v>
      </c>
      <c r="AA590" s="6" t="s">
        <v>41</v>
      </c>
      <c r="AB590" s="6" t="s">
        <v>731</v>
      </c>
      <c r="AC590" s="5"/>
      <c r="AD590" s="6"/>
      <c r="AE590" s="5" t="e">
        <v>#N/A</v>
      </c>
      <c r="AF590" s="5" t="e">
        <v>#N/A</v>
      </c>
    </row>
    <row r="591" spans="1:32" ht="13.25" customHeight="1" x14ac:dyDescent="0.15">
      <c r="A591" s="6" t="s">
        <v>31</v>
      </c>
      <c r="B591" s="6" t="s">
        <v>30</v>
      </c>
      <c r="C591" s="6" t="s">
        <v>32</v>
      </c>
      <c r="D591" s="6" t="s">
        <v>33</v>
      </c>
      <c r="E591" s="6" t="s">
        <v>34</v>
      </c>
      <c r="F591" s="6" t="s">
        <v>35</v>
      </c>
      <c r="G591" s="6" t="s">
        <v>35</v>
      </c>
      <c r="H591" s="6"/>
      <c r="I591" s="6"/>
      <c r="J591" s="6" t="s">
        <v>36</v>
      </c>
      <c r="K591" s="5"/>
      <c r="L591" s="5"/>
      <c r="M591" s="5" t="s">
        <v>222</v>
      </c>
      <c r="N591" s="5">
        <v>2</v>
      </c>
      <c r="O591" s="5">
        <v>0</v>
      </c>
      <c r="P591" t="str">
        <f t="shared" si="36"/>
        <v>WR.2</v>
      </c>
      <c r="Q591" s="5" t="str">
        <f t="shared" si="37"/>
        <v>WR.2.0</v>
      </c>
      <c r="R591" s="6" t="s">
        <v>253</v>
      </c>
      <c r="S591" s="6">
        <v>0</v>
      </c>
      <c r="T591" s="5"/>
      <c r="U591" s="6" t="s">
        <v>223</v>
      </c>
      <c r="V591" s="8">
        <f t="shared" si="35"/>
        <v>0</v>
      </c>
      <c r="W591" s="6" t="s">
        <v>783</v>
      </c>
      <c r="X591" s="6" t="s">
        <v>40</v>
      </c>
      <c r="Y591" s="6">
        <v>7</v>
      </c>
      <c r="Z591" s="6">
        <v>13</v>
      </c>
      <c r="AA591" s="6" t="s">
        <v>41</v>
      </c>
      <c r="AB591" s="6" t="s">
        <v>731</v>
      </c>
      <c r="AC591" s="5"/>
      <c r="AD591" s="6"/>
      <c r="AE591" s="5" t="e">
        <v>#N/A</v>
      </c>
      <c r="AF591" s="5" t="e">
        <v>#N/A</v>
      </c>
    </row>
    <row r="592" spans="1:32" ht="13.25" customHeight="1" x14ac:dyDescent="0.15">
      <c r="A592" s="6" t="s">
        <v>31</v>
      </c>
      <c r="B592" s="6" t="s">
        <v>30</v>
      </c>
      <c r="C592" s="6" t="s">
        <v>32</v>
      </c>
      <c r="D592" s="6" t="s">
        <v>33</v>
      </c>
      <c r="E592" s="6" t="s">
        <v>34</v>
      </c>
      <c r="F592" s="6" t="s">
        <v>35</v>
      </c>
      <c r="G592" s="6" t="s">
        <v>35</v>
      </c>
      <c r="H592" s="6"/>
      <c r="I592" s="6"/>
      <c r="J592" s="6" t="s">
        <v>36</v>
      </c>
      <c r="K592" s="5"/>
      <c r="L592" s="5"/>
      <c r="M592" s="5" t="s">
        <v>222</v>
      </c>
      <c r="N592" s="5">
        <v>2</v>
      </c>
      <c r="O592" s="5">
        <v>0</v>
      </c>
      <c r="P592" t="str">
        <f t="shared" si="36"/>
        <v>WR.2</v>
      </c>
      <c r="Q592" s="5" t="str">
        <f t="shared" si="37"/>
        <v>WR.2.0</v>
      </c>
      <c r="R592" s="6" t="s">
        <v>251</v>
      </c>
      <c r="S592" s="6">
        <v>0</v>
      </c>
      <c r="T592" s="5"/>
      <c r="U592" s="6" t="s">
        <v>223</v>
      </c>
      <c r="V592" s="8">
        <f t="shared" si="35"/>
        <v>0</v>
      </c>
      <c r="W592" s="6" t="s">
        <v>783</v>
      </c>
      <c r="X592" s="6" t="s">
        <v>40</v>
      </c>
      <c r="Y592" s="6">
        <v>7</v>
      </c>
      <c r="Z592" s="6">
        <v>13</v>
      </c>
      <c r="AA592" s="6" t="s">
        <v>41</v>
      </c>
      <c r="AB592" s="6" t="s">
        <v>731</v>
      </c>
      <c r="AC592" s="5"/>
      <c r="AD592" s="6"/>
      <c r="AE592" s="5" t="e">
        <v>#N/A</v>
      </c>
      <c r="AF592" s="5" t="e">
        <v>#N/A</v>
      </c>
    </row>
    <row r="593" spans="1:32" ht="13.25" customHeight="1" x14ac:dyDescent="0.15">
      <c r="A593" s="6" t="s">
        <v>31</v>
      </c>
      <c r="B593" s="6" t="s">
        <v>30</v>
      </c>
      <c r="C593" s="6" t="s">
        <v>32</v>
      </c>
      <c r="D593" s="6" t="s">
        <v>33</v>
      </c>
      <c r="E593" s="6" t="s">
        <v>34</v>
      </c>
      <c r="F593" s="6" t="s">
        <v>35</v>
      </c>
      <c r="G593" s="6" t="s">
        <v>35</v>
      </c>
      <c r="H593" s="5"/>
      <c r="I593" s="5"/>
      <c r="J593" s="6" t="s">
        <v>36</v>
      </c>
      <c r="K593" s="5"/>
      <c r="L593" s="5"/>
      <c r="M593" s="5" t="s">
        <v>222</v>
      </c>
      <c r="N593" s="5">
        <v>2</v>
      </c>
      <c r="O593" s="5">
        <v>1</v>
      </c>
      <c r="P593" t="str">
        <f t="shared" si="36"/>
        <v>WR.2</v>
      </c>
      <c r="Q593" s="5" t="str">
        <f t="shared" si="37"/>
        <v>WR.2.1</v>
      </c>
      <c r="R593" s="6" t="s">
        <v>221</v>
      </c>
      <c r="S593" s="7">
        <v>7202446</v>
      </c>
      <c r="T593" s="5"/>
      <c r="U593" s="6" t="s">
        <v>223</v>
      </c>
      <c r="V593" s="8">
        <f t="shared" si="35"/>
        <v>7202.4459999999999</v>
      </c>
      <c r="W593" s="6" t="s">
        <v>783</v>
      </c>
      <c r="X593" s="6" t="s">
        <v>40</v>
      </c>
      <c r="Y593" s="6">
        <v>2</v>
      </c>
      <c r="Z593" s="6">
        <v>9</v>
      </c>
      <c r="AA593" s="6" t="s">
        <v>41</v>
      </c>
      <c r="AB593" s="6" t="s">
        <v>731</v>
      </c>
      <c r="AC593" s="5" t="s">
        <v>224</v>
      </c>
      <c r="AD593" s="9" t="s">
        <v>734</v>
      </c>
      <c r="AE593" s="5" t="s">
        <v>321</v>
      </c>
      <c r="AF593" s="5" t="s">
        <v>321</v>
      </c>
    </row>
    <row r="594" spans="1:32" ht="13.25" customHeight="1" x14ac:dyDescent="0.15">
      <c r="A594" t="s">
        <v>304</v>
      </c>
      <c r="B594" t="s">
        <v>303</v>
      </c>
      <c r="C594" t="s">
        <v>305</v>
      </c>
      <c r="D594" t="s">
        <v>306</v>
      </c>
      <c r="E594" t="s">
        <v>306</v>
      </c>
      <c r="F594" t="s">
        <v>307</v>
      </c>
      <c r="G594" t="s">
        <v>307</v>
      </c>
      <c r="H594" s="81" t="s">
        <v>82</v>
      </c>
      <c r="J594" s="14" t="s">
        <v>279</v>
      </c>
      <c r="M594" t="s">
        <v>107</v>
      </c>
      <c r="N594">
        <v>6</v>
      </c>
      <c r="O594">
        <v>1</v>
      </c>
      <c r="P594" t="str">
        <f t="shared" si="36"/>
        <v>EF.6</v>
      </c>
      <c r="Q594" t="str">
        <f t="shared" si="37"/>
        <v>EF.6.1</v>
      </c>
      <c r="R594" t="s">
        <v>689</v>
      </c>
      <c r="S594">
        <v>1400000</v>
      </c>
      <c r="U594" t="s">
        <v>446</v>
      </c>
      <c r="V594" s="43">
        <f>S594</f>
        <v>1400000</v>
      </c>
      <c r="W594" t="str">
        <f>U594</f>
        <v>customers</v>
      </c>
      <c r="X594" s="9" t="s">
        <v>309</v>
      </c>
      <c r="AA594" t="s">
        <v>276</v>
      </c>
      <c r="AB594" t="s">
        <v>322</v>
      </c>
      <c r="AC594" s="36" t="s">
        <v>447</v>
      </c>
      <c r="AD594" s="9" t="s">
        <v>744</v>
      </c>
      <c r="AE594" t="s">
        <v>321</v>
      </c>
      <c r="AF594" t="s">
        <v>321</v>
      </c>
    </row>
    <row r="595" spans="1:32" ht="13.25" customHeight="1" x14ac:dyDescent="0.15">
      <c r="A595" t="s">
        <v>304</v>
      </c>
      <c r="B595" t="s">
        <v>303</v>
      </c>
      <c r="C595" t="s">
        <v>305</v>
      </c>
      <c r="D595" t="s">
        <v>306</v>
      </c>
      <c r="E595" t="s">
        <v>306</v>
      </c>
      <c r="F595" t="s">
        <v>307</v>
      </c>
      <c r="G595" t="s">
        <v>307</v>
      </c>
      <c r="H595" s="81" t="s">
        <v>82</v>
      </c>
      <c r="J595" s="14" t="s">
        <v>279</v>
      </c>
      <c r="M595" t="s">
        <v>107</v>
      </c>
      <c r="N595">
        <v>6</v>
      </c>
      <c r="O595">
        <v>2</v>
      </c>
      <c r="P595" t="str">
        <f t="shared" si="36"/>
        <v>EF.6</v>
      </c>
      <c r="Q595" t="str">
        <f t="shared" si="37"/>
        <v>EF.6.2</v>
      </c>
      <c r="R595" t="s">
        <v>690</v>
      </c>
      <c r="S595" s="47">
        <v>1</v>
      </c>
      <c r="U595" t="s">
        <v>449</v>
      </c>
      <c r="V595" s="49">
        <f>S595</f>
        <v>1</v>
      </c>
      <c r="W595" t="s">
        <v>449</v>
      </c>
      <c r="AA595" t="s">
        <v>276</v>
      </c>
      <c r="AB595" t="s">
        <v>322</v>
      </c>
      <c r="AC595" s="36" t="s">
        <v>450</v>
      </c>
      <c r="AD595" s="9" t="s">
        <v>744</v>
      </c>
      <c r="AE595" t="s">
        <v>321</v>
      </c>
      <c r="AF595" t="s">
        <v>321</v>
      </c>
    </row>
    <row r="596" spans="1:32" ht="13.25" customHeight="1" x14ac:dyDescent="0.15">
      <c r="A596" t="s">
        <v>304</v>
      </c>
      <c r="B596" t="s">
        <v>303</v>
      </c>
      <c r="C596" t="s">
        <v>305</v>
      </c>
      <c r="D596" t="s">
        <v>306</v>
      </c>
      <c r="E596" t="s">
        <v>306</v>
      </c>
      <c r="F596" t="s">
        <v>307</v>
      </c>
      <c r="G596" t="s">
        <v>307</v>
      </c>
      <c r="H596" s="81" t="s">
        <v>82</v>
      </c>
      <c r="J596" s="14" t="s">
        <v>279</v>
      </c>
      <c r="M596" t="s">
        <v>107</v>
      </c>
      <c r="N596">
        <v>7</v>
      </c>
      <c r="O596">
        <v>2</v>
      </c>
      <c r="P596" t="str">
        <f t="shared" si="36"/>
        <v>EF.7</v>
      </c>
      <c r="Q596" t="str">
        <f t="shared" si="37"/>
        <v>EF.7.2</v>
      </c>
      <c r="R596" t="s">
        <v>499</v>
      </c>
      <c r="S596">
        <v>538450</v>
      </c>
      <c r="U596" t="s">
        <v>500</v>
      </c>
      <c r="V596" s="31">
        <f>S596</f>
        <v>538450</v>
      </c>
      <c r="W596" t="str">
        <f>U596</f>
        <v>minutes</v>
      </c>
      <c r="X596" t="s">
        <v>501</v>
      </c>
      <c r="Y596">
        <v>69</v>
      </c>
      <c r="Z596" t="s">
        <v>502</v>
      </c>
      <c r="AA596" t="s">
        <v>276</v>
      </c>
      <c r="AB596" t="s">
        <v>322</v>
      </c>
      <c r="AC596" s="36" t="s">
        <v>548</v>
      </c>
      <c r="AD596" s="9" t="s">
        <v>750</v>
      </c>
      <c r="AE596" t="s">
        <v>321</v>
      </c>
      <c r="AF596" t="s">
        <v>321</v>
      </c>
    </row>
    <row r="597" spans="1:32" ht="13.25" customHeight="1" x14ac:dyDescent="0.15">
      <c r="A597" t="s">
        <v>304</v>
      </c>
      <c r="B597" t="s">
        <v>303</v>
      </c>
      <c r="C597" t="s">
        <v>305</v>
      </c>
      <c r="D597" t="s">
        <v>306</v>
      </c>
      <c r="E597" t="s">
        <v>306</v>
      </c>
      <c r="F597" t="s">
        <v>307</v>
      </c>
      <c r="G597" t="s">
        <v>307</v>
      </c>
      <c r="H597" s="81" t="s">
        <v>82</v>
      </c>
      <c r="J597" s="14" t="s">
        <v>279</v>
      </c>
      <c r="M597" t="s">
        <v>107</v>
      </c>
      <c r="N597">
        <v>7</v>
      </c>
      <c r="O597">
        <v>3</v>
      </c>
      <c r="P597" t="str">
        <f t="shared" si="36"/>
        <v>EF.7</v>
      </c>
      <c r="Q597" t="str">
        <f t="shared" si="37"/>
        <v>EF.7.3</v>
      </c>
      <c r="R597" t="s">
        <v>505</v>
      </c>
      <c r="S597">
        <v>0</v>
      </c>
      <c r="U597" t="s">
        <v>506</v>
      </c>
      <c r="V597" s="31">
        <f>S597</f>
        <v>0</v>
      </c>
      <c r="W597" t="str">
        <f>U597</f>
        <v>number of interruptions</v>
      </c>
      <c r="X597" t="s">
        <v>501</v>
      </c>
      <c r="Y597">
        <v>69</v>
      </c>
      <c r="Z597" t="s">
        <v>502</v>
      </c>
      <c r="AA597" t="s">
        <v>276</v>
      </c>
      <c r="AB597" t="s">
        <v>322</v>
      </c>
      <c r="AC597" s="36" t="s">
        <v>550</v>
      </c>
      <c r="AD597" s="9" t="s">
        <v>744</v>
      </c>
      <c r="AE597" t="s">
        <v>321</v>
      </c>
      <c r="AF597" t="s">
        <v>321</v>
      </c>
    </row>
    <row r="598" spans="1:32" ht="13.25" customHeight="1" x14ac:dyDescent="0.15">
      <c r="A598" t="s">
        <v>304</v>
      </c>
      <c r="B598" t="s">
        <v>303</v>
      </c>
      <c r="C598" t="s">
        <v>305</v>
      </c>
      <c r="D598" t="s">
        <v>306</v>
      </c>
      <c r="E598" t="s">
        <v>306</v>
      </c>
      <c r="F598" t="s">
        <v>307</v>
      </c>
      <c r="G598" t="s">
        <v>307</v>
      </c>
      <c r="H598" s="81" t="s">
        <v>82</v>
      </c>
      <c r="J598" s="14" t="s">
        <v>279</v>
      </c>
      <c r="M598" t="s">
        <v>107</v>
      </c>
      <c r="N598">
        <v>7</v>
      </c>
      <c r="O598">
        <v>4</v>
      </c>
      <c r="P598" t="str">
        <f t="shared" si="36"/>
        <v>EF.7</v>
      </c>
      <c r="Q598" t="str">
        <f t="shared" si="37"/>
        <v>EF.7.4</v>
      </c>
      <c r="R598" t="s">
        <v>509</v>
      </c>
      <c r="S598" t="s">
        <v>124</v>
      </c>
      <c r="U598" t="s">
        <v>500</v>
      </c>
      <c r="V598" s="31" t="str">
        <f>S598</f>
        <v>N/A</v>
      </c>
      <c r="W598" t="str">
        <f>U598</f>
        <v>minutes</v>
      </c>
      <c r="X598" t="s">
        <v>501</v>
      </c>
      <c r="Y598">
        <v>69</v>
      </c>
      <c r="Z598" t="s">
        <v>502</v>
      </c>
      <c r="AA598" t="s">
        <v>276</v>
      </c>
      <c r="AB598" t="s">
        <v>322</v>
      </c>
      <c r="AC598" s="36" t="s">
        <v>552</v>
      </c>
      <c r="AD598" s="9" t="s">
        <v>750</v>
      </c>
      <c r="AE598" t="s">
        <v>321</v>
      </c>
      <c r="AF598" t="s">
        <v>321</v>
      </c>
    </row>
    <row r="599" spans="1:32" ht="13.25" customHeight="1" x14ac:dyDescent="0.15">
      <c r="A599" t="s">
        <v>304</v>
      </c>
      <c r="B599" t="s">
        <v>303</v>
      </c>
      <c r="C599" t="s">
        <v>305</v>
      </c>
      <c r="D599" t="s">
        <v>306</v>
      </c>
      <c r="E599" t="s">
        <v>306</v>
      </c>
      <c r="F599" t="s">
        <v>307</v>
      </c>
      <c r="G599" t="s">
        <v>307</v>
      </c>
      <c r="H599" s="81" t="s">
        <v>82</v>
      </c>
      <c r="J599" s="14" t="s">
        <v>279</v>
      </c>
      <c r="M599" t="s">
        <v>107</v>
      </c>
      <c r="N599">
        <v>8</v>
      </c>
      <c r="O599">
        <v>1</v>
      </c>
      <c r="P599" t="str">
        <f t="shared" si="36"/>
        <v>EF.8</v>
      </c>
      <c r="Q599" t="str">
        <f t="shared" si="37"/>
        <v>EF.8.1</v>
      </c>
      <c r="R599" t="s">
        <v>707</v>
      </c>
      <c r="S599" s="47" t="s">
        <v>484</v>
      </c>
      <c r="AA599" t="s">
        <v>276</v>
      </c>
      <c r="AB599" t="s">
        <v>322</v>
      </c>
      <c r="AC599" s="36" t="s">
        <v>495</v>
      </c>
      <c r="AD599" s="9" t="s">
        <v>538</v>
      </c>
      <c r="AE599" t="s">
        <v>321</v>
      </c>
      <c r="AF599" t="s">
        <v>321</v>
      </c>
    </row>
    <row r="600" spans="1:32" ht="13.25" customHeight="1" x14ac:dyDescent="0.15">
      <c r="A600" t="s">
        <v>304</v>
      </c>
      <c r="B600" t="s">
        <v>303</v>
      </c>
      <c r="C600" t="s">
        <v>305</v>
      </c>
      <c r="D600" t="s">
        <v>306</v>
      </c>
      <c r="E600" t="s">
        <v>306</v>
      </c>
      <c r="F600" t="s">
        <v>307</v>
      </c>
      <c r="G600" t="s">
        <v>307</v>
      </c>
      <c r="H600" s="81" t="s">
        <v>82</v>
      </c>
      <c r="J600" s="14" t="s">
        <v>279</v>
      </c>
      <c r="M600" t="s">
        <v>107</v>
      </c>
      <c r="N600">
        <v>8</v>
      </c>
      <c r="O600">
        <v>2</v>
      </c>
      <c r="P600" t="str">
        <f t="shared" si="36"/>
        <v>EF.8</v>
      </c>
      <c r="Q600" t="str">
        <f t="shared" si="37"/>
        <v>EF.8.2</v>
      </c>
      <c r="R600" t="s">
        <v>708</v>
      </c>
      <c r="S600" s="47" t="s">
        <v>484</v>
      </c>
      <c r="AA600" t="s">
        <v>276</v>
      </c>
      <c r="AB600" t="s">
        <v>322</v>
      </c>
      <c r="AC600" s="36" t="s">
        <v>497</v>
      </c>
      <c r="AD600" s="9" t="s">
        <v>538</v>
      </c>
      <c r="AE600" t="s">
        <v>321</v>
      </c>
      <c r="AF600" t="s">
        <v>321</v>
      </c>
    </row>
    <row r="601" spans="1:32" ht="13.25" customHeight="1" x14ac:dyDescent="0.15">
      <c r="A601" t="s">
        <v>304</v>
      </c>
      <c r="B601" t="s">
        <v>303</v>
      </c>
      <c r="C601" t="s">
        <v>305</v>
      </c>
      <c r="D601" t="s">
        <v>306</v>
      </c>
      <c r="E601" t="s">
        <v>306</v>
      </c>
      <c r="F601" t="s">
        <v>307</v>
      </c>
      <c r="G601" t="s">
        <v>307</v>
      </c>
      <c r="H601" s="81" t="s">
        <v>82</v>
      </c>
      <c r="J601" s="14" t="s">
        <v>279</v>
      </c>
      <c r="M601" t="s">
        <v>107</v>
      </c>
      <c r="N601">
        <v>9</v>
      </c>
      <c r="O601">
        <v>1</v>
      </c>
      <c r="P601" t="str">
        <f t="shared" si="36"/>
        <v>EF.9</v>
      </c>
      <c r="Q601" t="str">
        <f t="shared" si="37"/>
        <v>EF.9.1</v>
      </c>
      <c r="R601" t="s">
        <v>699</v>
      </c>
      <c r="S601">
        <v>163.44999999999999</v>
      </c>
      <c r="U601" t="s">
        <v>477</v>
      </c>
      <c r="V601" s="43">
        <f>S601</f>
        <v>163.44999999999999</v>
      </c>
      <c r="W601" t="str">
        <f>U601</f>
        <v>dollars/kilowatt-hour</v>
      </c>
      <c r="AA601" t="s">
        <v>276</v>
      </c>
      <c r="AB601" t="s">
        <v>322</v>
      </c>
      <c r="AC601" s="36" t="s">
        <v>478</v>
      </c>
      <c r="AD601" s="9" t="s">
        <v>745</v>
      </c>
      <c r="AE601" t="s">
        <v>321</v>
      </c>
      <c r="AF601" t="s">
        <v>321</v>
      </c>
    </row>
    <row r="602" spans="1:32" ht="13.25" customHeight="1" x14ac:dyDescent="0.15">
      <c r="A602" t="s">
        <v>304</v>
      </c>
      <c r="B602" t="s">
        <v>303</v>
      </c>
      <c r="C602" t="s">
        <v>305</v>
      </c>
      <c r="D602" t="s">
        <v>306</v>
      </c>
      <c r="E602" t="s">
        <v>306</v>
      </c>
      <c r="F602" t="s">
        <v>307</v>
      </c>
      <c r="G602" t="s">
        <v>307</v>
      </c>
      <c r="H602" s="81" t="s">
        <v>82</v>
      </c>
      <c r="J602" s="14" t="s">
        <v>279</v>
      </c>
      <c r="M602" t="s">
        <v>107</v>
      </c>
      <c r="N602">
        <v>9</v>
      </c>
      <c r="O602">
        <v>2</v>
      </c>
      <c r="P602" t="str">
        <f t="shared" si="36"/>
        <v>EF.9</v>
      </c>
      <c r="Q602" t="str">
        <f t="shared" si="37"/>
        <v>EF.9.2</v>
      </c>
      <c r="R602" t="s">
        <v>700</v>
      </c>
      <c r="S602">
        <v>0.98099999999999998</v>
      </c>
      <c r="U602" t="s">
        <v>477</v>
      </c>
      <c r="V602" s="43">
        <f>S602</f>
        <v>0.98099999999999998</v>
      </c>
      <c r="W602" t="str">
        <f>U602</f>
        <v>dollars/kilowatt-hour</v>
      </c>
      <c r="AA602" t="s">
        <v>276</v>
      </c>
      <c r="AB602" t="s">
        <v>322</v>
      </c>
      <c r="AC602" s="36" t="s">
        <v>480</v>
      </c>
      <c r="AD602" s="9" t="s">
        <v>745</v>
      </c>
      <c r="AE602" t="s">
        <v>321</v>
      </c>
      <c r="AF602" t="s">
        <v>321</v>
      </c>
    </row>
    <row r="603" spans="1:32" ht="13.25" customHeight="1" x14ac:dyDescent="0.15">
      <c r="A603" t="s">
        <v>304</v>
      </c>
      <c r="B603" t="s">
        <v>303</v>
      </c>
      <c r="C603" t="s">
        <v>305</v>
      </c>
      <c r="D603" t="s">
        <v>306</v>
      </c>
      <c r="E603" t="s">
        <v>306</v>
      </c>
      <c r="F603" t="s">
        <v>307</v>
      </c>
      <c r="G603" t="s">
        <v>307</v>
      </c>
      <c r="H603" s="81" t="s">
        <v>82</v>
      </c>
      <c r="J603" s="14" t="s">
        <v>279</v>
      </c>
      <c r="M603" t="s">
        <v>107</v>
      </c>
      <c r="N603">
        <v>9</v>
      </c>
      <c r="O603">
        <v>3</v>
      </c>
      <c r="P603" t="str">
        <f t="shared" si="36"/>
        <v>EF.9</v>
      </c>
      <c r="Q603" t="str">
        <f t="shared" si="37"/>
        <v>EF.9.3</v>
      </c>
      <c r="R603" t="s">
        <v>701</v>
      </c>
      <c r="S603">
        <v>0.39800000000000002</v>
      </c>
      <c r="U603" t="s">
        <v>477</v>
      </c>
      <c r="V603" s="43">
        <f>S603</f>
        <v>0.39800000000000002</v>
      </c>
      <c r="W603" t="str">
        <f>U603</f>
        <v>dollars/kilowatt-hour</v>
      </c>
      <c r="AA603" t="s">
        <v>276</v>
      </c>
      <c r="AB603" t="s">
        <v>322</v>
      </c>
      <c r="AC603" s="36" t="s">
        <v>482</v>
      </c>
      <c r="AD603" s="9" t="s">
        <v>745</v>
      </c>
      <c r="AE603" t="s">
        <v>321</v>
      </c>
      <c r="AF603" t="s">
        <v>321</v>
      </c>
    </row>
    <row r="604" spans="1:32" ht="13.25" customHeight="1" x14ac:dyDescent="0.15">
      <c r="A604" t="s">
        <v>304</v>
      </c>
      <c r="B604" t="s">
        <v>303</v>
      </c>
      <c r="C604" t="s">
        <v>305</v>
      </c>
      <c r="D604" t="s">
        <v>306</v>
      </c>
      <c r="E604" t="s">
        <v>306</v>
      </c>
      <c r="F604" t="s">
        <v>307</v>
      </c>
      <c r="G604" t="s">
        <v>307</v>
      </c>
      <c r="H604" s="81" t="s">
        <v>82</v>
      </c>
      <c r="J604" s="14" t="s">
        <v>279</v>
      </c>
      <c r="M604" t="s">
        <v>107</v>
      </c>
      <c r="N604">
        <v>9</v>
      </c>
      <c r="O604">
        <v>4</v>
      </c>
      <c r="P604" t="str">
        <f t="shared" si="36"/>
        <v>EF.9</v>
      </c>
      <c r="Q604" t="str">
        <f t="shared" si="37"/>
        <v>EF.9.4</v>
      </c>
      <c r="R604" t="s">
        <v>702</v>
      </c>
      <c r="S604" t="s">
        <v>484</v>
      </c>
      <c r="AA604" t="s">
        <v>276</v>
      </c>
      <c r="AB604" t="s">
        <v>322</v>
      </c>
      <c r="AC604" s="36" t="s">
        <v>485</v>
      </c>
      <c r="AD604" s="9" t="s">
        <v>746</v>
      </c>
      <c r="AE604" t="s">
        <v>321</v>
      </c>
      <c r="AF604" t="s">
        <v>321</v>
      </c>
    </row>
    <row r="605" spans="1:32" ht="13.25" customHeight="1" x14ac:dyDescent="0.15">
      <c r="A605" t="s">
        <v>304</v>
      </c>
      <c r="B605" t="s">
        <v>303</v>
      </c>
      <c r="C605" t="s">
        <v>305</v>
      </c>
      <c r="D605" t="s">
        <v>306</v>
      </c>
      <c r="E605" t="s">
        <v>306</v>
      </c>
      <c r="F605" t="s">
        <v>307</v>
      </c>
      <c r="G605" t="s">
        <v>307</v>
      </c>
      <c r="H605" s="81" t="s">
        <v>82</v>
      </c>
      <c r="J605" s="14" t="s">
        <v>279</v>
      </c>
      <c r="M605" t="s">
        <v>107</v>
      </c>
      <c r="N605">
        <v>9</v>
      </c>
      <c r="O605">
        <v>5</v>
      </c>
      <c r="P605" t="str">
        <f t="shared" si="36"/>
        <v>EF.9</v>
      </c>
      <c r="Q605" t="str">
        <f t="shared" si="37"/>
        <v>EF.9.5</v>
      </c>
      <c r="R605" t="s">
        <v>703</v>
      </c>
      <c r="S605">
        <v>134.74</v>
      </c>
      <c r="U605" t="s">
        <v>487</v>
      </c>
      <c r="V605" s="43">
        <f>S605</f>
        <v>134.74</v>
      </c>
      <c r="W605" t="str">
        <f>U605</f>
        <v>dollars/1000 kilowatt-hour</v>
      </c>
      <c r="AA605" t="s">
        <v>276</v>
      </c>
      <c r="AB605" t="s">
        <v>322</v>
      </c>
      <c r="AC605" s="36" t="s">
        <v>488</v>
      </c>
      <c r="AD605" s="9" t="s">
        <v>746</v>
      </c>
      <c r="AE605" t="s">
        <v>321</v>
      </c>
      <c r="AF605" t="s">
        <v>321</v>
      </c>
    </row>
    <row r="606" spans="1:32" ht="13.25" customHeight="1" x14ac:dyDescent="0.15">
      <c r="A606" t="s">
        <v>304</v>
      </c>
      <c r="B606" t="s">
        <v>303</v>
      </c>
      <c r="C606" t="s">
        <v>305</v>
      </c>
      <c r="D606" t="s">
        <v>306</v>
      </c>
      <c r="E606" t="s">
        <v>306</v>
      </c>
      <c r="F606" t="s">
        <v>307</v>
      </c>
      <c r="G606" t="s">
        <v>307</v>
      </c>
      <c r="H606" s="81" t="s">
        <v>82</v>
      </c>
      <c r="J606" s="14" t="s">
        <v>279</v>
      </c>
      <c r="M606" t="s">
        <v>107</v>
      </c>
      <c r="N606">
        <v>9</v>
      </c>
      <c r="O606">
        <v>6</v>
      </c>
      <c r="P606" t="str">
        <f t="shared" si="36"/>
        <v>EF.9</v>
      </c>
      <c r="Q606" t="str">
        <f t="shared" si="37"/>
        <v>EF.9.6</v>
      </c>
      <c r="R606" t="s">
        <v>704</v>
      </c>
      <c r="S606">
        <v>188909</v>
      </c>
      <c r="U606" t="s">
        <v>490</v>
      </c>
      <c r="V606" s="31">
        <f>S606</f>
        <v>188909</v>
      </c>
      <c r="W606" t="s">
        <v>446</v>
      </c>
      <c r="AA606" t="s">
        <v>276</v>
      </c>
      <c r="AB606" t="s">
        <v>322</v>
      </c>
      <c r="AC606" s="36" t="s">
        <v>491</v>
      </c>
      <c r="AD606" s="9" t="s">
        <v>744</v>
      </c>
      <c r="AE606" t="s">
        <v>321</v>
      </c>
      <c r="AF606" t="s">
        <v>321</v>
      </c>
    </row>
    <row r="607" spans="1:32" ht="13.25" customHeight="1" x14ac:dyDescent="0.15">
      <c r="A607" t="s">
        <v>304</v>
      </c>
      <c r="B607" t="s">
        <v>303</v>
      </c>
      <c r="C607" t="s">
        <v>305</v>
      </c>
      <c r="D607" t="s">
        <v>306</v>
      </c>
      <c r="E607" t="s">
        <v>306</v>
      </c>
      <c r="F607" t="s">
        <v>307</v>
      </c>
      <c r="G607" t="s">
        <v>307</v>
      </c>
      <c r="H607" s="81" t="s">
        <v>82</v>
      </c>
      <c r="J607" s="14" t="s">
        <v>279</v>
      </c>
      <c r="M607" t="s">
        <v>107</v>
      </c>
      <c r="N607">
        <v>9</v>
      </c>
      <c r="O607">
        <v>7</v>
      </c>
      <c r="P607" t="str">
        <f t="shared" si="36"/>
        <v>EF.9</v>
      </c>
      <c r="Q607" t="str">
        <f t="shared" si="37"/>
        <v>EF.9.7</v>
      </c>
      <c r="R607" t="s">
        <v>705</v>
      </c>
      <c r="S607" s="47" t="s">
        <v>484</v>
      </c>
      <c r="AA607" t="s">
        <v>276</v>
      </c>
      <c r="AB607" t="s">
        <v>322</v>
      </c>
      <c r="AC607" s="36" t="s">
        <v>493</v>
      </c>
      <c r="AD607" s="9" t="s">
        <v>744</v>
      </c>
      <c r="AE607" t="s">
        <v>321</v>
      </c>
      <c r="AF607" t="s">
        <v>321</v>
      </c>
    </row>
    <row r="608" spans="1:32" ht="13.25" customHeight="1" x14ac:dyDescent="0.15">
      <c r="A608" t="s">
        <v>304</v>
      </c>
      <c r="B608" t="s">
        <v>303</v>
      </c>
      <c r="C608" s="9" t="s">
        <v>305</v>
      </c>
      <c r="D608" t="s">
        <v>306</v>
      </c>
      <c r="E608" t="s">
        <v>306</v>
      </c>
      <c r="F608" t="s">
        <v>307</v>
      </c>
      <c r="G608" t="s">
        <v>307</v>
      </c>
      <c r="H608" s="81" t="s">
        <v>82</v>
      </c>
      <c r="J608" s="14" t="s">
        <v>279</v>
      </c>
      <c r="M608" t="s">
        <v>38</v>
      </c>
      <c r="N608">
        <v>1</v>
      </c>
      <c r="O608">
        <v>1</v>
      </c>
      <c r="P608" t="str">
        <f t="shared" si="36"/>
        <v>Em.1</v>
      </c>
      <c r="Q608" t="str">
        <f t="shared" si="37"/>
        <v>Em.1.1</v>
      </c>
      <c r="R608" t="s">
        <v>308</v>
      </c>
      <c r="S608" t="e">
        <v>#N/A</v>
      </c>
      <c r="U608" t="s">
        <v>39</v>
      </c>
      <c r="V608" s="32" t="e">
        <f>S608</f>
        <v>#N/A</v>
      </c>
      <c r="W608" s="9" t="s">
        <v>39</v>
      </c>
      <c r="X608" s="9" t="s">
        <v>309</v>
      </c>
      <c r="AA608" t="s">
        <v>276</v>
      </c>
      <c r="AB608" t="s">
        <v>322</v>
      </c>
      <c r="AC608" s="36" t="s">
        <v>310</v>
      </c>
      <c r="AD608" s="9" t="s">
        <v>787</v>
      </c>
      <c r="AE608" t="s">
        <v>323</v>
      </c>
      <c r="AF608" t="s">
        <v>324</v>
      </c>
    </row>
    <row r="609" spans="1:32" ht="13.25" customHeight="1" x14ac:dyDescent="0.15">
      <c r="A609" t="s">
        <v>304</v>
      </c>
      <c r="B609" t="s">
        <v>303</v>
      </c>
      <c r="C609" t="s">
        <v>305</v>
      </c>
      <c r="D609" t="s">
        <v>306</v>
      </c>
      <c r="E609" t="s">
        <v>306</v>
      </c>
      <c r="F609" t="s">
        <v>307</v>
      </c>
      <c r="G609" t="s">
        <v>307</v>
      </c>
      <c r="H609" s="81" t="s">
        <v>82</v>
      </c>
      <c r="J609" s="14" t="s">
        <v>279</v>
      </c>
      <c r="M609" t="s">
        <v>38</v>
      </c>
      <c r="N609">
        <v>14</v>
      </c>
      <c r="O609">
        <v>7</v>
      </c>
      <c r="P609" t="str">
        <f t="shared" si="36"/>
        <v>Em.14</v>
      </c>
      <c r="Q609" t="str">
        <f t="shared" si="37"/>
        <v>Em.14.7</v>
      </c>
      <c r="R609" t="s">
        <v>753</v>
      </c>
      <c r="S609" t="e">
        <v>#N/A</v>
      </c>
      <c r="AA609" t="s">
        <v>276</v>
      </c>
      <c r="AB609" t="s">
        <v>322</v>
      </c>
      <c r="AC609" s="36" t="s">
        <v>444</v>
      </c>
      <c r="AD609" s="9" t="s">
        <v>743</v>
      </c>
      <c r="AE609" t="s">
        <v>321</v>
      </c>
      <c r="AF609" t="s">
        <v>321</v>
      </c>
    </row>
    <row r="610" spans="1:32" ht="13.25" customHeight="1" x14ac:dyDescent="0.15">
      <c r="A610" t="s">
        <v>304</v>
      </c>
      <c r="B610" t="s">
        <v>303</v>
      </c>
      <c r="C610" t="s">
        <v>305</v>
      </c>
      <c r="D610" t="s">
        <v>306</v>
      </c>
      <c r="E610" t="s">
        <v>306</v>
      </c>
      <c r="F610" t="s">
        <v>307</v>
      </c>
      <c r="G610" t="s">
        <v>307</v>
      </c>
      <c r="H610" s="81" t="s">
        <v>82</v>
      </c>
      <c r="J610" s="14" t="s">
        <v>279</v>
      </c>
      <c r="M610" t="s">
        <v>38</v>
      </c>
      <c r="N610">
        <v>17</v>
      </c>
      <c r="O610">
        <v>10</v>
      </c>
      <c r="P610" t="str">
        <f t="shared" si="36"/>
        <v>Em.17</v>
      </c>
      <c r="Q610" t="str">
        <f t="shared" si="37"/>
        <v>Em.17.10</v>
      </c>
      <c r="R610" t="s">
        <v>341</v>
      </c>
      <c r="S610">
        <v>14633</v>
      </c>
      <c r="U610" t="s">
        <v>342</v>
      </c>
      <c r="V610" s="32">
        <f>S610</f>
        <v>14633</v>
      </c>
      <c r="W610" s="9" t="s">
        <v>785</v>
      </c>
      <c r="X610" s="9" t="s">
        <v>309</v>
      </c>
      <c r="AA610" t="s">
        <v>276</v>
      </c>
      <c r="AB610" t="s">
        <v>322</v>
      </c>
      <c r="AC610" s="36" t="s">
        <v>343</v>
      </c>
      <c r="AD610" s="9" t="s">
        <v>790</v>
      </c>
      <c r="AE610" t="s">
        <v>321</v>
      </c>
      <c r="AF610" t="s">
        <v>321</v>
      </c>
    </row>
    <row r="611" spans="1:32" ht="13.25" customHeight="1" x14ac:dyDescent="0.15">
      <c r="A611" t="s">
        <v>304</v>
      </c>
      <c r="B611" t="s">
        <v>303</v>
      </c>
      <c r="C611" t="s">
        <v>305</v>
      </c>
      <c r="D611" t="s">
        <v>306</v>
      </c>
      <c r="E611" t="s">
        <v>306</v>
      </c>
      <c r="F611" t="s">
        <v>307</v>
      </c>
      <c r="G611" t="s">
        <v>307</v>
      </c>
      <c r="H611" s="81" t="s">
        <v>82</v>
      </c>
      <c r="J611" s="14" t="s">
        <v>279</v>
      </c>
      <c r="M611" t="s">
        <v>38</v>
      </c>
      <c r="N611">
        <v>17</v>
      </c>
      <c r="O611">
        <v>11</v>
      </c>
      <c r="P611" t="str">
        <f t="shared" si="36"/>
        <v>Em.17</v>
      </c>
      <c r="Q611" t="str">
        <f t="shared" si="37"/>
        <v>Em.17.11</v>
      </c>
      <c r="R611" t="s">
        <v>353</v>
      </c>
      <c r="S611">
        <v>1653</v>
      </c>
      <c r="U611" t="s">
        <v>342</v>
      </c>
      <c r="V611" s="32">
        <f>S611</f>
        <v>1653</v>
      </c>
      <c r="W611" s="9" t="s">
        <v>785</v>
      </c>
      <c r="X611" s="9" t="s">
        <v>309</v>
      </c>
      <c r="AA611" t="s">
        <v>276</v>
      </c>
      <c r="AB611" t="s">
        <v>322</v>
      </c>
      <c r="AC611" s="36" t="s">
        <v>354</v>
      </c>
      <c r="AD611" s="9" t="s">
        <v>790</v>
      </c>
      <c r="AE611" t="s">
        <v>321</v>
      </c>
      <c r="AF611" t="s">
        <v>321</v>
      </c>
    </row>
    <row r="612" spans="1:32" ht="13.25" customHeight="1" x14ac:dyDescent="0.15">
      <c r="A612" t="s">
        <v>304</v>
      </c>
      <c r="B612" t="s">
        <v>303</v>
      </c>
      <c r="C612" t="s">
        <v>305</v>
      </c>
      <c r="D612" t="s">
        <v>306</v>
      </c>
      <c r="E612" t="s">
        <v>306</v>
      </c>
      <c r="F612" t="s">
        <v>307</v>
      </c>
      <c r="G612" t="s">
        <v>307</v>
      </c>
      <c r="H612" s="81" t="s">
        <v>82</v>
      </c>
      <c r="J612" s="14" t="s">
        <v>279</v>
      </c>
      <c r="M612" t="s">
        <v>38</v>
      </c>
      <c r="N612">
        <v>17</v>
      </c>
      <c r="O612">
        <v>13</v>
      </c>
      <c r="P612" t="str">
        <f t="shared" si="36"/>
        <v>Em.17</v>
      </c>
      <c r="Q612" t="str">
        <f t="shared" si="37"/>
        <v>Em.17.13</v>
      </c>
      <c r="R612" t="s">
        <v>361</v>
      </c>
      <c r="S612">
        <v>13487</v>
      </c>
      <c r="U612" t="s">
        <v>342</v>
      </c>
      <c r="V612" s="32">
        <f>S612</f>
        <v>13487</v>
      </c>
      <c r="W612" s="9" t="s">
        <v>785</v>
      </c>
      <c r="X612" s="9" t="s">
        <v>309</v>
      </c>
      <c r="AA612" t="s">
        <v>276</v>
      </c>
      <c r="AB612" t="s">
        <v>322</v>
      </c>
      <c r="AC612" s="36" t="s">
        <v>362</v>
      </c>
      <c r="AD612" s="9" t="s">
        <v>790</v>
      </c>
      <c r="AE612" t="s">
        <v>321</v>
      </c>
      <c r="AF612" t="s">
        <v>321</v>
      </c>
    </row>
    <row r="613" spans="1:32" ht="13.25" customHeight="1" x14ac:dyDescent="0.15">
      <c r="A613" t="s">
        <v>304</v>
      </c>
      <c r="B613" t="s">
        <v>303</v>
      </c>
      <c r="C613" t="s">
        <v>305</v>
      </c>
      <c r="D613" t="s">
        <v>306</v>
      </c>
      <c r="E613" t="s">
        <v>306</v>
      </c>
      <c r="F613" t="s">
        <v>307</v>
      </c>
      <c r="G613" t="s">
        <v>307</v>
      </c>
      <c r="H613" s="81" t="s">
        <v>82</v>
      </c>
      <c r="J613" s="14" t="s">
        <v>279</v>
      </c>
      <c r="M613" t="s">
        <v>38</v>
      </c>
      <c r="N613">
        <v>17</v>
      </c>
      <c r="O613">
        <v>14</v>
      </c>
      <c r="P613" t="str">
        <f t="shared" si="36"/>
        <v>Em.17</v>
      </c>
      <c r="Q613" t="str">
        <f t="shared" si="37"/>
        <v>Em.17.14</v>
      </c>
      <c r="R613" t="s">
        <v>467</v>
      </c>
      <c r="S613" s="47">
        <v>55</v>
      </c>
      <c r="AA613" t="s">
        <v>276</v>
      </c>
      <c r="AB613" t="s">
        <v>322</v>
      </c>
      <c r="AC613" s="36" t="s">
        <v>468</v>
      </c>
      <c r="AD613" s="9" t="s">
        <v>790</v>
      </c>
      <c r="AE613" t="s">
        <v>321</v>
      </c>
      <c r="AF613" t="s">
        <v>321</v>
      </c>
    </row>
    <row r="614" spans="1:32" ht="13.25" customHeight="1" x14ac:dyDescent="0.15">
      <c r="A614" t="s">
        <v>304</v>
      </c>
      <c r="B614" t="s">
        <v>303</v>
      </c>
      <c r="C614" t="s">
        <v>305</v>
      </c>
      <c r="D614" t="s">
        <v>306</v>
      </c>
      <c r="E614" t="s">
        <v>306</v>
      </c>
      <c r="F614" t="s">
        <v>307</v>
      </c>
      <c r="G614" t="s">
        <v>307</v>
      </c>
      <c r="H614" s="81" t="s">
        <v>82</v>
      </c>
      <c r="J614" s="14" t="s">
        <v>279</v>
      </c>
      <c r="M614" t="s">
        <v>38</v>
      </c>
      <c r="N614">
        <v>17</v>
      </c>
      <c r="O614">
        <v>15</v>
      </c>
      <c r="P614" t="str">
        <f t="shared" si="36"/>
        <v>Em.17</v>
      </c>
      <c r="Q614" t="str">
        <f t="shared" si="37"/>
        <v>Em.17.15</v>
      </c>
      <c r="R614" t="s">
        <v>470</v>
      </c>
      <c r="S614" s="47">
        <v>0</v>
      </c>
      <c r="AA614" t="s">
        <v>276</v>
      </c>
      <c r="AB614" t="s">
        <v>322</v>
      </c>
      <c r="AC614" s="36" t="s">
        <v>471</v>
      </c>
      <c r="AD614" s="9" t="s">
        <v>790</v>
      </c>
      <c r="AE614" t="s">
        <v>321</v>
      </c>
      <c r="AF614" t="s">
        <v>321</v>
      </c>
    </row>
    <row r="615" spans="1:32" ht="13.25" customHeight="1" x14ac:dyDescent="0.15">
      <c r="A615" t="s">
        <v>304</v>
      </c>
      <c r="B615" t="s">
        <v>303</v>
      </c>
      <c r="C615" t="s">
        <v>305</v>
      </c>
      <c r="D615" t="s">
        <v>306</v>
      </c>
      <c r="E615" t="s">
        <v>306</v>
      </c>
      <c r="F615" t="s">
        <v>307</v>
      </c>
      <c r="G615" t="s">
        <v>307</v>
      </c>
      <c r="H615" s="81" t="s">
        <v>82</v>
      </c>
      <c r="J615" s="14" t="s">
        <v>279</v>
      </c>
      <c r="M615" t="s">
        <v>38</v>
      </c>
      <c r="N615">
        <v>17</v>
      </c>
      <c r="O615">
        <v>16</v>
      </c>
      <c r="P615" t="str">
        <f t="shared" si="36"/>
        <v>Em.17</v>
      </c>
      <c r="Q615" t="str">
        <f t="shared" si="37"/>
        <v>Em.17.16</v>
      </c>
      <c r="R615" t="s">
        <v>459</v>
      </c>
      <c r="S615" s="47">
        <v>13487</v>
      </c>
      <c r="AA615" t="s">
        <v>276</v>
      </c>
      <c r="AB615" t="s">
        <v>322</v>
      </c>
      <c r="AC615" s="36" t="s">
        <v>460</v>
      </c>
      <c r="AD615" s="9" t="s">
        <v>790</v>
      </c>
      <c r="AE615" t="s">
        <v>321</v>
      </c>
      <c r="AF615" t="s">
        <v>321</v>
      </c>
    </row>
    <row r="616" spans="1:32" ht="13.25" customHeight="1" x14ac:dyDescent="0.15">
      <c r="A616" t="s">
        <v>304</v>
      </c>
      <c r="B616" t="s">
        <v>303</v>
      </c>
      <c r="C616" t="s">
        <v>305</v>
      </c>
      <c r="D616" t="s">
        <v>306</v>
      </c>
      <c r="E616" t="s">
        <v>306</v>
      </c>
      <c r="F616" t="s">
        <v>307</v>
      </c>
      <c r="G616" t="s">
        <v>307</v>
      </c>
      <c r="H616" s="81" t="s">
        <v>82</v>
      </c>
      <c r="J616" s="14" t="s">
        <v>279</v>
      </c>
      <c r="M616" t="s">
        <v>38</v>
      </c>
      <c r="N616">
        <v>17</v>
      </c>
      <c r="O616">
        <v>17</v>
      </c>
      <c r="P616" t="str">
        <f t="shared" si="36"/>
        <v>Em.17</v>
      </c>
      <c r="Q616" t="str">
        <f t="shared" si="37"/>
        <v>Em.17.17</v>
      </c>
      <c r="R616" t="s">
        <v>465</v>
      </c>
      <c r="S616" s="47" t="s">
        <v>355</v>
      </c>
      <c r="AA616" t="s">
        <v>276</v>
      </c>
      <c r="AB616" t="s">
        <v>322</v>
      </c>
      <c r="AC616" s="36" t="s">
        <v>466</v>
      </c>
      <c r="AD616" s="9" t="s">
        <v>790</v>
      </c>
      <c r="AE616" t="s">
        <v>321</v>
      </c>
      <c r="AF616" t="s">
        <v>321</v>
      </c>
    </row>
    <row r="617" spans="1:32" ht="13.25" customHeight="1" x14ac:dyDescent="0.15">
      <c r="A617" t="s">
        <v>304</v>
      </c>
      <c r="B617" t="s">
        <v>303</v>
      </c>
      <c r="C617" t="s">
        <v>305</v>
      </c>
      <c r="D617" t="s">
        <v>306</v>
      </c>
      <c r="E617" t="s">
        <v>306</v>
      </c>
      <c r="F617" t="s">
        <v>307</v>
      </c>
      <c r="G617" t="s">
        <v>307</v>
      </c>
      <c r="H617" s="81" t="s">
        <v>82</v>
      </c>
      <c r="J617" s="14" t="s">
        <v>279</v>
      </c>
      <c r="M617" t="s">
        <v>38</v>
      </c>
      <c r="N617">
        <v>17</v>
      </c>
      <c r="O617">
        <v>18</v>
      </c>
      <c r="P617" t="str">
        <f t="shared" si="36"/>
        <v>Em.17</v>
      </c>
      <c r="Q617" t="str">
        <f t="shared" si="37"/>
        <v>Em.17.18</v>
      </c>
      <c r="R617" t="s">
        <v>462</v>
      </c>
      <c r="S617" s="47">
        <v>1653</v>
      </c>
      <c r="AA617" t="s">
        <v>276</v>
      </c>
      <c r="AB617" t="s">
        <v>322</v>
      </c>
      <c r="AC617" s="36" t="s">
        <v>463</v>
      </c>
      <c r="AD617" s="9" t="s">
        <v>790</v>
      </c>
      <c r="AE617" t="s">
        <v>321</v>
      </c>
      <c r="AF617" t="s">
        <v>321</v>
      </c>
    </row>
    <row r="618" spans="1:32" ht="13.25" customHeight="1" x14ac:dyDescent="0.15">
      <c r="A618" t="s">
        <v>304</v>
      </c>
      <c r="B618" t="s">
        <v>303</v>
      </c>
      <c r="C618" t="s">
        <v>305</v>
      </c>
      <c r="D618" t="s">
        <v>306</v>
      </c>
      <c r="E618" t="s">
        <v>306</v>
      </c>
      <c r="F618" t="s">
        <v>307</v>
      </c>
      <c r="G618" t="s">
        <v>307</v>
      </c>
      <c r="H618" s="81" t="s">
        <v>82</v>
      </c>
      <c r="J618" s="14" t="s">
        <v>279</v>
      </c>
      <c r="M618" t="s">
        <v>38</v>
      </c>
      <c r="N618">
        <v>17</v>
      </c>
      <c r="O618">
        <v>6</v>
      </c>
      <c r="P618" t="str">
        <f t="shared" si="36"/>
        <v>Em.17</v>
      </c>
      <c r="Q618" t="str">
        <f t="shared" si="37"/>
        <v>Em.17.6</v>
      </c>
      <c r="R618" t="s">
        <v>452</v>
      </c>
      <c r="S618">
        <v>1</v>
      </c>
      <c r="AA618" t="s">
        <v>276</v>
      </c>
      <c r="AB618" t="s">
        <v>322</v>
      </c>
      <c r="AC618" s="36" t="s">
        <v>453</v>
      </c>
      <c r="AD618" s="9" t="s">
        <v>790</v>
      </c>
      <c r="AE618" t="s">
        <v>321</v>
      </c>
      <c r="AF618" t="s">
        <v>321</v>
      </c>
    </row>
    <row r="619" spans="1:32" ht="13.25" customHeight="1" x14ac:dyDescent="0.15">
      <c r="A619" t="s">
        <v>304</v>
      </c>
      <c r="B619" t="s">
        <v>303</v>
      </c>
      <c r="C619" t="s">
        <v>305</v>
      </c>
      <c r="D619" t="s">
        <v>306</v>
      </c>
      <c r="E619" t="s">
        <v>306</v>
      </c>
      <c r="F619" t="s">
        <v>307</v>
      </c>
      <c r="G619" t="s">
        <v>307</v>
      </c>
      <c r="H619" s="81" t="s">
        <v>82</v>
      </c>
      <c r="J619" s="14" t="s">
        <v>279</v>
      </c>
      <c r="M619" t="s">
        <v>38</v>
      </c>
      <c r="N619">
        <v>17</v>
      </c>
      <c r="O619">
        <v>8</v>
      </c>
      <c r="P619" t="str">
        <f t="shared" si="36"/>
        <v>Em.17</v>
      </c>
      <c r="Q619" t="str">
        <f t="shared" si="37"/>
        <v>Em.17.8</v>
      </c>
      <c r="R619" t="s">
        <v>455</v>
      </c>
      <c r="S619">
        <v>55</v>
      </c>
      <c r="U619" t="s">
        <v>456</v>
      </c>
      <c r="V619" s="43">
        <f>S619</f>
        <v>55</v>
      </c>
      <c r="W619" t="str">
        <f>U619</f>
        <v>kg</v>
      </c>
      <c r="X619" s="9" t="s">
        <v>309</v>
      </c>
      <c r="AA619" t="s">
        <v>276</v>
      </c>
      <c r="AB619" t="s">
        <v>322</v>
      </c>
      <c r="AC619" s="36" t="s">
        <v>457</v>
      </c>
      <c r="AD619" s="9" t="s">
        <v>790</v>
      </c>
      <c r="AE619" t="s">
        <v>321</v>
      </c>
      <c r="AF619" t="s">
        <v>321</v>
      </c>
    </row>
    <row r="620" spans="1:32" ht="13.25" customHeight="1" x14ac:dyDescent="0.15">
      <c r="A620" t="s">
        <v>304</v>
      </c>
      <c r="B620" t="s">
        <v>303</v>
      </c>
      <c r="C620" t="s">
        <v>305</v>
      </c>
      <c r="D620" t="s">
        <v>306</v>
      </c>
      <c r="E620" t="s">
        <v>306</v>
      </c>
      <c r="F620" t="s">
        <v>307</v>
      </c>
      <c r="G620" t="s">
        <v>307</v>
      </c>
      <c r="H620" s="81" t="s">
        <v>82</v>
      </c>
      <c r="J620" s="14" t="s">
        <v>279</v>
      </c>
      <c r="M620" t="s">
        <v>38</v>
      </c>
      <c r="N620">
        <v>2</v>
      </c>
      <c r="O620">
        <v>1</v>
      </c>
      <c r="P620" t="str">
        <f t="shared" si="36"/>
        <v>Em.2</v>
      </c>
      <c r="Q620" t="str">
        <f t="shared" si="37"/>
        <v>Em.2.1</v>
      </c>
      <c r="R620" t="s">
        <v>435</v>
      </c>
      <c r="S620" s="47" t="e">
        <v>#N/A</v>
      </c>
      <c r="V620" s="32"/>
      <c r="AA620" t="s">
        <v>276</v>
      </c>
      <c r="AB620" t="s">
        <v>322</v>
      </c>
      <c r="AC620" s="36" t="s">
        <v>436</v>
      </c>
      <c r="AD620" s="9" t="s">
        <v>787</v>
      </c>
      <c r="AE620" t="s">
        <v>321</v>
      </c>
      <c r="AF620" t="s">
        <v>321</v>
      </c>
    </row>
    <row r="621" spans="1:32" ht="13.25" customHeight="1" x14ac:dyDescent="0.15">
      <c r="A621" t="s">
        <v>304</v>
      </c>
      <c r="B621" t="s">
        <v>303</v>
      </c>
      <c r="C621" t="s">
        <v>305</v>
      </c>
      <c r="D621" t="s">
        <v>306</v>
      </c>
      <c r="E621" t="s">
        <v>306</v>
      </c>
      <c r="F621" t="s">
        <v>307</v>
      </c>
      <c r="G621" t="s">
        <v>307</v>
      </c>
      <c r="H621" s="81" t="s">
        <v>82</v>
      </c>
      <c r="J621" s="14" t="s">
        <v>279</v>
      </c>
      <c r="M621" t="s">
        <v>38</v>
      </c>
      <c r="N621">
        <v>2</v>
      </c>
      <c r="O621">
        <v>2</v>
      </c>
      <c r="P621" t="str">
        <f t="shared" si="36"/>
        <v>Em.2</v>
      </c>
      <c r="Q621" t="str">
        <f t="shared" si="37"/>
        <v>Em.2.2</v>
      </c>
      <c r="R621" t="s">
        <v>438</v>
      </c>
      <c r="S621" s="47" t="e">
        <v>#N/A</v>
      </c>
      <c r="V621" s="32"/>
      <c r="AA621" t="s">
        <v>276</v>
      </c>
      <c r="AB621" t="s">
        <v>322</v>
      </c>
      <c r="AC621" s="36" t="s">
        <v>439</v>
      </c>
      <c r="AD621" s="9" t="s">
        <v>787</v>
      </c>
      <c r="AE621" t="s">
        <v>321</v>
      </c>
      <c r="AF621" t="s">
        <v>321</v>
      </c>
    </row>
    <row r="622" spans="1:32" ht="13.25" customHeight="1" x14ac:dyDescent="0.15">
      <c r="A622" t="s">
        <v>304</v>
      </c>
      <c r="B622" t="s">
        <v>303</v>
      </c>
      <c r="C622" t="s">
        <v>305</v>
      </c>
      <c r="D622" t="s">
        <v>306</v>
      </c>
      <c r="E622" t="s">
        <v>306</v>
      </c>
      <c r="F622" t="s">
        <v>307</v>
      </c>
      <c r="G622" t="s">
        <v>307</v>
      </c>
      <c r="H622" s="81" t="s">
        <v>82</v>
      </c>
      <c r="J622" s="14" t="s">
        <v>279</v>
      </c>
      <c r="M622" t="s">
        <v>38</v>
      </c>
      <c r="N622">
        <v>5</v>
      </c>
      <c r="O622">
        <v>5</v>
      </c>
      <c r="P622" t="str">
        <f t="shared" si="36"/>
        <v>Em.5</v>
      </c>
      <c r="Q622" t="str">
        <f t="shared" si="37"/>
        <v>Em.5.5</v>
      </c>
      <c r="R622" t="s">
        <v>441</v>
      </c>
      <c r="S622" t="e">
        <v>#N/A</v>
      </c>
      <c r="U622" t="s">
        <v>39</v>
      </c>
      <c r="V622" s="32" t="e">
        <f>S622</f>
        <v>#N/A</v>
      </c>
      <c r="W622" t="s">
        <v>39</v>
      </c>
      <c r="X622" s="9" t="s">
        <v>309</v>
      </c>
      <c r="AA622" t="s">
        <v>276</v>
      </c>
      <c r="AB622" t="s">
        <v>322</v>
      </c>
      <c r="AC622" s="36" t="s">
        <v>442</v>
      </c>
      <c r="AD622" s="9" t="s">
        <v>793</v>
      </c>
      <c r="AE622" t="s">
        <v>321</v>
      </c>
      <c r="AF622" t="s">
        <v>321</v>
      </c>
    </row>
    <row r="623" spans="1:32" ht="13.25" customHeight="1" x14ac:dyDescent="0.15">
      <c r="A623" t="s">
        <v>304</v>
      </c>
      <c r="B623" t="s">
        <v>303</v>
      </c>
      <c r="C623" t="s">
        <v>305</v>
      </c>
      <c r="D623" t="s">
        <v>306</v>
      </c>
      <c r="E623" t="s">
        <v>306</v>
      </c>
      <c r="F623" t="s">
        <v>307</v>
      </c>
      <c r="G623" t="s">
        <v>307</v>
      </c>
      <c r="H623" s="81" t="s">
        <v>82</v>
      </c>
      <c r="J623" s="14" t="s">
        <v>279</v>
      </c>
      <c r="M623" t="s">
        <v>222</v>
      </c>
      <c r="N623">
        <v>1</v>
      </c>
      <c r="O623">
        <v>1</v>
      </c>
      <c r="P623" t="str">
        <f t="shared" si="36"/>
        <v>WR.1</v>
      </c>
      <c r="Q623" t="str">
        <f t="shared" si="37"/>
        <v>WR.1.1</v>
      </c>
      <c r="R623" t="s">
        <v>396</v>
      </c>
      <c r="S623">
        <v>1.64E-6</v>
      </c>
      <c r="U623" t="s">
        <v>391</v>
      </c>
      <c r="AA623" t="s">
        <v>276</v>
      </c>
      <c r="AB623" t="s">
        <v>322</v>
      </c>
      <c r="AC623" s="36" t="s">
        <v>392</v>
      </c>
      <c r="AD623" s="9" t="s">
        <v>734</v>
      </c>
      <c r="AE623" t="s">
        <v>321</v>
      </c>
      <c r="AF623" t="s">
        <v>321</v>
      </c>
    </row>
    <row r="624" spans="1:32" ht="13.25" customHeight="1" x14ac:dyDescent="0.15">
      <c r="A624" t="s">
        <v>304</v>
      </c>
      <c r="B624" t="s">
        <v>303</v>
      </c>
      <c r="C624" t="s">
        <v>305</v>
      </c>
      <c r="D624" t="s">
        <v>306</v>
      </c>
      <c r="E624" t="s">
        <v>306</v>
      </c>
      <c r="F624" t="s">
        <v>307</v>
      </c>
      <c r="G624" t="s">
        <v>307</v>
      </c>
      <c r="H624" s="81" t="s">
        <v>82</v>
      </c>
      <c r="J624" s="14" t="s">
        <v>279</v>
      </c>
      <c r="M624" t="s">
        <v>222</v>
      </c>
      <c r="N624">
        <v>1</v>
      </c>
      <c r="O624">
        <v>3</v>
      </c>
      <c r="P624" t="str">
        <f t="shared" si="36"/>
        <v>WR.1</v>
      </c>
      <c r="Q624" t="str">
        <f t="shared" si="37"/>
        <v>WR.1.3</v>
      </c>
      <c r="R624" t="s">
        <v>755</v>
      </c>
      <c r="S624" s="47">
        <v>0</v>
      </c>
      <c r="U624" t="s">
        <v>449</v>
      </c>
      <c r="V624" s="49">
        <f>S624</f>
        <v>0</v>
      </c>
      <c r="W624" t="s">
        <v>449</v>
      </c>
      <c r="AA624" t="s">
        <v>276</v>
      </c>
      <c r="AB624" t="s">
        <v>322</v>
      </c>
      <c r="AC624" s="36" t="s">
        <v>475</v>
      </c>
      <c r="AD624" s="9" t="s">
        <v>734</v>
      </c>
      <c r="AE624" t="s">
        <v>321</v>
      </c>
      <c r="AF624" t="s">
        <v>321</v>
      </c>
    </row>
    <row r="625" spans="1:32" ht="13.25" customHeight="1" x14ac:dyDescent="0.15">
      <c r="A625" t="s">
        <v>304</v>
      </c>
      <c r="B625" t="s">
        <v>303</v>
      </c>
      <c r="C625" t="s">
        <v>305</v>
      </c>
      <c r="D625" t="s">
        <v>306</v>
      </c>
      <c r="E625" t="s">
        <v>306</v>
      </c>
      <c r="F625" t="s">
        <v>307</v>
      </c>
      <c r="G625" t="s">
        <v>307</v>
      </c>
      <c r="H625" s="81" t="s">
        <v>82</v>
      </c>
      <c r="J625" s="14" t="s">
        <v>279</v>
      </c>
      <c r="M625" t="s">
        <v>222</v>
      </c>
      <c r="N625">
        <v>2</v>
      </c>
      <c r="O625">
        <v>1</v>
      </c>
      <c r="P625" t="str">
        <f t="shared" si="36"/>
        <v>WR.2</v>
      </c>
      <c r="Q625" t="str">
        <f t="shared" si="37"/>
        <v>WR.2.1</v>
      </c>
      <c r="R625" t="s">
        <v>403</v>
      </c>
      <c r="S625">
        <v>1.366E-5</v>
      </c>
      <c r="U625" t="s">
        <v>391</v>
      </c>
      <c r="AA625" t="s">
        <v>276</v>
      </c>
      <c r="AB625" t="s">
        <v>322</v>
      </c>
      <c r="AC625" s="36" t="s">
        <v>400</v>
      </c>
      <c r="AD625" s="9" t="s">
        <v>734</v>
      </c>
      <c r="AE625" t="s">
        <v>321</v>
      </c>
      <c r="AF625" t="s">
        <v>321</v>
      </c>
    </row>
    <row r="626" spans="1:32" ht="13.25" customHeight="1" x14ac:dyDescent="0.15">
      <c r="A626" t="s">
        <v>304</v>
      </c>
      <c r="B626" t="s">
        <v>303</v>
      </c>
      <c r="C626" t="s">
        <v>305</v>
      </c>
      <c r="D626" t="s">
        <v>306</v>
      </c>
      <c r="E626" t="s">
        <v>306</v>
      </c>
      <c r="F626" t="s">
        <v>307</v>
      </c>
      <c r="G626" t="s">
        <v>307</v>
      </c>
      <c r="H626" s="81" t="s">
        <v>82</v>
      </c>
      <c r="J626" s="14" t="s">
        <v>279</v>
      </c>
      <c r="M626" t="s">
        <v>222</v>
      </c>
      <c r="N626">
        <v>2</v>
      </c>
      <c r="O626">
        <v>3</v>
      </c>
      <c r="P626" t="str">
        <f t="shared" si="36"/>
        <v>WR.2</v>
      </c>
      <c r="Q626" t="str">
        <f t="shared" si="37"/>
        <v>WR.2.3</v>
      </c>
      <c r="R626" t="s">
        <v>754</v>
      </c>
      <c r="S626" s="47">
        <v>0</v>
      </c>
      <c r="U626" t="s">
        <v>449</v>
      </c>
      <c r="V626" s="49">
        <f>S626</f>
        <v>0</v>
      </c>
      <c r="W626" t="s">
        <v>449</v>
      </c>
      <c r="AA626" t="s">
        <v>276</v>
      </c>
      <c r="AB626" t="s">
        <v>322</v>
      </c>
      <c r="AC626" s="36" t="s">
        <v>473</v>
      </c>
      <c r="AD626" s="9" t="s">
        <v>734</v>
      </c>
      <c r="AE626" t="s">
        <v>321</v>
      </c>
      <c r="AF626" t="s">
        <v>321</v>
      </c>
    </row>
    <row r="627" spans="1:32" ht="13.25" customHeight="1" x14ac:dyDescent="0.15">
      <c r="A627" s="9" t="s">
        <v>296</v>
      </c>
      <c r="B627" s="9" t="s">
        <v>295</v>
      </c>
      <c r="C627" s="9" t="s">
        <v>297</v>
      </c>
      <c r="D627" s="9" t="s">
        <v>268</v>
      </c>
      <c r="E627" s="9" t="s">
        <v>298</v>
      </c>
      <c r="F627" s="9" t="s">
        <v>299</v>
      </c>
      <c r="G627" s="9" t="s">
        <v>299</v>
      </c>
      <c r="H627" s="9" t="s">
        <v>300</v>
      </c>
      <c r="I627" s="9"/>
      <c r="J627" s="35" t="s">
        <v>69</v>
      </c>
      <c r="M627" t="s">
        <v>38</v>
      </c>
      <c r="N627">
        <v>1</v>
      </c>
      <c r="O627">
        <v>1</v>
      </c>
      <c r="P627" t="str">
        <f t="shared" si="36"/>
        <v>Em.1</v>
      </c>
      <c r="Q627" t="str">
        <f t="shared" si="37"/>
        <v>Em.1.1</v>
      </c>
      <c r="R627" t="s">
        <v>301</v>
      </c>
      <c r="S627" s="31">
        <v>70</v>
      </c>
      <c r="U627" t="s">
        <v>39</v>
      </c>
      <c r="V627" s="32">
        <f>S627*1000000</f>
        <v>70000000</v>
      </c>
      <c r="W627" s="9" t="s">
        <v>39</v>
      </c>
      <c r="X627" s="9" t="s">
        <v>302</v>
      </c>
      <c r="AA627" s="30" t="s">
        <v>276</v>
      </c>
      <c r="AB627" s="30" t="s">
        <v>732</v>
      </c>
      <c r="AC627" t="s">
        <v>670</v>
      </c>
      <c r="AD627" s="9" t="s">
        <v>786</v>
      </c>
      <c r="AE627" t="s">
        <v>323</v>
      </c>
      <c r="AF627" t="s">
        <v>324</v>
      </c>
    </row>
    <row r="628" spans="1:32" ht="13.25" customHeight="1" x14ac:dyDescent="0.15">
      <c r="A628" s="9" t="s">
        <v>296</v>
      </c>
      <c r="B628" s="9" t="s">
        <v>295</v>
      </c>
      <c r="C628" s="9" t="s">
        <v>297</v>
      </c>
      <c r="D628" s="9" t="s">
        <v>268</v>
      </c>
      <c r="E628" s="9" t="s">
        <v>298</v>
      </c>
      <c r="F628" s="9" t="s">
        <v>299</v>
      </c>
      <c r="G628" s="9" t="s">
        <v>299</v>
      </c>
      <c r="H628" s="9" t="s">
        <v>300</v>
      </c>
      <c r="I628" s="9"/>
      <c r="J628" s="35" t="s">
        <v>69</v>
      </c>
      <c r="M628" t="s">
        <v>38</v>
      </c>
      <c r="N628">
        <v>11</v>
      </c>
      <c r="O628">
        <v>11</v>
      </c>
      <c r="P628" t="str">
        <f t="shared" si="36"/>
        <v>Em.11</v>
      </c>
      <c r="Q628" t="str">
        <f t="shared" si="37"/>
        <v>Em.11.11</v>
      </c>
      <c r="R628" t="s">
        <v>337</v>
      </c>
      <c r="S628" s="31">
        <v>600</v>
      </c>
      <c r="U628" t="s">
        <v>39</v>
      </c>
      <c r="V628" s="43">
        <f>S628</f>
        <v>600</v>
      </c>
      <c r="W628" t="s">
        <v>39</v>
      </c>
      <c r="X628" s="9" t="s">
        <v>302</v>
      </c>
      <c r="AA628" s="30" t="s">
        <v>276</v>
      </c>
      <c r="AB628" s="30" t="s">
        <v>732</v>
      </c>
      <c r="AE628" t="s">
        <v>634</v>
      </c>
      <c r="AF628" t="s">
        <v>647</v>
      </c>
    </row>
    <row r="629" spans="1:32" ht="13.25" customHeight="1" x14ac:dyDescent="0.15">
      <c r="A629" s="9" t="s">
        <v>296</v>
      </c>
      <c r="B629" s="9" t="s">
        <v>295</v>
      </c>
      <c r="C629" s="9" t="s">
        <v>297</v>
      </c>
      <c r="D629" s="9" t="s">
        <v>268</v>
      </c>
      <c r="E629" s="9" t="s">
        <v>298</v>
      </c>
      <c r="F629" s="9" t="s">
        <v>299</v>
      </c>
      <c r="G629" s="9" t="s">
        <v>299</v>
      </c>
      <c r="H629" s="9" t="s">
        <v>300</v>
      </c>
      <c r="I629" s="9"/>
      <c r="J629" s="35" t="s">
        <v>69</v>
      </c>
      <c r="M629" t="s">
        <v>38</v>
      </c>
      <c r="N629">
        <v>13</v>
      </c>
      <c r="O629">
        <v>1</v>
      </c>
      <c r="P629" t="str">
        <f t="shared" si="36"/>
        <v>Em.13</v>
      </c>
      <c r="Q629" t="str">
        <f t="shared" si="37"/>
        <v>Em.13.1</v>
      </c>
      <c r="R629" t="s">
        <v>405</v>
      </c>
      <c r="S629" s="31">
        <v>79</v>
      </c>
      <c r="U629" s="30" t="s">
        <v>406</v>
      </c>
      <c r="V629" s="43">
        <f>S629</f>
        <v>79</v>
      </c>
      <c r="W629" s="30" t="s">
        <v>406</v>
      </c>
      <c r="X629" s="9" t="s">
        <v>302</v>
      </c>
      <c r="AA629" s="30" t="s">
        <v>276</v>
      </c>
      <c r="AB629" s="30" t="s">
        <v>732</v>
      </c>
      <c r="AD629" s="30"/>
      <c r="AE629" t="s">
        <v>562</v>
      </c>
      <c r="AF629" t="s">
        <v>563</v>
      </c>
    </row>
    <row r="630" spans="1:32" ht="13.25" customHeight="1" x14ac:dyDescent="0.15">
      <c r="A630" s="9" t="s">
        <v>296</v>
      </c>
      <c r="B630" s="9" t="s">
        <v>295</v>
      </c>
      <c r="C630" s="9" t="s">
        <v>297</v>
      </c>
      <c r="D630" s="9" t="s">
        <v>268</v>
      </c>
      <c r="E630" s="9" t="s">
        <v>298</v>
      </c>
      <c r="F630" s="9" t="s">
        <v>299</v>
      </c>
      <c r="G630" s="9" t="s">
        <v>299</v>
      </c>
      <c r="H630" s="9" t="s">
        <v>300</v>
      </c>
      <c r="I630" s="9"/>
      <c r="J630" s="35" t="s">
        <v>69</v>
      </c>
      <c r="M630" t="s">
        <v>38</v>
      </c>
      <c r="N630">
        <v>13</v>
      </c>
      <c r="O630">
        <v>29</v>
      </c>
      <c r="P630" t="str">
        <f t="shared" si="36"/>
        <v>Em.13</v>
      </c>
      <c r="Q630" t="str">
        <f t="shared" si="37"/>
        <v>Em.13.29</v>
      </c>
      <c r="R630" t="s">
        <v>425</v>
      </c>
      <c r="S630" s="31">
        <v>0.16600000000000001</v>
      </c>
      <c r="U630" s="30" t="s">
        <v>426</v>
      </c>
      <c r="V630" s="43">
        <f>S630</f>
        <v>0.16600000000000001</v>
      </c>
      <c r="W630" s="30" t="str">
        <f>U630</f>
        <v>tonnes of CO2e/ tonne of hydrocarbon production available for sale</v>
      </c>
      <c r="X630" s="9" t="s">
        <v>302</v>
      </c>
      <c r="AA630" s="30" t="s">
        <v>276</v>
      </c>
      <c r="AB630" s="30" t="s">
        <v>732</v>
      </c>
      <c r="AD630" s="30"/>
      <c r="AE630" t="s">
        <v>321</v>
      </c>
      <c r="AF630" t="s">
        <v>321</v>
      </c>
    </row>
    <row r="631" spans="1:32" ht="13.25" customHeight="1" x14ac:dyDescent="0.15">
      <c r="A631" s="9" t="s">
        <v>296</v>
      </c>
      <c r="B631" s="9" t="s">
        <v>295</v>
      </c>
      <c r="C631" s="9" t="s">
        <v>297</v>
      </c>
      <c r="D631" s="9" t="s">
        <v>268</v>
      </c>
      <c r="E631" s="9" t="s">
        <v>298</v>
      </c>
      <c r="F631" s="9" t="s">
        <v>299</v>
      </c>
      <c r="G631" s="9" t="s">
        <v>299</v>
      </c>
      <c r="H631" s="9" t="s">
        <v>300</v>
      </c>
      <c r="I631" s="9"/>
      <c r="J631" s="35" t="s">
        <v>69</v>
      </c>
      <c r="M631" t="s">
        <v>38</v>
      </c>
      <c r="N631">
        <v>13</v>
      </c>
      <c r="O631">
        <v>30</v>
      </c>
      <c r="P631" t="str">
        <f t="shared" si="36"/>
        <v>Em.13</v>
      </c>
      <c r="Q631" t="str">
        <f t="shared" si="37"/>
        <v>Em.13.30</v>
      </c>
      <c r="R631" t="s">
        <v>428</v>
      </c>
      <c r="S631" s="31">
        <v>1.18</v>
      </c>
      <c r="U631" s="30" t="s">
        <v>429</v>
      </c>
      <c r="V631" s="43">
        <f>S631</f>
        <v>1.18</v>
      </c>
      <c r="W631" s="30" t="str">
        <f>U631</f>
        <v>tonnes of CO2e/UEDC</v>
      </c>
      <c r="X631" s="9" t="s">
        <v>302</v>
      </c>
      <c r="AA631" s="30" t="s">
        <v>276</v>
      </c>
      <c r="AB631" s="30" t="s">
        <v>732</v>
      </c>
      <c r="AD631" s="30"/>
      <c r="AE631" t="s">
        <v>321</v>
      </c>
      <c r="AF631" t="s">
        <v>321</v>
      </c>
    </row>
    <row r="632" spans="1:32" ht="13.25" customHeight="1" x14ac:dyDescent="0.15">
      <c r="A632" s="9" t="s">
        <v>296</v>
      </c>
      <c r="B632" s="9" t="s">
        <v>295</v>
      </c>
      <c r="C632" s="9" t="s">
        <v>297</v>
      </c>
      <c r="D632" s="9" t="s">
        <v>268</v>
      </c>
      <c r="E632" s="9" t="s">
        <v>298</v>
      </c>
      <c r="F632" s="9" t="s">
        <v>299</v>
      </c>
      <c r="G632" s="9" t="s">
        <v>299</v>
      </c>
      <c r="H632" s="9" t="s">
        <v>300</v>
      </c>
      <c r="I632" s="9"/>
      <c r="J632" s="35" t="s">
        <v>69</v>
      </c>
      <c r="M632" t="s">
        <v>38</v>
      </c>
      <c r="N632">
        <v>13</v>
      </c>
      <c r="O632">
        <v>31</v>
      </c>
      <c r="P632" t="str">
        <f t="shared" si="36"/>
        <v>Em.13</v>
      </c>
      <c r="Q632" t="str">
        <f t="shared" si="37"/>
        <v>Em.13.31</v>
      </c>
      <c r="R632" t="s">
        <v>432</v>
      </c>
      <c r="S632" s="31">
        <v>0.99</v>
      </c>
      <c r="U632" s="30" t="s">
        <v>433</v>
      </c>
      <c r="V632" s="43">
        <f>S632</f>
        <v>0.99</v>
      </c>
      <c r="W632" s="30" t="str">
        <f>U632</f>
        <v>tonnes of CO2e/tonne of high-value petrochemicals produced</v>
      </c>
      <c r="X632" s="9" t="s">
        <v>302</v>
      </c>
      <c r="AA632" s="30" t="s">
        <v>276</v>
      </c>
      <c r="AB632" s="30" t="s">
        <v>732</v>
      </c>
      <c r="AD632" s="30"/>
      <c r="AE632" t="s">
        <v>321</v>
      </c>
      <c r="AF632" t="s">
        <v>321</v>
      </c>
    </row>
    <row r="633" spans="1:32" ht="13.25" customHeight="1" x14ac:dyDescent="0.15">
      <c r="A633" s="9" t="s">
        <v>296</v>
      </c>
      <c r="B633" s="9" t="s">
        <v>295</v>
      </c>
      <c r="C633" s="9" t="s">
        <v>297</v>
      </c>
      <c r="D633" s="9" t="s">
        <v>268</v>
      </c>
      <c r="E633" s="9" t="s">
        <v>298</v>
      </c>
      <c r="F633" s="9" t="s">
        <v>299</v>
      </c>
      <c r="G633" s="9" t="s">
        <v>299</v>
      </c>
      <c r="H633" s="9" t="s">
        <v>300</v>
      </c>
      <c r="I633" s="9"/>
      <c r="J633" s="35" t="s">
        <v>69</v>
      </c>
      <c r="M633" t="s">
        <v>38</v>
      </c>
      <c r="N633">
        <v>17</v>
      </c>
      <c r="O633">
        <v>10</v>
      </c>
      <c r="P633" t="str">
        <f t="shared" si="36"/>
        <v>Em.17</v>
      </c>
      <c r="Q633" t="str">
        <f t="shared" si="37"/>
        <v>Em.17.10</v>
      </c>
      <c r="R633" t="s">
        <v>805</v>
      </c>
      <c r="S633" s="31">
        <v>113</v>
      </c>
      <c r="U633" s="30" t="s">
        <v>798</v>
      </c>
      <c r="V633" s="44">
        <f>S633*1000</f>
        <v>113000</v>
      </c>
      <c r="W633" s="9" t="s">
        <v>785</v>
      </c>
      <c r="X633" s="9" t="s">
        <v>302</v>
      </c>
      <c r="AA633" s="30" t="s">
        <v>276</v>
      </c>
      <c r="AB633" t="s">
        <v>732</v>
      </c>
      <c r="AC633" t="s">
        <v>671</v>
      </c>
      <c r="AD633" s="9" t="s">
        <v>789</v>
      </c>
      <c r="AE633" t="s">
        <v>321</v>
      </c>
      <c r="AF633" t="s">
        <v>321</v>
      </c>
    </row>
    <row r="634" spans="1:32" ht="13.25" customHeight="1" x14ac:dyDescent="0.15">
      <c r="A634" s="9" t="s">
        <v>296</v>
      </c>
      <c r="B634" s="9" t="s">
        <v>295</v>
      </c>
      <c r="C634" s="9" t="s">
        <v>297</v>
      </c>
      <c r="D634" s="9" t="s">
        <v>268</v>
      </c>
      <c r="E634" s="9" t="s">
        <v>298</v>
      </c>
      <c r="F634" s="9" t="s">
        <v>299</v>
      </c>
      <c r="G634" s="9" t="s">
        <v>299</v>
      </c>
      <c r="H634" s="9" t="s">
        <v>300</v>
      </c>
      <c r="I634" s="9"/>
      <c r="J634" s="35" t="s">
        <v>69</v>
      </c>
      <c r="M634" t="s">
        <v>38</v>
      </c>
      <c r="N634">
        <v>17</v>
      </c>
      <c r="O634">
        <v>13</v>
      </c>
      <c r="P634" t="str">
        <f t="shared" si="36"/>
        <v>Em.17</v>
      </c>
      <c r="Q634" t="str">
        <f t="shared" si="37"/>
        <v>Em.17.13</v>
      </c>
      <c r="R634" t="s">
        <v>806</v>
      </c>
      <c r="S634" s="31">
        <v>83</v>
      </c>
      <c r="U634" s="30" t="s">
        <v>798</v>
      </c>
      <c r="V634" s="44">
        <f>S634*1000</f>
        <v>83000</v>
      </c>
      <c r="W634" s="9" t="s">
        <v>785</v>
      </c>
      <c r="X634" s="9" t="s">
        <v>302</v>
      </c>
      <c r="AA634" s="30" t="s">
        <v>276</v>
      </c>
      <c r="AB634" t="s">
        <v>732</v>
      </c>
      <c r="AC634" t="s">
        <v>673</v>
      </c>
      <c r="AD634" s="9" t="s">
        <v>789</v>
      </c>
      <c r="AE634" t="s">
        <v>321</v>
      </c>
      <c r="AF634" t="s">
        <v>321</v>
      </c>
    </row>
    <row r="635" spans="1:32" ht="13.25" customHeight="1" x14ac:dyDescent="0.15">
      <c r="A635" s="9" t="s">
        <v>296</v>
      </c>
      <c r="B635" s="9" t="s">
        <v>295</v>
      </c>
      <c r="C635" s="9" t="s">
        <v>297</v>
      </c>
      <c r="D635" s="9" t="s">
        <v>268</v>
      </c>
      <c r="E635" s="9" t="s">
        <v>298</v>
      </c>
      <c r="F635" s="9" t="s">
        <v>299</v>
      </c>
      <c r="G635" s="9" t="s">
        <v>299</v>
      </c>
      <c r="H635" s="9" t="s">
        <v>300</v>
      </c>
      <c r="I635" s="9"/>
      <c r="J635" s="35" t="s">
        <v>69</v>
      </c>
      <c r="M635" t="s">
        <v>38</v>
      </c>
      <c r="N635">
        <v>17</v>
      </c>
      <c r="O635">
        <v>14</v>
      </c>
      <c r="P635" t="str">
        <f t="shared" si="36"/>
        <v>Em.17</v>
      </c>
      <c r="Q635" t="str">
        <f t="shared" si="37"/>
        <v>Em.17.14</v>
      </c>
      <c r="R635" t="s">
        <v>799</v>
      </c>
      <c r="S635" s="31">
        <v>153</v>
      </c>
      <c r="U635" s="30" t="s">
        <v>798</v>
      </c>
      <c r="V635" s="44">
        <f>S635*1000</f>
        <v>153000</v>
      </c>
      <c r="W635" s="9" t="s">
        <v>785</v>
      </c>
      <c r="X635" s="9" t="s">
        <v>302</v>
      </c>
      <c r="AA635" s="30" t="s">
        <v>276</v>
      </c>
      <c r="AB635" t="s">
        <v>732</v>
      </c>
      <c r="AC635" t="s">
        <v>674</v>
      </c>
      <c r="AD635" s="9" t="s">
        <v>789</v>
      </c>
      <c r="AE635" t="s">
        <v>321</v>
      </c>
      <c r="AF635" t="s">
        <v>321</v>
      </c>
    </row>
    <row r="636" spans="1:32" ht="13.25" customHeight="1" x14ac:dyDescent="0.15">
      <c r="A636" s="9" t="s">
        <v>296</v>
      </c>
      <c r="B636" s="9" t="s">
        <v>295</v>
      </c>
      <c r="C636" s="9" t="s">
        <v>297</v>
      </c>
      <c r="D636" s="9" t="s">
        <v>268</v>
      </c>
      <c r="E636" s="9" t="s">
        <v>298</v>
      </c>
      <c r="F636" s="9" t="s">
        <v>299</v>
      </c>
      <c r="G636" s="9" t="s">
        <v>299</v>
      </c>
      <c r="H636" s="9" t="s">
        <v>773</v>
      </c>
      <c r="I636" s="9"/>
      <c r="J636" s="35" t="s">
        <v>69</v>
      </c>
      <c r="M636" t="s">
        <v>38</v>
      </c>
      <c r="N636">
        <v>17</v>
      </c>
      <c r="O636">
        <v>2</v>
      </c>
      <c r="P636" t="str">
        <f t="shared" si="36"/>
        <v>Em.17</v>
      </c>
      <c r="Q636" t="str">
        <f t="shared" si="37"/>
        <v>Em.17.2</v>
      </c>
      <c r="R636" t="s">
        <v>369</v>
      </c>
      <c r="S636" s="31">
        <v>0</v>
      </c>
      <c r="U636" s="30" t="s">
        <v>347</v>
      </c>
      <c r="V636" s="45">
        <f>S636</f>
        <v>0</v>
      </c>
      <c r="W636" s="9" t="s">
        <v>785</v>
      </c>
      <c r="X636" s="9" t="s">
        <v>302</v>
      </c>
      <c r="AA636" s="30" t="s">
        <v>276</v>
      </c>
      <c r="AB636" t="s">
        <v>732</v>
      </c>
      <c r="AD636" s="9"/>
      <c r="AE636" t="s">
        <v>321</v>
      </c>
      <c r="AF636" t="s">
        <v>321</v>
      </c>
    </row>
    <row r="637" spans="1:32" ht="13.25" customHeight="1" x14ac:dyDescent="0.15">
      <c r="A637" s="9" t="s">
        <v>296</v>
      </c>
      <c r="B637" s="9" t="s">
        <v>295</v>
      </c>
      <c r="C637" s="9" t="s">
        <v>297</v>
      </c>
      <c r="D637" s="9" t="s">
        <v>268</v>
      </c>
      <c r="E637" s="9" t="s">
        <v>298</v>
      </c>
      <c r="F637" s="9" t="s">
        <v>299</v>
      </c>
      <c r="G637" s="9" t="s">
        <v>299</v>
      </c>
      <c r="H637" s="9" t="s">
        <v>300</v>
      </c>
      <c r="I637" s="9"/>
      <c r="J637" s="35" t="s">
        <v>69</v>
      </c>
      <c r="M637" t="s">
        <v>38</v>
      </c>
      <c r="N637">
        <v>17</v>
      </c>
      <c r="O637">
        <v>2</v>
      </c>
      <c r="P637" t="str">
        <f t="shared" si="36"/>
        <v>Em.17</v>
      </c>
      <c r="Q637" t="str">
        <f t="shared" si="37"/>
        <v>Em.17.2</v>
      </c>
      <c r="R637" t="s">
        <v>370</v>
      </c>
      <c r="S637" s="31">
        <v>8</v>
      </c>
      <c r="U637" s="30" t="s">
        <v>347</v>
      </c>
      <c r="V637" s="45">
        <f>S637</f>
        <v>8</v>
      </c>
      <c r="W637" s="9" t="s">
        <v>785</v>
      </c>
      <c r="X637" s="9" t="s">
        <v>302</v>
      </c>
      <c r="AA637" s="30" t="s">
        <v>276</v>
      </c>
      <c r="AB637" t="s">
        <v>732</v>
      </c>
      <c r="AD637" s="9"/>
      <c r="AE637" t="s">
        <v>321</v>
      </c>
      <c r="AF637" t="s">
        <v>321</v>
      </c>
    </row>
    <row r="638" spans="1:32" ht="13.25" customHeight="1" x14ac:dyDescent="0.15">
      <c r="A638" s="9" t="s">
        <v>296</v>
      </c>
      <c r="B638" s="9" t="s">
        <v>295</v>
      </c>
      <c r="C638" s="9" t="s">
        <v>297</v>
      </c>
      <c r="D638" s="9" t="s">
        <v>268</v>
      </c>
      <c r="E638" s="9" t="s">
        <v>298</v>
      </c>
      <c r="F638" s="9" t="s">
        <v>299</v>
      </c>
      <c r="G638" s="9" t="s">
        <v>299</v>
      </c>
      <c r="H638" s="9" t="s">
        <v>300</v>
      </c>
      <c r="I638" s="9"/>
      <c r="J638" s="35" t="s">
        <v>69</v>
      </c>
      <c r="M638" t="s">
        <v>38</v>
      </c>
      <c r="N638">
        <v>4</v>
      </c>
      <c r="O638">
        <v>10</v>
      </c>
      <c r="P638" t="str">
        <f t="shared" si="36"/>
        <v>Em.4</v>
      </c>
      <c r="Q638" t="str">
        <f t="shared" si="37"/>
        <v>Em.4.10</v>
      </c>
      <c r="R638" t="s">
        <v>371</v>
      </c>
      <c r="S638" s="31">
        <v>21</v>
      </c>
      <c r="U638" s="30" t="s">
        <v>347</v>
      </c>
      <c r="V638" s="43">
        <f>S638</f>
        <v>21</v>
      </c>
      <c r="W638" t="s">
        <v>39</v>
      </c>
      <c r="X638" s="9" t="s">
        <v>302</v>
      </c>
      <c r="AA638" s="30" t="s">
        <v>276</v>
      </c>
      <c r="AB638" s="30" t="s">
        <v>732</v>
      </c>
      <c r="AD638" s="30"/>
      <c r="AE638" t="s">
        <v>321</v>
      </c>
      <c r="AF638" t="s">
        <v>321</v>
      </c>
    </row>
    <row r="639" spans="1:32" ht="13.25" customHeight="1" x14ac:dyDescent="0.15">
      <c r="A639" s="9" t="s">
        <v>296</v>
      </c>
      <c r="B639" s="9" t="s">
        <v>295</v>
      </c>
      <c r="C639" s="9" t="s">
        <v>297</v>
      </c>
      <c r="D639" s="9" t="s">
        <v>268</v>
      </c>
      <c r="E639" s="9" t="s">
        <v>298</v>
      </c>
      <c r="F639" s="9" t="s">
        <v>299</v>
      </c>
      <c r="G639" s="9" t="s">
        <v>299</v>
      </c>
      <c r="H639" s="9" t="s">
        <v>300</v>
      </c>
      <c r="I639" s="9"/>
      <c r="J639" s="35" t="s">
        <v>69</v>
      </c>
      <c r="M639" t="s">
        <v>38</v>
      </c>
      <c r="N639">
        <v>4</v>
      </c>
      <c r="O639">
        <v>7</v>
      </c>
      <c r="P639" t="str">
        <f t="shared" si="36"/>
        <v>Em.4</v>
      </c>
      <c r="Q639" t="str">
        <f t="shared" si="37"/>
        <v>Em.4.7</v>
      </c>
      <c r="R639" t="s">
        <v>375</v>
      </c>
      <c r="S639" s="31">
        <v>67</v>
      </c>
      <c r="U639" s="30" t="s">
        <v>376</v>
      </c>
      <c r="V639" s="32">
        <f>S639*1000000</f>
        <v>67000000</v>
      </c>
      <c r="W639" t="s">
        <v>39</v>
      </c>
      <c r="X639" s="9" t="s">
        <v>302</v>
      </c>
      <c r="AA639" s="30" t="s">
        <v>276</v>
      </c>
      <c r="AB639" s="30" t="s">
        <v>732</v>
      </c>
      <c r="AD639" s="30"/>
      <c r="AE639" t="s">
        <v>321</v>
      </c>
      <c r="AF639" t="s">
        <v>321</v>
      </c>
    </row>
    <row r="640" spans="1:32" ht="13.25" customHeight="1" x14ac:dyDescent="0.15">
      <c r="A640" s="9" t="s">
        <v>296</v>
      </c>
      <c r="B640" s="9" t="s">
        <v>295</v>
      </c>
      <c r="C640" s="9" t="s">
        <v>297</v>
      </c>
      <c r="D640" s="9" t="s">
        <v>268</v>
      </c>
      <c r="E640" s="9" t="s">
        <v>298</v>
      </c>
      <c r="F640" s="9" t="s">
        <v>299</v>
      </c>
      <c r="G640" s="9" t="s">
        <v>299</v>
      </c>
      <c r="H640" s="9" t="s">
        <v>300</v>
      </c>
      <c r="I640" s="9"/>
      <c r="J640" s="35" t="s">
        <v>69</v>
      </c>
      <c r="M640" t="s">
        <v>38</v>
      </c>
      <c r="N640">
        <v>4</v>
      </c>
      <c r="O640">
        <v>8</v>
      </c>
      <c r="P640" t="str">
        <f t="shared" si="36"/>
        <v>Em.4</v>
      </c>
      <c r="Q640" t="str">
        <f t="shared" si="37"/>
        <v>Em.4.8</v>
      </c>
      <c r="R640" t="s">
        <v>800</v>
      </c>
      <c r="S640" s="31">
        <v>138</v>
      </c>
      <c r="U640" s="30" t="s">
        <v>798</v>
      </c>
      <c r="V640" s="30">
        <f>S640*1000</f>
        <v>138000</v>
      </c>
      <c r="W640" t="s">
        <v>39</v>
      </c>
      <c r="X640" s="9" t="s">
        <v>302</v>
      </c>
      <c r="AA640" s="30" t="s">
        <v>276</v>
      </c>
      <c r="AB640" s="30" t="s">
        <v>732</v>
      </c>
      <c r="AD640" s="30"/>
      <c r="AE640" t="s">
        <v>321</v>
      </c>
      <c r="AF640" t="s">
        <v>321</v>
      </c>
    </row>
    <row r="641" spans="1:32" ht="13.25" customHeight="1" x14ac:dyDescent="0.15">
      <c r="A641" s="9" t="s">
        <v>296</v>
      </c>
      <c r="B641" s="9" t="s">
        <v>295</v>
      </c>
      <c r="C641" s="9" t="s">
        <v>297</v>
      </c>
      <c r="D641" s="9" t="s">
        <v>268</v>
      </c>
      <c r="E641" s="9" t="s">
        <v>298</v>
      </c>
      <c r="F641" s="9" t="s">
        <v>299</v>
      </c>
      <c r="G641" s="9" t="s">
        <v>299</v>
      </c>
      <c r="H641" s="9" t="s">
        <v>300</v>
      </c>
      <c r="I641" s="9"/>
      <c r="J641" s="35" t="s">
        <v>69</v>
      </c>
      <c r="M641" t="s">
        <v>38</v>
      </c>
      <c r="N641">
        <v>4</v>
      </c>
      <c r="O641">
        <v>9</v>
      </c>
      <c r="P641" t="str">
        <f t="shared" si="36"/>
        <v>Em.4</v>
      </c>
      <c r="Q641" t="str">
        <f t="shared" si="37"/>
        <v>Em.4.9</v>
      </c>
      <c r="R641" t="s">
        <v>797</v>
      </c>
      <c r="S641" s="31">
        <v>1</v>
      </c>
      <c r="U641" s="30" t="s">
        <v>798</v>
      </c>
      <c r="V641" s="30">
        <f>S641*1000</f>
        <v>1000</v>
      </c>
      <c r="W641" t="s">
        <v>39</v>
      </c>
      <c r="X641" s="9" t="s">
        <v>302</v>
      </c>
      <c r="AA641" s="30" t="s">
        <v>276</v>
      </c>
      <c r="AB641" s="30" t="s">
        <v>732</v>
      </c>
      <c r="AD641" s="30"/>
      <c r="AE641" t="s">
        <v>321</v>
      </c>
      <c r="AF641" t="s">
        <v>321</v>
      </c>
    </row>
    <row r="642" spans="1:32" ht="13.25" customHeight="1" x14ac:dyDescent="0.15">
      <c r="A642" s="9" t="s">
        <v>296</v>
      </c>
      <c r="B642" s="9" t="s">
        <v>295</v>
      </c>
      <c r="C642" s="9" t="s">
        <v>297</v>
      </c>
      <c r="D642" s="9" t="s">
        <v>268</v>
      </c>
      <c r="E642" s="9" t="s">
        <v>298</v>
      </c>
      <c r="F642" s="9" t="s">
        <v>299</v>
      </c>
      <c r="G642" s="9" t="s">
        <v>299</v>
      </c>
      <c r="H642" s="9" t="s">
        <v>300</v>
      </c>
      <c r="I642" s="9"/>
      <c r="J642" s="35" t="s">
        <v>69</v>
      </c>
      <c r="M642" t="s">
        <v>38</v>
      </c>
      <c r="N642">
        <v>5</v>
      </c>
      <c r="O642">
        <v>1</v>
      </c>
      <c r="P642" t="str">
        <f t="shared" ref="P642:P705" si="38">_xlfn.CONCAT(M642,".",N642)</f>
        <v>Em.5</v>
      </c>
      <c r="Q642" t="str">
        <f t="shared" si="37"/>
        <v>Em.5.1</v>
      </c>
      <c r="R642" t="s">
        <v>413</v>
      </c>
      <c r="S642" s="31">
        <v>18.7</v>
      </c>
      <c r="U642" t="s">
        <v>411</v>
      </c>
      <c r="V642" s="32">
        <f>S642*1000000</f>
        <v>18700000</v>
      </c>
      <c r="W642" t="s">
        <v>39</v>
      </c>
      <c r="X642" s="9" t="s">
        <v>302</v>
      </c>
      <c r="AA642" s="30" t="s">
        <v>276</v>
      </c>
      <c r="AB642" s="30" t="s">
        <v>732</v>
      </c>
      <c r="AE642" t="s">
        <v>321</v>
      </c>
      <c r="AF642" t="s">
        <v>321</v>
      </c>
    </row>
    <row r="643" spans="1:32" ht="13.25" customHeight="1" x14ac:dyDescent="0.15">
      <c r="A643" s="9" t="s">
        <v>296</v>
      </c>
      <c r="B643" s="9" t="s">
        <v>295</v>
      </c>
      <c r="C643" s="9" t="s">
        <v>297</v>
      </c>
      <c r="D643" s="9" t="s">
        <v>268</v>
      </c>
      <c r="E643" s="9" t="s">
        <v>298</v>
      </c>
      <c r="F643" s="9" t="s">
        <v>299</v>
      </c>
      <c r="G643" s="9" t="s">
        <v>299</v>
      </c>
      <c r="H643" s="9" t="s">
        <v>300</v>
      </c>
      <c r="I643" s="9"/>
      <c r="J643" s="35" t="s">
        <v>69</v>
      </c>
      <c r="M643" t="s">
        <v>38</v>
      </c>
      <c r="N643">
        <v>5</v>
      </c>
      <c r="O643">
        <v>2</v>
      </c>
      <c r="P643" t="str">
        <f t="shared" si="38"/>
        <v>Em.5</v>
      </c>
      <c r="Q643" t="str">
        <f t="shared" ref="Q643:Q706" si="39">_xlfn.CONCAT(M643,".",N643,".",O643)</f>
        <v>Em.5.2</v>
      </c>
      <c r="R643" t="s">
        <v>415</v>
      </c>
      <c r="S643" s="31">
        <v>13.7</v>
      </c>
      <c r="U643" t="s">
        <v>411</v>
      </c>
      <c r="V643" s="32">
        <f>S643*1000000</f>
        <v>13700000</v>
      </c>
      <c r="W643" t="s">
        <v>39</v>
      </c>
      <c r="X643" s="9" t="s">
        <v>302</v>
      </c>
      <c r="AA643" s="30" t="s">
        <v>276</v>
      </c>
      <c r="AB643" s="30" t="s">
        <v>732</v>
      </c>
      <c r="AE643" t="s">
        <v>321</v>
      </c>
      <c r="AF643" t="s">
        <v>321</v>
      </c>
    </row>
    <row r="644" spans="1:32" ht="13.25" customHeight="1" x14ac:dyDescent="0.15">
      <c r="A644" s="9" t="s">
        <v>296</v>
      </c>
      <c r="B644" s="9" t="s">
        <v>295</v>
      </c>
      <c r="C644" s="9" t="s">
        <v>297</v>
      </c>
      <c r="D644" s="9" t="s">
        <v>268</v>
      </c>
      <c r="E644" s="9" t="s">
        <v>298</v>
      </c>
      <c r="F644" s="9" t="s">
        <v>299</v>
      </c>
      <c r="G644" s="9" t="s">
        <v>299</v>
      </c>
      <c r="H644" s="9" t="s">
        <v>300</v>
      </c>
      <c r="I644" s="9"/>
      <c r="J644" s="35" t="s">
        <v>69</v>
      </c>
      <c r="M644" t="s">
        <v>38</v>
      </c>
      <c r="N644">
        <v>5</v>
      </c>
      <c r="O644">
        <v>3</v>
      </c>
      <c r="P644" t="str">
        <f t="shared" si="38"/>
        <v>Em.5</v>
      </c>
      <c r="Q644" t="str">
        <f t="shared" si="39"/>
        <v>Em.5.3</v>
      </c>
      <c r="R644" t="s">
        <v>417</v>
      </c>
      <c r="S644" s="31">
        <v>37.6</v>
      </c>
      <c r="U644" t="s">
        <v>411</v>
      </c>
      <c r="V644" s="32">
        <f>S644*1000000</f>
        <v>37600000</v>
      </c>
      <c r="W644" t="s">
        <v>39</v>
      </c>
      <c r="X644" s="9" t="s">
        <v>302</v>
      </c>
      <c r="AA644" s="30" t="s">
        <v>276</v>
      </c>
      <c r="AB644" s="30" t="s">
        <v>732</v>
      </c>
      <c r="AE644" t="s">
        <v>321</v>
      </c>
      <c r="AF644" t="s">
        <v>321</v>
      </c>
    </row>
    <row r="645" spans="1:32" ht="13.25" customHeight="1" x14ac:dyDescent="0.15">
      <c r="A645" s="9" t="s">
        <v>296</v>
      </c>
      <c r="B645" s="9" t="s">
        <v>295</v>
      </c>
      <c r="C645" s="9" t="s">
        <v>297</v>
      </c>
      <c r="D645" s="9" t="s">
        <v>268</v>
      </c>
      <c r="E645" s="9" t="s">
        <v>298</v>
      </c>
      <c r="F645" s="9" t="s">
        <v>299</v>
      </c>
      <c r="G645" s="9" t="s">
        <v>299</v>
      </c>
      <c r="H645" s="9" t="s">
        <v>300</v>
      </c>
      <c r="I645" s="9"/>
      <c r="J645" s="35" t="s">
        <v>69</v>
      </c>
      <c r="M645" t="s">
        <v>38</v>
      </c>
      <c r="N645">
        <v>5</v>
      </c>
      <c r="O645">
        <v>4</v>
      </c>
      <c r="P645" t="str">
        <f t="shared" si="38"/>
        <v>Em.5</v>
      </c>
      <c r="Q645" t="str">
        <f t="shared" si="39"/>
        <v>Em.5.4</v>
      </c>
      <c r="R645" t="s">
        <v>410</v>
      </c>
      <c r="S645" s="31">
        <v>3</v>
      </c>
      <c r="U645" t="s">
        <v>411</v>
      </c>
      <c r="V645" s="32">
        <f>S645*1000000</f>
        <v>3000000</v>
      </c>
      <c r="W645" t="s">
        <v>39</v>
      </c>
      <c r="X645" s="9" t="s">
        <v>302</v>
      </c>
      <c r="AA645" s="30" t="s">
        <v>276</v>
      </c>
      <c r="AB645" s="30" t="s">
        <v>732</v>
      </c>
      <c r="AE645" t="s">
        <v>321</v>
      </c>
      <c r="AF645" t="s">
        <v>321</v>
      </c>
    </row>
    <row r="646" spans="1:32" ht="13.25" customHeight="1" x14ac:dyDescent="0.15">
      <c r="A646" s="9" t="s">
        <v>296</v>
      </c>
      <c r="B646" s="9" t="s">
        <v>295</v>
      </c>
      <c r="C646" s="9" t="s">
        <v>297</v>
      </c>
      <c r="D646" s="9" t="s">
        <v>268</v>
      </c>
      <c r="E646" s="9" t="s">
        <v>298</v>
      </c>
      <c r="F646" s="9" t="s">
        <v>299</v>
      </c>
      <c r="G646" s="9" t="s">
        <v>299</v>
      </c>
      <c r="H646" s="9" t="s">
        <v>300</v>
      </c>
      <c r="I646" s="9"/>
      <c r="J646" s="35" t="s">
        <v>69</v>
      </c>
      <c r="M646" t="s">
        <v>38</v>
      </c>
      <c r="N646">
        <v>7</v>
      </c>
      <c r="O646">
        <v>0</v>
      </c>
      <c r="P646" t="str">
        <f t="shared" si="38"/>
        <v>Em.7</v>
      </c>
      <c r="Q646" t="str">
        <f t="shared" si="39"/>
        <v>Em.7.0</v>
      </c>
      <c r="R646" t="s">
        <v>408</v>
      </c>
      <c r="S646" s="31">
        <v>11</v>
      </c>
      <c r="U646" t="s">
        <v>39</v>
      </c>
      <c r="V646" s="43">
        <f>S646</f>
        <v>11</v>
      </c>
      <c r="W646" t="s">
        <v>39</v>
      </c>
      <c r="X646" s="9" t="s">
        <v>302</v>
      </c>
      <c r="AA646" s="30" t="s">
        <v>276</v>
      </c>
      <c r="AB646" s="30" t="s">
        <v>732</v>
      </c>
      <c r="AE646" t="s">
        <v>382</v>
      </c>
      <c r="AF646" t="s">
        <v>321</v>
      </c>
    </row>
    <row r="647" spans="1:32" ht="13.25" customHeight="1" x14ac:dyDescent="0.15">
      <c r="A647" s="9" t="s">
        <v>296</v>
      </c>
      <c r="B647" s="9" t="s">
        <v>295</v>
      </c>
      <c r="C647" s="9" t="s">
        <v>297</v>
      </c>
      <c r="D647" s="9" t="s">
        <v>268</v>
      </c>
      <c r="E647" s="9" t="s">
        <v>298</v>
      </c>
      <c r="F647" s="9" t="s">
        <v>299</v>
      </c>
      <c r="G647" s="9" t="s">
        <v>299</v>
      </c>
      <c r="H647" s="9" t="s">
        <v>300</v>
      </c>
      <c r="I647" s="9"/>
      <c r="J647" s="35" t="s">
        <v>69</v>
      </c>
      <c r="M647" t="s">
        <v>38</v>
      </c>
      <c r="N647">
        <v>9</v>
      </c>
      <c r="O647">
        <v>1</v>
      </c>
      <c r="P647" t="str">
        <f t="shared" si="38"/>
        <v>Em.9</v>
      </c>
      <c r="Q647" t="str">
        <f t="shared" si="39"/>
        <v>Em.9.1</v>
      </c>
      <c r="R647" t="s">
        <v>419</v>
      </c>
      <c r="S647" s="31">
        <v>1.4</v>
      </c>
      <c r="U647" t="s">
        <v>411</v>
      </c>
      <c r="V647" s="32">
        <f>S647*1000000</f>
        <v>1400000</v>
      </c>
      <c r="W647" t="s">
        <v>39</v>
      </c>
      <c r="X647" s="9" t="s">
        <v>302</v>
      </c>
      <c r="AA647" s="30" t="s">
        <v>276</v>
      </c>
      <c r="AB647" s="30" t="s">
        <v>732</v>
      </c>
      <c r="AE647" t="s">
        <v>321</v>
      </c>
      <c r="AF647" t="s">
        <v>321</v>
      </c>
    </row>
    <row r="648" spans="1:32" ht="13.25" customHeight="1" x14ac:dyDescent="0.15">
      <c r="A648" s="9" t="s">
        <v>296</v>
      </c>
      <c r="B648" s="9" t="s">
        <v>295</v>
      </c>
      <c r="C648" s="9" t="s">
        <v>297</v>
      </c>
      <c r="D648" s="9" t="s">
        <v>268</v>
      </c>
      <c r="E648" s="9" t="s">
        <v>298</v>
      </c>
      <c r="F648" s="9" t="s">
        <v>299</v>
      </c>
      <c r="G648" s="9" t="s">
        <v>299</v>
      </c>
      <c r="H648" s="9" t="s">
        <v>300</v>
      </c>
      <c r="I648" s="9"/>
      <c r="J648" s="35" t="s">
        <v>69</v>
      </c>
      <c r="M648" t="s">
        <v>38</v>
      </c>
      <c r="N648">
        <v>9</v>
      </c>
      <c r="O648">
        <v>2</v>
      </c>
      <c r="P648" t="str">
        <f t="shared" si="38"/>
        <v>Em.9</v>
      </c>
      <c r="Q648" t="str">
        <f t="shared" si="39"/>
        <v>Em.9.2</v>
      </c>
      <c r="R648" t="s">
        <v>421</v>
      </c>
      <c r="S648" s="31">
        <v>2</v>
      </c>
      <c r="U648" t="s">
        <v>411</v>
      </c>
      <c r="V648" s="32">
        <f>S648*1000000</f>
        <v>2000000</v>
      </c>
      <c r="W648" t="s">
        <v>39</v>
      </c>
      <c r="X648" s="9" t="s">
        <v>302</v>
      </c>
      <c r="AA648" s="30" t="s">
        <v>276</v>
      </c>
      <c r="AB648" s="30" t="s">
        <v>732</v>
      </c>
      <c r="AE648" t="s">
        <v>321</v>
      </c>
      <c r="AF648" t="s">
        <v>321</v>
      </c>
    </row>
    <row r="649" spans="1:32" ht="13.25" customHeight="1" x14ac:dyDescent="0.15">
      <c r="A649" s="9" t="s">
        <v>296</v>
      </c>
      <c r="B649" s="9" t="s">
        <v>295</v>
      </c>
      <c r="C649" s="9" t="s">
        <v>297</v>
      </c>
      <c r="D649" s="9" t="s">
        <v>268</v>
      </c>
      <c r="E649" s="9" t="s">
        <v>298</v>
      </c>
      <c r="F649" s="9" t="s">
        <v>299</v>
      </c>
      <c r="G649" s="9" t="s">
        <v>299</v>
      </c>
      <c r="H649" s="9" t="s">
        <v>300</v>
      </c>
      <c r="I649" s="9"/>
      <c r="J649" s="35" t="s">
        <v>69</v>
      </c>
      <c r="M649" t="s">
        <v>38</v>
      </c>
      <c r="N649">
        <v>9</v>
      </c>
      <c r="O649">
        <v>3</v>
      </c>
      <c r="P649" t="str">
        <f t="shared" si="38"/>
        <v>Em.9</v>
      </c>
      <c r="Q649" t="str">
        <f t="shared" si="39"/>
        <v>Em.9.3</v>
      </c>
      <c r="R649" t="s">
        <v>423</v>
      </c>
      <c r="S649" s="31">
        <v>7.3</v>
      </c>
      <c r="U649" t="s">
        <v>411</v>
      </c>
      <c r="V649" s="32">
        <f>S649*1000000</f>
        <v>7300000</v>
      </c>
      <c r="W649" t="s">
        <v>39</v>
      </c>
      <c r="X649" s="9" t="s">
        <v>302</v>
      </c>
      <c r="AA649" s="30" t="s">
        <v>276</v>
      </c>
      <c r="AB649" s="30" t="s">
        <v>732</v>
      </c>
      <c r="AE649" t="s">
        <v>321</v>
      </c>
      <c r="AF649" t="s">
        <v>321</v>
      </c>
    </row>
    <row r="650" spans="1:32" ht="13.25" customHeight="1" x14ac:dyDescent="0.15">
      <c r="A650" s="9" t="s">
        <v>296</v>
      </c>
      <c r="B650" s="9" t="s">
        <v>295</v>
      </c>
      <c r="C650" s="9" t="s">
        <v>297</v>
      </c>
      <c r="D650" s="9" t="s">
        <v>268</v>
      </c>
      <c r="E650" s="9" t="s">
        <v>298</v>
      </c>
      <c r="F650" s="9" t="s">
        <v>299</v>
      </c>
      <c r="G650" s="9" t="s">
        <v>299</v>
      </c>
      <c r="H650" s="9" t="s">
        <v>300</v>
      </c>
      <c r="I650" s="9"/>
      <c r="J650" s="34" t="s">
        <v>68</v>
      </c>
      <c r="M650" t="s">
        <v>38</v>
      </c>
      <c r="N650">
        <v>1</v>
      </c>
      <c r="O650">
        <v>1</v>
      </c>
      <c r="P650" t="str">
        <f t="shared" si="38"/>
        <v>Em.1</v>
      </c>
      <c r="Q650" t="str">
        <f t="shared" si="39"/>
        <v>Em.1.1</v>
      </c>
      <c r="R650" t="s">
        <v>301</v>
      </c>
      <c r="S650" s="31">
        <v>73</v>
      </c>
      <c r="U650" t="s">
        <v>39</v>
      </c>
      <c r="V650" s="32">
        <f>S650*1000000</f>
        <v>73000000</v>
      </c>
      <c r="W650" s="9" t="s">
        <v>39</v>
      </c>
      <c r="X650" s="9" t="s">
        <v>302</v>
      </c>
      <c r="AA650" s="30" t="s">
        <v>276</v>
      </c>
      <c r="AB650" s="30" t="s">
        <v>732</v>
      </c>
      <c r="AC650" t="s">
        <v>670</v>
      </c>
      <c r="AD650" s="9" t="s">
        <v>786</v>
      </c>
      <c r="AE650" t="s">
        <v>323</v>
      </c>
      <c r="AF650" t="s">
        <v>324</v>
      </c>
    </row>
    <row r="651" spans="1:32" ht="13.25" customHeight="1" x14ac:dyDescent="0.15">
      <c r="A651" s="9" t="s">
        <v>296</v>
      </c>
      <c r="B651" s="9" t="s">
        <v>295</v>
      </c>
      <c r="C651" s="9" t="s">
        <v>297</v>
      </c>
      <c r="D651" s="9" t="s">
        <v>268</v>
      </c>
      <c r="E651" s="9" t="s">
        <v>298</v>
      </c>
      <c r="F651" s="9" t="s">
        <v>299</v>
      </c>
      <c r="G651" s="9" t="s">
        <v>299</v>
      </c>
      <c r="H651" s="9" t="s">
        <v>300</v>
      </c>
      <c r="I651" s="9"/>
      <c r="J651" s="34" t="s">
        <v>68</v>
      </c>
      <c r="M651" t="s">
        <v>38</v>
      </c>
      <c r="N651">
        <v>11</v>
      </c>
      <c r="O651">
        <v>11</v>
      </c>
      <c r="P651" t="str">
        <f t="shared" si="38"/>
        <v>Em.11</v>
      </c>
      <c r="Q651" t="str">
        <f t="shared" si="39"/>
        <v>Em.11.11</v>
      </c>
      <c r="R651" t="s">
        <v>337</v>
      </c>
      <c r="S651" s="31">
        <v>579</v>
      </c>
      <c r="U651" t="s">
        <v>39</v>
      </c>
      <c r="V651" s="43">
        <f>S651</f>
        <v>579</v>
      </c>
      <c r="W651" s="30" t="s">
        <v>39</v>
      </c>
      <c r="X651" s="9" t="s">
        <v>302</v>
      </c>
      <c r="AA651" s="30" t="s">
        <v>276</v>
      </c>
      <c r="AB651" s="30" t="s">
        <v>732</v>
      </c>
      <c r="AE651" t="s">
        <v>634</v>
      </c>
      <c r="AF651" t="s">
        <v>647</v>
      </c>
    </row>
    <row r="652" spans="1:32" ht="13.25" customHeight="1" x14ac:dyDescent="0.15">
      <c r="A652" s="9" t="s">
        <v>296</v>
      </c>
      <c r="B652" s="9" t="s">
        <v>295</v>
      </c>
      <c r="C652" s="9" t="s">
        <v>297</v>
      </c>
      <c r="D652" s="9" t="s">
        <v>268</v>
      </c>
      <c r="E652" s="9" t="s">
        <v>298</v>
      </c>
      <c r="F652" s="9" t="s">
        <v>299</v>
      </c>
      <c r="G652" s="9" t="s">
        <v>299</v>
      </c>
      <c r="H652" s="9" t="s">
        <v>300</v>
      </c>
      <c r="I652" s="9"/>
      <c r="J652" s="34" t="s">
        <v>68</v>
      </c>
      <c r="M652" t="s">
        <v>38</v>
      </c>
      <c r="N652">
        <v>13</v>
      </c>
      <c r="O652">
        <v>1</v>
      </c>
      <c r="P652" t="str">
        <f t="shared" si="38"/>
        <v>Em.13</v>
      </c>
      <c r="Q652" t="str">
        <f t="shared" si="39"/>
        <v>Em.13.1</v>
      </c>
      <c r="R652" t="s">
        <v>405</v>
      </c>
      <c r="S652" s="31">
        <v>79</v>
      </c>
      <c r="U652" s="30" t="s">
        <v>406</v>
      </c>
      <c r="V652" s="43">
        <f>S652</f>
        <v>79</v>
      </c>
      <c r="W652" s="30" t="s">
        <v>406</v>
      </c>
      <c r="X652" s="9" t="s">
        <v>302</v>
      </c>
      <c r="AA652" s="30" t="s">
        <v>276</v>
      </c>
      <c r="AB652" s="30" t="s">
        <v>732</v>
      </c>
      <c r="AD652" s="30"/>
      <c r="AE652" t="s">
        <v>562</v>
      </c>
      <c r="AF652" t="s">
        <v>563</v>
      </c>
    </row>
    <row r="653" spans="1:32" ht="13.25" customHeight="1" x14ac:dyDescent="0.15">
      <c r="A653" s="9" t="s">
        <v>296</v>
      </c>
      <c r="B653" s="9" t="s">
        <v>295</v>
      </c>
      <c r="C653" s="9" t="s">
        <v>297</v>
      </c>
      <c r="D653" s="9" t="s">
        <v>268</v>
      </c>
      <c r="E653" s="9" t="s">
        <v>298</v>
      </c>
      <c r="F653" s="9" t="s">
        <v>299</v>
      </c>
      <c r="G653" s="9" t="s">
        <v>299</v>
      </c>
      <c r="H653" s="9" t="s">
        <v>300</v>
      </c>
      <c r="I653" s="9"/>
      <c r="J653" s="34" t="s">
        <v>68</v>
      </c>
      <c r="M653" t="s">
        <v>38</v>
      </c>
      <c r="N653">
        <v>13</v>
      </c>
      <c r="O653">
        <v>29</v>
      </c>
      <c r="P653" t="str">
        <f t="shared" si="38"/>
        <v>Em.13</v>
      </c>
      <c r="Q653" t="str">
        <f t="shared" si="39"/>
        <v>Em.13.29</v>
      </c>
      <c r="R653" t="s">
        <v>425</v>
      </c>
      <c r="S653" s="31">
        <v>0.16600000000000001</v>
      </c>
      <c r="U653" s="30" t="s">
        <v>426</v>
      </c>
      <c r="V653" s="43">
        <f>S653</f>
        <v>0.16600000000000001</v>
      </c>
      <c r="W653" s="30" t="str">
        <f>U653</f>
        <v>tonnes of CO2e/ tonne of hydrocarbon production available for sale</v>
      </c>
      <c r="X653" s="9" t="s">
        <v>302</v>
      </c>
      <c r="AA653" s="30" t="s">
        <v>276</v>
      </c>
      <c r="AB653" s="30" t="s">
        <v>732</v>
      </c>
      <c r="AD653" s="30"/>
      <c r="AE653" t="s">
        <v>321</v>
      </c>
      <c r="AF653" t="s">
        <v>321</v>
      </c>
    </row>
    <row r="654" spans="1:32" ht="13.25" customHeight="1" x14ac:dyDescent="0.15">
      <c r="A654" s="9" t="s">
        <v>296</v>
      </c>
      <c r="B654" s="9" t="s">
        <v>295</v>
      </c>
      <c r="C654" s="9" t="s">
        <v>297</v>
      </c>
      <c r="D654" s="9" t="s">
        <v>268</v>
      </c>
      <c r="E654" s="9" t="s">
        <v>298</v>
      </c>
      <c r="F654" s="9" t="s">
        <v>299</v>
      </c>
      <c r="G654" s="9" t="s">
        <v>299</v>
      </c>
      <c r="H654" s="9" t="s">
        <v>300</v>
      </c>
      <c r="I654" s="9"/>
      <c r="J654" s="34" t="s">
        <v>68</v>
      </c>
      <c r="M654" t="s">
        <v>38</v>
      </c>
      <c r="N654">
        <v>13</v>
      </c>
      <c r="O654">
        <v>30</v>
      </c>
      <c r="P654" t="str">
        <f t="shared" si="38"/>
        <v>Em.13</v>
      </c>
      <c r="Q654" t="str">
        <f t="shared" si="39"/>
        <v>Em.13.30</v>
      </c>
      <c r="R654" t="s">
        <v>428</v>
      </c>
      <c r="S654" s="31">
        <v>1.1399999999999999</v>
      </c>
      <c r="U654" s="30" t="s">
        <v>429</v>
      </c>
      <c r="V654" s="43">
        <f>S654</f>
        <v>1.1399999999999999</v>
      </c>
      <c r="W654" s="30" t="str">
        <f>U654</f>
        <v>tonnes of CO2e/UEDC</v>
      </c>
      <c r="X654" s="9" t="s">
        <v>302</v>
      </c>
      <c r="AA654" s="30" t="s">
        <v>276</v>
      </c>
      <c r="AB654" s="30" t="s">
        <v>732</v>
      </c>
      <c r="AD654" s="30"/>
      <c r="AE654" t="s">
        <v>321</v>
      </c>
      <c r="AF654" t="s">
        <v>321</v>
      </c>
    </row>
    <row r="655" spans="1:32" ht="13.25" customHeight="1" x14ac:dyDescent="0.15">
      <c r="A655" s="9" t="s">
        <v>296</v>
      </c>
      <c r="B655" s="9" t="s">
        <v>295</v>
      </c>
      <c r="C655" s="9" t="s">
        <v>297</v>
      </c>
      <c r="D655" s="9" t="s">
        <v>268</v>
      </c>
      <c r="E655" s="9" t="s">
        <v>298</v>
      </c>
      <c r="F655" s="9" t="s">
        <v>299</v>
      </c>
      <c r="G655" s="9" t="s">
        <v>299</v>
      </c>
      <c r="H655" s="9" t="s">
        <v>300</v>
      </c>
      <c r="I655" s="9"/>
      <c r="J655" s="34" t="s">
        <v>68</v>
      </c>
      <c r="M655" t="s">
        <v>38</v>
      </c>
      <c r="N655">
        <v>13</v>
      </c>
      <c r="O655">
        <v>31</v>
      </c>
      <c r="P655" t="str">
        <f t="shared" si="38"/>
        <v>Em.13</v>
      </c>
      <c r="Q655" t="str">
        <f t="shared" si="39"/>
        <v>Em.13.31</v>
      </c>
      <c r="R655" t="s">
        <v>432</v>
      </c>
      <c r="S655" s="31">
        <v>0.95</v>
      </c>
      <c r="U655" s="30" t="s">
        <v>433</v>
      </c>
      <c r="V655" s="43">
        <f>S655</f>
        <v>0.95</v>
      </c>
      <c r="W655" s="30" t="str">
        <f>U655</f>
        <v>tonnes of CO2e/tonne of high-value petrochemicals produced</v>
      </c>
      <c r="X655" s="9" t="s">
        <v>302</v>
      </c>
      <c r="AA655" s="30" t="s">
        <v>276</v>
      </c>
      <c r="AB655" s="30" t="s">
        <v>732</v>
      </c>
      <c r="AD655" s="30"/>
      <c r="AE655" t="s">
        <v>321</v>
      </c>
      <c r="AF655" t="s">
        <v>321</v>
      </c>
    </row>
    <row r="656" spans="1:32" ht="13.25" customHeight="1" x14ac:dyDescent="0.15">
      <c r="A656" s="9" t="s">
        <v>296</v>
      </c>
      <c r="B656" s="9" t="s">
        <v>295</v>
      </c>
      <c r="C656" s="9" t="s">
        <v>297</v>
      </c>
      <c r="D656" s="9" t="s">
        <v>268</v>
      </c>
      <c r="E656" s="9" t="s">
        <v>298</v>
      </c>
      <c r="F656" s="9" t="s">
        <v>299</v>
      </c>
      <c r="G656" s="9" t="s">
        <v>299</v>
      </c>
      <c r="H656" s="9" t="s">
        <v>300</v>
      </c>
      <c r="I656" s="9"/>
      <c r="J656" s="34" t="s">
        <v>68</v>
      </c>
      <c r="M656" t="s">
        <v>38</v>
      </c>
      <c r="N656">
        <v>17</v>
      </c>
      <c r="O656">
        <v>10</v>
      </c>
      <c r="P656" t="str">
        <f t="shared" si="38"/>
        <v>Em.17</v>
      </c>
      <c r="Q656" t="str">
        <f t="shared" si="39"/>
        <v>Em.17.10</v>
      </c>
      <c r="R656" t="s">
        <v>805</v>
      </c>
      <c r="S656" s="31">
        <v>107</v>
      </c>
      <c r="U656" s="30" t="s">
        <v>798</v>
      </c>
      <c r="V656" s="44">
        <f>S656*1000</f>
        <v>107000</v>
      </c>
      <c r="W656" s="9" t="s">
        <v>785</v>
      </c>
      <c r="X656" s="9" t="s">
        <v>302</v>
      </c>
      <c r="AA656" s="30" t="s">
        <v>276</v>
      </c>
      <c r="AB656" t="s">
        <v>732</v>
      </c>
      <c r="AC656" t="s">
        <v>671</v>
      </c>
      <c r="AD656" s="9" t="s">
        <v>789</v>
      </c>
      <c r="AE656" t="s">
        <v>321</v>
      </c>
      <c r="AF656" t="s">
        <v>321</v>
      </c>
    </row>
    <row r="657" spans="1:32" ht="13.25" customHeight="1" x14ac:dyDescent="0.15">
      <c r="A657" s="9" t="s">
        <v>296</v>
      </c>
      <c r="B657" s="9" t="s">
        <v>295</v>
      </c>
      <c r="C657" s="9" t="s">
        <v>297</v>
      </c>
      <c r="D657" s="9" t="s">
        <v>268</v>
      </c>
      <c r="E657" s="9" t="s">
        <v>298</v>
      </c>
      <c r="F657" s="9" t="s">
        <v>299</v>
      </c>
      <c r="G657" s="9" t="s">
        <v>299</v>
      </c>
      <c r="H657" s="9" t="s">
        <v>300</v>
      </c>
      <c r="I657" s="9"/>
      <c r="J657" s="34" t="s">
        <v>68</v>
      </c>
      <c r="M657" t="s">
        <v>38</v>
      </c>
      <c r="N657">
        <v>17</v>
      </c>
      <c r="O657">
        <v>13</v>
      </c>
      <c r="P657" t="str">
        <f t="shared" si="38"/>
        <v>Em.17</v>
      </c>
      <c r="Q657" t="str">
        <f t="shared" si="39"/>
        <v>Em.17.13</v>
      </c>
      <c r="R657" t="s">
        <v>806</v>
      </c>
      <c r="S657" s="31">
        <v>81</v>
      </c>
      <c r="U657" s="30" t="s">
        <v>798</v>
      </c>
      <c r="V657" s="44">
        <f>S657*1000</f>
        <v>81000</v>
      </c>
      <c r="W657" s="9" t="s">
        <v>785</v>
      </c>
      <c r="X657" s="9" t="s">
        <v>302</v>
      </c>
      <c r="AA657" s="30" t="s">
        <v>276</v>
      </c>
      <c r="AB657" t="s">
        <v>732</v>
      </c>
      <c r="AC657" t="s">
        <v>673</v>
      </c>
      <c r="AD657" s="9" t="s">
        <v>789</v>
      </c>
      <c r="AE657" t="s">
        <v>321</v>
      </c>
      <c r="AF657" t="s">
        <v>321</v>
      </c>
    </row>
    <row r="658" spans="1:32" ht="13.25" customHeight="1" x14ac:dyDescent="0.15">
      <c r="A658" s="9" t="s">
        <v>296</v>
      </c>
      <c r="B658" s="9" t="s">
        <v>295</v>
      </c>
      <c r="C658" s="9" t="s">
        <v>297</v>
      </c>
      <c r="D658" s="9" t="s">
        <v>268</v>
      </c>
      <c r="E658" s="9" t="s">
        <v>298</v>
      </c>
      <c r="F658" s="9" t="s">
        <v>299</v>
      </c>
      <c r="G658" s="9" t="s">
        <v>299</v>
      </c>
      <c r="H658" s="9" t="s">
        <v>300</v>
      </c>
      <c r="I658" s="9"/>
      <c r="J658" s="34" t="s">
        <v>68</v>
      </c>
      <c r="M658" t="s">
        <v>38</v>
      </c>
      <c r="N658">
        <v>17</v>
      </c>
      <c r="O658">
        <v>14</v>
      </c>
      <c r="P658" t="str">
        <f t="shared" si="38"/>
        <v>Em.17</v>
      </c>
      <c r="Q658" t="str">
        <f t="shared" si="39"/>
        <v>Em.17.14</v>
      </c>
      <c r="R658" t="s">
        <v>799</v>
      </c>
      <c r="S658" s="31">
        <v>95</v>
      </c>
      <c r="U658" s="30" t="s">
        <v>798</v>
      </c>
      <c r="V658" s="44">
        <f>S658*1000</f>
        <v>95000</v>
      </c>
      <c r="W658" s="9" t="s">
        <v>785</v>
      </c>
      <c r="X658" s="9" t="s">
        <v>302</v>
      </c>
      <c r="AA658" s="30" t="s">
        <v>276</v>
      </c>
      <c r="AB658" t="s">
        <v>732</v>
      </c>
      <c r="AC658" t="s">
        <v>674</v>
      </c>
      <c r="AD658" s="9" t="s">
        <v>789</v>
      </c>
      <c r="AE658" t="s">
        <v>321</v>
      </c>
      <c r="AF658" t="s">
        <v>321</v>
      </c>
    </row>
    <row r="659" spans="1:32" ht="13.25" customHeight="1" x14ac:dyDescent="0.15">
      <c r="A659" s="9" t="s">
        <v>296</v>
      </c>
      <c r="B659" s="9" t="s">
        <v>295</v>
      </c>
      <c r="C659" s="9" t="s">
        <v>297</v>
      </c>
      <c r="D659" s="9" t="s">
        <v>268</v>
      </c>
      <c r="E659" s="9" t="s">
        <v>298</v>
      </c>
      <c r="F659" s="9" t="s">
        <v>299</v>
      </c>
      <c r="G659" s="9" t="s">
        <v>299</v>
      </c>
      <c r="H659" s="9" t="s">
        <v>773</v>
      </c>
      <c r="I659" s="9"/>
      <c r="J659" s="34" t="s">
        <v>68</v>
      </c>
      <c r="M659" t="s">
        <v>38</v>
      </c>
      <c r="N659">
        <v>17</v>
      </c>
      <c r="O659">
        <v>2</v>
      </c>
      <c r="P659" t="str">
        <f t="shared" si="38"/>
        <v>Em.17</v>
      </c>
      <c r="Q659" t="str">
        <f t="shared" si="39"/>
        <v>Em.17.2</v>
      </c>
      <c r="R659" t="s">
        <v>369</v>
      </c>
      <c r="S659" s="31">
        <v>0</v>
      </c>
      <c r="U659" s="30" t="s">
        <v>347</v>
      </c>
      <c r="V659" s="45">
        <f>S659</f>
        <v>0</v>
      </c>
      <c r="W659" s="9" t="s">
        <v>785</v>
      </c>
      <c r="X659" s="9" t="s">
        <v>302</v>
      </c>
      <c r="AA659" s="30" t="s">
        <v>276</v>
      </c>
      <c r="AB659" t="s">
        <v>732</v>
      </c>
      <c r="AD659" s="9"/>
      <c r="AE659" t="s">
        <v>321</v>
      </c>
      <c r="AF659" t="s">
        <v>321</v>
      </c>
    </row>
    <row r="660" spans="1:32" ht="13.25" customHeight="1" x14ac:dyDescent="0.15">
      <c r="A660" s="9" t="s">
        <v>296</v>
      </c>
      <c r="B660" s="9" t="s">
        <v>295</v>
      </c>
      <c r="C660" s="9" t="s">
        <v>297</v>
      </c>
      <c r="D660" s="9" t="s">
        <v>268</v>
      </c>
      <c r="E660" s="9" t="s">
        <v>298</v>
      </c>
      <c r="F660" s="9" t="s">
        <v>299</v>
      </c>
      <c r="G660" s="9" t="s">
        <v>299</v>
      </c>
      <c r="H660" s="9" t="s">
        <v>300</v>
      </c>
      <c r="I660" s="9"/>
      <c r="J660" s="34" t="s">
        <v>68</v>
      </c>
      <c r="M660" t="s">
        <v>38</v>
      </c>
      <c r="N660">
        <v>17</v>
      </c>
      <c r="O660">
        <v>2</v>
      </c>
      <c r="P660" t="str">
        <f t="shared" si="38"/>
        <v>Em.17</v>
      </c>
      <c r="Q660" t="str">
        <f t="shared" si="39"/>
        <v>Em.17.2</v>
      </c>
      <c r="R660" t="s">
        <v>370</v>
      </c>
      <c r="S660" s="31">
        <v>7</v>
      </c>
      <c r="U660" s="30" t="s">
        <v>347</v>
      </c>
      <c r="V660" s="45">
        <f>S660</f>
        <v>7</v>
      </c>
      <c r="W660" s="9" t="s">
        <v>785</v>
      </c>
      <c r="X660" s="9" t="s">
        <v>302</v>
      </c>
      <c r="AA660" s="30" t="s">
        <v>276</v>
      </c>
      <c r="AB660" t="s">
        <v>732</v>
      </c>
      <c r="AD660" s="9"/>
      <c r="AE660" t="s">
        <v>321</v>
      </c>
      <c r="AF660" t="s">
        <v>321</v>
      </c>
    </row>
    <row r="661" spans="1:32" ht="13.25" customHeight="1" x14ac:dyDescent="0.15">
      <c r="A661" s="9" t="s">
        <v>296</v>
      </c>
      <c r="B661" s="9" t="s">
        <v>295</v>
      </c>
      <c r="C661" s="9" t="s">
        <v>297</v>
      </c>
      <c r="D661" s="9" t="s">
        <v>268</v>
      </c>
      <c r="E661" s="9" t="s">
        <v>298</v>
      </c>
      <c r="F661" s="9" t="s">
        <v>299</v>
      </c>
      <c r="G661" s="9" t="s">
        <v>299</v>
      </c>
      <c r="H661" s="9" t="s">
        <v>300</v>
      </c>
      <c r="I661" s="9"/>
      <c r="J661" s="34" t="s">
        <v>68</v>
      </c>
      <c r="M661" t="s">
        <v>38</v>
      </c>
      <c r="N661">
        <v>4</v>
      </c>
      <c r="O661">
        <v>10</v>
      </c>
      <c r="P661" t="str">
        <f t="shared" si="38"/>
        <v>Em.4</v>
      </c>
      <c r="Q661" t="str">
        <f t="shared" si="39"/>
        <v>Em.4.10</v>
      </c>
      <c r="R661" t="s">
        <v>371</v>
      </c>
      <c r="S661" s="31">
        <v>22</v>
      </c>
      <c r="U661" s="30" t="s">
        <v>347</v>
      </c>
      <c r="V661" s="43">
        <f>S661</f>
        <v>22</v>
      </c>
      <c r="W661" s="30" t="s">
        <v>39</v>
      </c>
      <c r="X661" s="9" t="s">
        <v>302</v>
      </c>
      <c r="AA661" s="30" t="s">
        <v>276</v>
      </c>
      <c r="AB661" s="30" t="s">
        <v>732</v>
      </c>
      <c r="AD661" s="30"/>
      <c r="AE661" t="s">
        <v>321</v>
      </c>
      <c r="AF661" t="s">
        <v>321</v>
      </c>
    </row>
    <row r="662" spans="1:32" ht="13.25" customHeight="1" x14ac:dyDescent="0.15">
      <c r="A662" s="9" t="s">
        <v>296</v>
      </c>
      <c r="B662" s="9" t="s">
        <v>295</v>
      </c>
      <c r="C662" s="9" t="s">
        <v>297</v>
      </c>
      <c r="D662" s="9" t="s">
        <v>268</v>
      </c>
      <c r="E662" s="9" t="s">
        <v>298</v>
      </c>
      <c r="F662" s="9" t="s">
        <v>299</v>
      </c>
      <c r="G662" s="9" t="s">
        <v>299</v>
      </c>
      <c r="H662" s="9" t="s">
        <v>300</v>
      </c>
      <c r="I662" s="9"/>
      <c r="J662" s="34" t="s">
        <v>68</v>
      </c>
      <c r="M662" t="s">
        <v>38</v>
      </c>
      <c r="N662">
        <v>4</v>
      </c>
      <c r="O662">
        <v>7</v>
      </c>
      <c r="P662" t="str">
        <f t="shared" si="38"/>
        <v>Em.4</v>
      </c>
      <c r="Q662" t="str">
        <f t="shared" si="39"/>
        <v>Em.4.7</v>
      </c>
      <c r="R662" t="s">
        <v>375</v>
      </c>
      <c r="S662" s="31">
        <v>70</v>
      </c>
      <c r="U662" s="30" t="s">
        <v>376</v>
      </c>
      <c r="V662" s="32">
        <f>S662*1000000</f>
        <v>70000000</v>
      </c>
      <c r="W662" t="s">
        <v>39</v>
      </c>
      <c r="X662" s="9" t="s">
        <v>302</v>
      </c>
      <c r="AA662" s="30" t="s">
        <v>276</v>
      </c>
      <c r="AB662" s="30" t="s">
        <v>732</v>
      </c>
      <c r="AD662" s="30"/>
      <c r="AE662" t="s">
        <v>321</v>
      </c>
      <c r="AF662" t="s">
        <v>321</v>
      </c>
    </row>
    <row r="663" spans="1:32" ht="13.25" customHeight="1" x14ac:dyDescent="0.15">
      <c r="A663" s="9" t="s">
        <v>296</v>
      </c>
      <c r="B663" s="9" t="s">
        <v>295</v>
      </c>
      <c r="C663" s="9" t="s">
        <v>297</v>
      </c>
      <c r="D663" s="9" t="s">
        <v>268</v>
      </c>
      <c r="E663" s="9" t="s">
        <v>298</v>
      </c>
      <c r="F663" s="9" t="s">
        <v>299</v>
      </c>
      <c r="G663" s="9" t="s">
        <v>299</v>
      </c>
      <c r="H663" s="9" t="s">
        <v>300</v>
      </c>
      <c r="I663" s="9"/>
      <c r="J663" s="34" t="s">
        <v>68</v>
      </c>
      <c r="M663" t="s">
        <v>38</v>
      </c>
      <c r="N663">
        <v>4</v>
      </c>
      <c r="O663">
        <v>8</v>
      </c>
      <c r="P663" t="str">
        <f t="shared" si="38"/>
        <v>Em.4</v>
      </c>
      <c r="Q663" t="str">
        <f t="shared" si="39"/>
        <v>Em.4.8</v>
      </c>
      <c r="R663" t="s">
        <v>800</v>
      </c>
      <c r="S663" s="31">
        <v>123</v>
      </c>
      <c r="U663" s="30" t="s">
        <v>798</v>
      </c>
      <c r="V663" s="30">
        <f>1000*S663</f>
        <v>123000</v>
      </c>
      <c r="W663" s="30" t="s">
        <v>39</v>
      </c>
      <c r="X663" s="9" t="s">
        <v>302</v>
      </c>
      <c r="AA663" s="30" t="s">
        <v>276</v>
      </c>
      <c r="AB663" s="30" t="s">
        <v>732</v>
      </c>
      <c r="AD663" s="30"/>
      <c r="AE663" t="s">
        <v>321</v>
      </c>
      <c r="AF663" t="s">
        <v>321</v>
      </c>
    </row>
    <row r="664" spans="1:32" ht="13.25" customHeight="1" x14ac:dyDescent="0.15">
      <c r="A664" s="9" t="s">
        <v>296</v>
      </c>
      <c r="B664" s="9" t="s">
        <v>295</v>
      </c>
      <c r="C664" s="9" t="s">
        <v>297</v>
      </c>
      <c r="D664" s="9" t="s">
        <v>268</v>
      </c>
      <c r="E664" s="9" t="s">
        <v>298</v>
      </c>
      <c r="F664" s="9" t="s">
        <v>299</v>
      </c>
      <c r="G664" s="9" t="s">
        <v>299</v>
      </c>
      <c r="H664" s="9" t="s">
        <v>300</v>
      </c>
      <c r="I664" s="9"/>
      <c r="J664" s="34" t="s">
        <v>68</v>
      </c>
      <c r="M664" t="s">
        <v>38</v>
      </c>
      <c r="N664">
        <v>4</v>
      </c>
      <c r="O664">
        <v>9</v>
      </c>
      <c r="P664" t="str">
        <f t="shared" si="38"/>
        <v>Em.4</v>
      </c>
      <c r="Q664" t="str">
        <f t="shared" si="39"/>
        <v>Em.4.9</v>
      </c>
      <c r="R664" t="s">
        <v>797</v>
      </c>
      <c r="S664" s="31">
        <v>1</v>
      </c>
      <c r="U664" s="30" t="s">
        <v>798</v>
      </c>
      <c r="V664" s="30">
        <f>1000*S664</f>
        <v>1000</v>
      </c>
      <c r="W664" s="30" t="s">
        <v>39</v>
      </c>
      <c r="X664" s="9" t="s">
        <v>302</v>
      </c>
      <c r="AA664" s="30" t="s">
        <v>276</v>
      </c>
      <c r="AB664" s="30" t="s">
        <v>732</v>
      </c>
      <c r="AD664" s="30"/>
      <c r="AE664" t="s">
        <v>321</v>
      </c>
      <c r="AF664" t="s">
        <v>321</v>
      </c>
    </row>
    <row r="665" spans="1:32" ht="13.25" customHeight="1" x14ac:dyDescent="0.15">
      <c r="A665" s="9" t="s">
        <v>296</v>
      </c>
      <c r="B665" s="9" t="s">
        <v>295</v>
      </c>
      <c r="C665" s="9" t="s">
        <v>297</v>
      </c>
      <c r="D665" s="9" t="s">
        <v>268</v>
      </c>
      <c r="E665" s="9" t="s">
        <v>298</v>
      </c>
      <c r="F665" s="9" t="s">
        <v>299</v>
      </c>
      <c r="G665" s="9" t="s">
        <v>299</v>
      </c>
      <c r="H665" s="9" t="s">
        <v>300</v>
      </c>
      <c r="I665" s="9"/>
      <c r="J665" s="34" t="s">
        <v>68</v>
      </c>
      <c r="M665" t="s">
        <v>38</v>
      </c>
      <c r="N665">
        <v>5</v>
      </c>
      <c r="O665">
        <v>1</v>
      </c>
      <c r="P665" t="str">
        <f t="shared" si="38"/>
        <v>Em.5</v>
      </c>
      <c r="Q665" t="str">
        <f t="shared" si="39"/>
        <v>Em.5.1</v>
      </c>
      <c r="R665" t="s">
        <v>413</v>
      </c>
      <c r="S665" s="31">
        <v>19.600000000000001</v>
      </c>
      <c r="U665" t="s">
        <v>411</v>
      </c>
      <c r="V665" s="32">
        <f>S665*1000000</f>
        <v>19600000</v>
      </c>
      <c r="W665" t="s">
        <v>39</v>
      </c>
      <c r="X665" s="9" t="s">
        <v>302</v>
      </c>
      <c r="AA665" s="30" t="s">
        <v>276</v>
      </c>
      <c r="AB665" s="30" t="s">
        <v>732</v>
      </c>
      <c r="AE665" t="s">
        <v>321</v>
      </c>
      <c r="AF665" t="s">
        <v>321</v>
      </c>
    </row>
    <row r="666" spans="1:32" ht="13.25" customHeight="1" x14ac:dyDescent="0.15">
      <c r="A666" s="9" t="s">
        <v>296</v>
      </c>
      <c r="B666" s="9" t="s">
        <v>295</v>
      </c>
      <c r="C666" s="9" t="s">
        <v>297</v>
      </c>
      <c r="D666" s="9" t="s">
        <v>268</v>
      </c>
      <c r="E666" s="9" t="s">
        <v>298</v>
      </c>
      <c r="F666" s="9" t="s">
        <v>299</v>
      </c>
      <c r="G666" s="9" t="s">
        <v>299</v>
      </c>
      <c r="H666" s="9" t="s">
        <v>300</v>
      </c>
      <c r="I666" s="9"/>
      <c r="J666" s="34" t="s">
        <v>68</v>
      </c>
      <c r="M666" t="s">
        <v>38</v>
      </c>
      <c r="N666">
        <v>5</v>
      </c>
      <c r="O666">
        <v>2</v>
      </c>
      <c r="P666" t="str">
        <f t="shared" si="38"/>
        <v>Em.5</v>
      </c>
      <c r="Q666" t="str">
        <f t="shared" si="39"/>
        <v>Em.5.2</v>
      </c>
      <c r="R666" t="s">
        <v>415</v>
      </c>
      <c r="S666" s="31">
        <v>12</v>
      </c>
      <c r="U666" t="s">
        <v>411</v>
      </c>
      <c r="V666" s="32">
        <f>S666*1000000</f>
        <v>12000000</v>
      </c>
      <c r="W666" t="s">
        <v>39</v>
      </c>
      <c r="X666" s="9" t="s">
        <v>302</v>
      </c>
      <c r="AA666" s="30" t="s">
        <v>276</v>
      </c>
      <c r="AB666" s="30" t="s">
        <v>732</v>
      </c>
      <c r="AE666" t="s">
        <v>321</v>
      </c>
      <c r="AF666" t="s">
        <v>321</v>
      </c>
    </row>
    <row r="667" spans="1:32" ht="13.25" customHeight="1" x14ac:dyDescent="0.15">
      <c r="A667" s="9" t="s">
        <v>296</v>
      </c>
      <c r="B667" s="9" t="s">
        <v>295</v>
      </c>
      <c r="C667" s="9" t="s">
        <v>297</v>
      </c>
      <c r="D667" s="9" t="s">
        <v>268</v>
      </c>
      <c r="E667" s="9" t="s">
        <v>298</v>
      </c>
      <c r="F667" s="9" t="s">
        <v>299</v>
      </c>
      <c r="G667" s="9" t="s">
        <v>299</v>
      </c>
      <c r="H667" s="9" t="s">
        <v>300</v>
      </c>
      <c r="I667" s="9"/>
      <c r="J667" s="34" t="s">
        <v>68</v>
      </c>
      <c r="M667" t="s">
        <v>38</v>
      </c>
      <c r="N667">
        <v>5</v>
      </c>
      <c r="O667">
        <v>3</v>
      </c>
      <c r="P667" t="str">
        <f t="shared" si="38"/>
        <v>Em.5</v>
      </c>
      <c r="Q667" t="str">
        <f t="shared" si="39"/>
        <v>Em.5.3</v>
      </c>
      <c r="R667" t="s">
        <v>417</v>
      </c>
      <c r="S667" s="31">
        <v>41.1</v>
      </c>
      <c r="U667" t="s">
        <v>411</v>
      </c>
      <c r="V667" s="32">
        <f>S667*1000000</f>
        <v>41100000</v>
      </c>
      <c r="W667" t="s">
        <v>39</v>
      </c>
      <c r="X667" s="9" t="s">
        <v>302</v>
      </c>
      <c r="AA667" s="30" t="s">
        <v>276</v>
      </c>
      <c r="AB667" s="30" t="s">
        <v>732</v>
      </c>
      <c r="AE667" t="s">
        <v>321</v>
      </c>
      <c r="AF667" t="s">
        <v>321</v>
      </c>
    </row>
    <row r="668" spans="1:32" ht="13.25" customHeight="1" x14ac:dyDescent="0.15">
      <c r="A668" s="9" t="s">
        <v>296</v>
      </c>
      <c r="B668" s="9" t="s">
        <v>295</v>
      </c>
      <c r="C668" s="9" t="s">
        <v>297</v>
      </c>
      <c r="D668" s="9" t="s">
        <v>268</v>
      </c>
      <c r="E668" s="9" t="s">
        <v>298</v>
      </c>
      <c r="F668" s="9" t="s">
        <v>299</v>
      </c>
      <c r="G668" s="9" t="s">
        <v>299</v>
      </c>
      <c r="H668" s="9" t="s">
        <v>300</v>
      </c>
      <c r="I668" s="9"/>
      <c r="J668" s="34" t="s">
        <v>68</v>
      </c>
      <c r="M668" t="s">
        <v>38</v>
      </c>
      <c r="N668">
        <v>5</v>
      </c>
      <c r="O668">
        <v>4</v>
      </c>
      <c r="P668" t="str">
        <f t="shared" si="38"/>
        <v>Em.5</v>
      </c>
      <c r="Q668" t="str">
        <f t="shared" si="39"/>
        <v>Em.5.4</v>
      </c>
      <c r="R668" t="s">
        <v>410</v>
      </c>
      <c r="S668" s="31">
        <v>3</v>
      </c>
      <c r="U668" t="s">
        <v>411</v>
      </c>
      <c r="V668" s="32">
        <f>S668*1000000</f>
        <v>3000000</v>
      </c>
      <c r="W668" t="s">
        <v>39</v>
      </c>
      <c r="X668" s="9" t="s">
        <v>302</v>
      </c>
      <c r="AA668" s="30" t="s">
        <v>276</v>
      </c>
      <c r="AB668" s="30" t="s">
        <v>732</v>
      </c>
      <c r="AE668" t="s">
        <v>321</v>
      </c>
      <c r="AF668" t="s">
        <v>321</v>
      </c>
    </row>
    <row r="669" spans="1:32" ht="13.25" customHeight="1" x14ac:dyDescent="0.15">
      <c r="A669" s="9" t="s">
        <v>296</v>
      </c>
      <c r="B669" s="9" t="s">
        <v>295</v>
      </c>
      <c r="C669" s="9" t="s">
        <v>297</v>
      </c>
      <c r="D669" s="9" t="s">
        <v>268</v>
      </c>
      <c r="E669" s="9" t="s">
        <v>298</v>
      </c>
      <c r="F669" s="9" t="s">
        <v>299</v>
      </c>
      <c r="G669" s="9" t="s">
        <v>299</v>
      </c>
      <c r="H669" s="9" t="s">
        <v>300</v>
      </c>
      <c r="I669" s="9"/>
      <c r="J669" s="34" t="s">
        <v>68</v>
      </c>
      <c r="M669" t="s">
        <v>38</v>
      </c>
      <c r="N669">
        <v>7</v>
      </c>
      <c r="O669">
        <v>0</v>
      </c>
      <c r="P669" t="str">
        <f t="shared" si="38"/>
        <v>Em.7</v>
      </c>
      <c r="Q669" t="str">
        <f t="shared" si="39"/>
        <v>Em.7.0</v>
      </c>
      <c r="R669" t="s">
        <v>408</v>
      </c>
      <c r="S669" s="31">
        <v>12</v>
      </c>
      <c r="U669" t="s">
        <v>39</v>
      </c>
      <c r="V669" s="43">
        <f>S669</f>
        <v>12</v>
      </c>
      <c r="W669" s="30" t="s">
        <v>39</v>
      </c>
      <c r="X669" s="9" t="s">
        <v>302</v>
      </c>
      <c r="AA669" s="30" t="s">
        <v>276</v>
      </c>
      <c r="AB669" s="30" t="s">
        <v>732</v>
      </c>
      <c r="AE669" t="s">
        <v>382</v>
      </c>
      <c r="AF669" t="s">
        <v>321</v>
      </c>
    </row>
    <row r="670" spans="1:32" ht="13.25" customHeight="1" x14ac:dyDescent="0.15">
      <c r="A670" s="9" t="s">
        <v>296</v>
      </c>
      <c r="B670" s="9" t="s">
        <v>295</v>
      </c>
      <c r="C670" s="9" t="s">
        <v>297</v>
      </c>
      <c r="D670" s="9" t="s">
        <v>268</v>
      </c>
      <c r="E670" s="9" t="s">
        <v>298</v>
      </c>
      <c r="F670" s="9" t="s">
        <v>299</v>
      </c>
      <c r="G670" s="9" t="s">
        <v>299</v>
      </c>
      <c r="H670" s="9" t="s">
        <v>300</v>
      </c>
      <c r="I670" s="9"/>
      <c r="J670" s="34" t="s">
        <v>68</v>
      </c>
      <c r="M670" t="s">
        <v>38</v>
      </c>
      <c r="N670">
        <v>9</v>
      </c>
      <c r="O670">
        <v>1</v>
      </c>
      <c r="P670" t="str">
        <f t="shared" si="38"/>
        <v>Em.9</v>
      </c>
      <c r="Q670" t="str">
        <f t="shared" si="39"/>
        <v>Em.9.1</v>
      </c>
      <c r="R670" t="s">
        <v>419</v>
      </c>
      <c r="S670" s="31">
        <v>1.4</v>
      </c>
      <c r="U670" t="s">
        <v>411</v>
      </c>
      <c r="V670" s="32">
        <f>S670*1000000</f>
        <v>1400000</v>
      </c>
      <c r="W670" t="s">
        <v>39</v>
      </c>
      <c r="X670" s="9" t="s">
        <v>302</v>
      </c>
      <c r="AA670" s="30" t="s">
        <v>276</v>
      </c>
      <c r="AB670" s="30" t="s">
        <v>732</v>
      </c>
      <c r="AE670" t="s">
        <v>321</v>
      </c>
      <c r="AF670" t="s">
        <v>321</v>
      </c>
    </row>
    <row r="671" spans="1:32" ht="13.25" customHeight="1" x14ac:dyDescent="0.15">
      <c r="A671" s="9" t="s">
        <v>296</v>
      </c>
      <c r="B671" s="9" t="s">
        <v>295</v>
      </c>
      <c r="C671" s="9" t="s">
        <v>297</v>
      </c>
      <c r="D671" s="9" t="s">
        <v>268</v>
      </c>
      <c r="E671" s="9" t="s">
        <v>298</v>
      </c>
      <c r="F671" s="9" t="s">
        <v>299</v>
      </c>
      <c r="G671" s="9" t="s">
        <v>299</v>
      </c>
      <c r="H671" s="9" t="s">
        <v>300</v>
      </c>
      <c r="I671" s="9"/>
      <c r="J671" s="34" t="s">
        <v>68</v>
      </c>
      <c r="M671" t="s">
        <v>38</v>
      </c>
      <c r="N671">
        <v>9</v>
      </c>
      <c r="O671">
        <v>2</v>
      </c>
      <c r="P671" t="str">
        <f t="shared" si="38"/>
        <v>Em.9</v>
      </c>
      <c r="Q671" t="str">
        <f t="shared" si="39"/>
        <v>Em.9.2</v>
      </c>
      <c r="R671" t="s">
        <v>421</v>
      </c>
      <c r="S671" s="31">
        <v>2.4</v>
      </c>
      <c r="U671" t="s">
        <v>411</v>
      </c>
      <c r="V671" s="32">
        <f>S671*1000000</f>
        <v>2400000</v>
      </c>
      <c r="W671" t="s">
        <v>39</v>
      </c>
      <c r="X671" s="9" t="s">
        <v>302</v>
      </c>
      <c r="AA671" s="30" t="s">
        <v>276</v>
      </c>
      <c r="AB671" s="30" t="s">
        <v>732</v>
      </c>
      <c r="AE671" t="s">
        <v>321</v>
      </c>
      <c r="AF671" t="s">
        <v>321</v>
      </c>
    </row>
    <row r="672" spans="1:32" ht="13.25" customHeight="1" x14ac:dyDescent="0.15">
      <c r="A672" s="9" t="s">
        <v>296</v>
      </c>
      <c r="B672" s="9" t="s">
        <v>295</v>
      </c>
      <c r="C672" s="9" t="s">
        <v>297</v>
      </c>
      <c r="D672" s="9" t="s">
        <v>268</v>
      </c>
      <c r="E672" s="9" t="s">
        <v>298</v>
      </c>
      <c r="F672" s="9" t="s">
        <v>299</v>
      </c>
      <c r="G672" s="9" t="s">
        <v>299</v>
      </c>
      <c r="H672" s="9" t="s">
        <v>300</v>
      </c>
      <c r="I672" s="9"/>
      <c r="J672" s="34" t="s">
        <v>68</v>
      </c>
      <c r="M672" t="s">
        <v>38</v>
      </c>
      <c r="N672">
        <v>9</v>
      </c>
      <c r="O672">
        <v>3</v>
      </c>
      <c r="P672" t="str">
        <f t="shared" si="38"/>
        <v>Em.9</v>
      </c>
      <c r="Q672" t="str">
        <f t="shared" si="39"/>
        <v>Em.9.3</v>
      </c>
      <c r="R672" t="s">
        <v>423</v>
      </c>
      <c r="S672" s="31">
        <v>7.5</v>
      </c>
      <c r="U672" t="s">
        <v>411</v>
      </c>
      <c r="V672" s="32">
        <f>S672*1000000</f>
        <v>7500000</v>
      </c>
      <c r="W672" t="s">
        <v>39</v>
      </c>
      <c r="X672" s="9" t="s">
        <v>302</v>
      </c>
      <c r="AA672" s="30" t="s">
        <v>276</v>
      </c>
      <c r="AB672" s="30" t="s">
        <v>732</v>
      </c>
      <c r="AE672" t="s">
        <v>321</v>
      </c>
      <c r="AF672" t="s">
        <v>321</v>
      </c>
    </row>
    <row r="673" spans="1:32" ht="13.25" customHeight="1" x14ac:dyDescent="0.15">
      <c r="A673" s="9" t="s">
        <v>296</v>
      </c>
      <c r="B673" s="9" t="s">
        <v>295</v>
      </c>
      <c r="C673" s="9" t="s">
        <v>297</v>
      </c>
      <c r="D673" s="9" t="s">
        <v>268</v>
      </c>
      <c r="E673" s="9" t="s">
        <v>298</v>
      </c>
      <c r="F673" s="9" t="s">
        <v>299</v>
      </c>
      <c r="G673" s="9" t="s">
        <v>299</v>
      </c>
      <c r="H673" s="9" t="s">
        <v>300</v>
      </c>
      <c r="I673" s="9"/>
      <c r="J673" s="33" t="s">
        <v>36</v>
      </c>
      <c r="M673" t="s">
        <v>38</v>
      </c>
      <c r="N673">
        <v>1</v>
      </c>
      <c r="O673">
        <v>1</v>
      </c>
      <c r="P673" t="str">
        <f t="shared" si="38"/>
        <v>Em.1</v>
      </c>
      <c r="Q673" t="str">
        <f t="shared" si="39"/>
        <v>Em.1.1</v>
      </c>
      <c r="R673" t="s">
        <v>301</v>
      </c>
      <c r="S673" s="31">
        <v>71</v>
      </c>
      <c r="U673" t="s">
        <v>39</v>
      </c>
      <c r="V673" s="32">
        <f>S673*1000000</f>
        <v>71000000</v>
      </c>
      <c r="W673" s="9" t="s">
        <v>39</v>
      </c>
      <c r="X673" s="9" t="s">
        <v>302</v>
      </c>
      <c r="AA673" s="30" t="s">
        <v>276</v>
      </c>
      <c r="AB673" s="30" t="s">
        <v>732</v>
      </c>
      <c r="AC673" t="s">
        <v>670</v>
      </c>
      <c r="AD673" s="9" t="s">
        <v>786</v>
      </c>
      <c r="AE673" t="s">
        <v>323</v>
      </c>
      <c r="AF673" t="s">
        <v>324</v>
      </c>
    </row>
    <row r="674" spans="1:32" ht="13.25" customHeight="1" x14ac:dyDescent="0.15">
      <c r="A674" s="9" t="s">
        <v>296</v>
      </c>
      <c r="B674" s="9" t="s">
        <v>295</v>
      </c>
      <c r="C674" s="9" t="s">
        <v>297</v>
      </c>
      <c r="D674" s="9" t="s">
        <v>268</v>
      </c>
      <c r="E674" s="9" t="s">
        <v>298</v>
      </c>
      <c r="F674" s="9" t="s">
        <v>299</v>
      </c>
      <c r="G674" s="9" t="s">
        <v>299</v>
      </c>
      <c r="H674" s="9" t="s">
        <v>300</v>
      </c>
      <c r="I674" s="9"/>
      <c r="J674" s="33" t="s">
        <v>36</v>
      </c>
      <c r="M674" t="s">
        <v>38</v>
      </c>
      <c r="N674">
        <v>11</v>
      </c>
      <c r="O674">
        <v>11</v>
      </c>
      <c r="P674" t="str">
        <f t="shared" si="38"/>
        <v>Em.11</v>
      </c>
      <c r="Q674" t="str">
        <f t="shared" si="39"/>
        <v>Em.11.11</v>
      </c>
      <c r="R674" t="s">
        <v>337</v>
      </c>
      <c r="S674" s="31">
        <v>599</v>
      </c>
      <c r="U674" t="s">
        <v>39</v>
      </c>
      <c r="V674" s="43">
        <f>S674</f>
        <v>599</v>
      </c>
      <c r="W674" t="s">
        <v>39</v>
      </c>
      <c r="X674" s="9" t="s">
        <v>302</v>
      </c>
      <c r="AA674" s="30" t="s">
        <v>276</v>
      </c>
      <c r="AB674" s="30" t="s">
        <v>732</v>
      </c>
      <c r="AE674" t="s">
        <v>634</v>
      </c>
      <c r="AF674" t="s">
        <v>647</v>
      </c>
    </row>
    <row r="675" spans="1:32" ht="13.25" customHeight="1" x14ac:dyDescent="0.15">
      <c r="A675" s="9" t="s">
        <v>296</v>
      </c>
      <c r="B675" s="9" t="s">
        <v>295</v>
      </c>
      <c r="C675" s="9" t="s">
        <v>297</v>
      </c>
      <c r="D675" s="9" t="s">
        <v>268</v>
      </c>
      <c r="E675" s="9" t="s">
        <v>298</v>
      </c>
      <c r="F675" s="9" t="s">
        <v>299</v>
      </c>
      <c r="G675" s="9" t="s">
        <v>299</v>
      </c>
      <c r="H675" s="9" t="s">
        <v>300</v>
      </c>
      <c r="I675" s="9"/>
      <c r="J675" s="33" t="s">
        <v>36</v>
      </c>
      <c r="M675" t="s">
        <v>38</v>
      </c>
      <c r="N675">
        <v>13</v>
      </c>
      <c r="O675">
        <v>1</v>
      </c>
      <c r="P675" t="str">
        <f t="shared" si="38"/>
        <v>Em.13</v>
      </c>
      <c r="Q675" t="str">
        <f t="shared" si="39"/>
        <v>Em.13.1</v>
      </c>
      <c r="R675" t="s">
        <v>405</v>
      </c>
      <c r="S675" s="31">
        <v>79</v>
      </c>
      <c r="U675" s="30" t="s">
        <v>406</v>
      </c>
      <c r="V675" s="43">
        <f>S675</f>
        <v>79</v>
      </c>
      <c r="W675" s="30" t="s">
        <v>406</v>
      </c>
      <c r="X675" s="9" t="s">
        <v>302</v>
      </c>
      <c r="AA675" s="30" t="s">
        <v>276</v>
      </c>
      <c r="AB675" s="30" t="s">
        <v>732</v>
      </c>
      <c r="AD675" s="30"/>
      <c r="AE675" t="s">
        <v>562</v>
      </c>
      <c r="AF675" t="s">
        <v>563</v>
      </c>
    </row>
    <row r="676" spans="1:32" ht="13.25" customHeight="1" x14ac:dyDescent="0.15">
      <c r="A676" s="9" t="s">
        <v>296</v>
      </c>
      <c r="B676" s="9" t="s">
        <v>295</v>
      </c>
      <c r="C676" s="9" t="s">
        <v>297</v>
      </c>
      <c r="D676" s="9" t="s">
        <v>268</v>
      </c>
      <c r="E676" s="9" t="s">
        <v>298</v>
      </c>
      <c r="F676" s="9" t="s">
        <v>299</v>
      </c>
      <c r="G676" s="9" t="s">
        <v>299</v>
      </c>
      <c r="H676" s="9" t="s">
        <v>300</v>
      </c>
      <c r="I676" s="9"/>
      <c r="J676" s="33" t="s">
        <v>36</v>
      </c>
      <c r="M676" t="s">
        <v>38</v>
      </c>
      <c r="N676">
        <v>13</v>
      </c>
      <c r="O676">
        <v>29</v>
      </c>
      <c r="P676" t="str">
        <f t="shared" si="38"/>
        <v>Em.13</v>
      </c>
      <c r="Q676" t="str">
        <f t="shared" si="39"/>
        <v>Em.13.29</v>
      </c>
      <c r="R676" t="s">
        <v>425</v>
      </c>
      <c r="S676" s="31">
        <v>0.158</v>
      </c>
      <c r="U676" s="30" t="s">
        <v>426</v>
      </c>
      <c r="V676" s="43">
        <f>S676</f>
        <v>0.158</v>
      </c>
      <c r="W676" s="30" t="str">
        <f>U676</f>
        <v>tonnes of CO2e/ tonne of hydrocarbon production available for sale</v>
      </c>
      <c r="X676" s="9" t="s">
        <v>302</v>
      </c>
      <c r="AA676" s="30" t="s">
        <v>276</v>
      </c>
      <c r="AB676" s="30" t="s">
        <v>732</v>
      </c>
      <c r="AD676" s="30"/>
      <c r="AE676" t="s">
        <v>321</v>
      </c>
      <c r="AF676" t="s">
        <v>321</v>
      </c>
    </row>
    <row r="677" spans="1:32" ht="13.25" customHeight="1" x14ac:dyDescent="0.15">
      <c r="A677" s="9" t="s">
        <v>296</v>
      </c>
      <c r="B677" s="9" t="s">
        <v>295</v>
      </c>
      <c r="C677" s="9" t="s">
        <v>297</v>
      </c>
      <c r="D677" s="9" t="s">
        <v>268</v>
      </c>
      <c r="E677" s="9" t="s">
        <v>298</v>
      </c>
      <c r="F677" s="9" t="s">
        <v>299</v>
      </c>
      <c r="G677" s="9" t="s">
        <v>299</v>
      </c>
      <c r="H677" s="9" t="s">
        <v>300</v>
      </c>
      <c r="I677" s="9"/>
      <c r="J677" s="33" t="s">
        <v>36</v>
      </c>
      <c r="M677" t="s">
        <v>38</v>
      </c>
      <c r="N677">
        <v>13</v>
      </c>
      <c r="O677">
        <v>30</v>
      </c>
      <c r="P677" t="str">
        <f t="shared" si="38"/>
        <v>Em.13</v>
      </c>
      <c r="Q677" t="str">
        <f t="shared" si="39"/>
        <v>Em.13.30</v>
      </c>
      <c r="R677" t="s">
        <v>428</v>
      </c>
      <c r="S677" s="31">
        <v>1.05</v>
      </c>
      <c r="U677" s="30" t="s">
        <v>429</v>
      </c>
      <c r="V677" s="43">
        <f>S677</f>
        <v>1.05</v>
      </c>
      <c r="W677" s="30" t="str">
        <f>U677</f>
        <v>tonnes of CO2e/UEDC</v>
      </c>
      <c r="X677" s="9" t="s">
        <v>302</v>
      </c>
      <c r="AA677" s="30" t="s">
        <v>276</v>
      </c>
      <c r="AB677" s="30" t="s">
        <v>732</v>
      </c>
      <c r="AD677" s="30"/>
      <c r="AE677" t="s">
        <v>321</v>
      </c>
      <c r="AF677" t="s">
        <v>321</v>
      </c>
    </row>
    <row r="678" spans="1:32" ht="13.25" customHeight="1" x14ac:dyDescent="0.15">
      <c r="A678" s="9" t="s">
        <v>296</v>
      </c>
      <c r="B678" s="9" t="s">
        <v>295</v>
      </c>
      <c r="C678" s="9" t="s">
        <v>297</v>
      </c>
      <c r="D678" s="9" t="s">
        <v>268</v>
      </c>
      <c r="E678" s="9" t="s">
        <v>298</v>
      </c>
      <c r="F678" s="9" t="s">
        <v>299</v>
      </c>
      <c r="G678" s="9" t="s">
        <v>299</v>
      </c>
      <c r="H678" s="9" t="s">
        <v>300</v>
      </c>
      <c r="I678" s="9"/>
      <c r="J678" s="33" t="s">
        <v>36</v>
      </c>
      <c r="M678" t="s">
        <v>38</v>
      </c>
      <c r="N678">
        <v>13</v>
      </c>
      <c r="O678">
        <v>31</v>
      </c>
      <c r="P678" t="str">
        <f t="shared" si="38"/>
        <v>Em.13</v>
      </c>
      <c r="Q678" t="str">
        <f t="shared" si="39"/>
        <v>Em.13.31</v>
      </c>
      <c r="R678" t="s">
        <v>432</v>
      </c>
      <c r="S678" s="31">
        <v>0.96</v>
      </c>
      <c r="U678" s="30" t="s">
        <v>433</v>
      </c>
      <c r="V678" s="43">
        <f>S678</f>
        <v>0.96</v>
      </c>
      <c r="W678" s="30" t="str">
        <f>U678</f>
        <v>tonnes of CO2e/tonne of high-value petrochemicals produced</v>
      </c>
      <c r="X678" s="9" t="s">
        <v>302</v>
      </c>
      <c r="AA678" s="30" t="s">
        <v>276</v>
      </c>
      <c r="AB678" s="30" t="s">
        <v>732</v>
      </c>
      <c r="AD678" s="30"/>
      <c r="AE678" t="s">
        <v>321</v>
      </c>
      <c r="AF678" t="s">
        <v>321</v>
      </c>
    </row>
    <row r="679" spans="1:32" ht="13.25" customHeight="1" x14ac:dyDescent="0.15">
      <c r="A679" s="9" t="s">
        <v>296</v>
      </c>
      <c r="B679" s="9" t="s">
        <v>295</v>
      </c>
      <c r="C679" s="9" t="s">
        <v>297</v>
      </c>
      <c r="D679" s="9" t="s">
        <v>268</v>
      </c>
      <c r="E679" s="9" t="s">
        <v>298</v>
      </c>
      <c r="F679" s="9" t="s">
        <v>299</v>
      </c>
      <c r="G679" s="9" t="s">
        <v>299</v>
      </c>
      <c r="H679" s="9" t="s">
        <v>300</v>
      </c>
      <c r="I679" s="9"/>
      <c r="J679" s="33" t="s">
        <v>36</v>
      </c>
      <c r="M679" t="s">
        <v>38</v>
      </c>
      <c r="N679">
        <v>17</v>
      </c>
      <c r="O679">
        <v>10</v>
      </c>
      <c r="P679" t="str">
        <f t="shared" si="38"/>
        <v>Em.17</v>
      </c>
      <c r="Q679" t="str">
        <f t="shared" si="39"/>
        <v>Em.17.10</v>
      </c>
      <c r="R679" t="s">
        <v>805</v>
      </c>
      <c r="S679" s="31">
        <v>111</v>
      </c>
      <c r="U679" s="30" t="s">
        <v>798</v>
      </c>
      <c r="V679" s="44">
        <f>S679*1000</f>
        <v>111000</v>
      </c>
      <c r="W679" s="9" t="s">
        <v>785</v>
      </c>
      <c r="X679" s="9" t="s">
        <v>302</v>
      </c>
      <c r="AA679" s="30" t="s">
        <v>276</v>
      </c>
      <c r="AB679" t="s">
        <v>732</v>
      </c>
      <c r="AC679" t="s">
        <v>671</v>
      </c>
      <c r="AD679" s="9" t="s">
        <v>789</v>
      </c>
      <c r="AE679" t="s">
        <v>321</v>
      </c>
      <c r="AF679" t="s">
        <v>321</v>
      </c>
    </row>
    <row r="680" spans="1:32" ht="13.25" customHeight="1" x14ac:dyDescent="0.15">
      <c r="A680" s="9" t="s">
        <v>296</v>
      </c>
      <c r="B680" s="9" t="s">
        <v>295</v>
      </c>
      <c r="C680" s="9" t="s">
        <v>297</v>
      </c>
      <c r="D680" s="9" t="s">
        <v>268</v>
      </c>
      <c r="E680" s="9" t="s">
        <v>298</v>
      </c>
      <c r="F680" s="9" t="s">
        <v>299</v>
      </c>
      <c r="G680" s="9" t="s">
        <v>299</v>
      </c>
      <c r="H680" s="9" t="s">
        <v>300</v>
      </c>
      <c r="I680" s="9"/>
      <c r="J680" s="33" t="s">
        <v>36</v>
      </c>
      <c r="M680" t="s">
        <v>38</v>
      </c>
      <c r="N680">
        <v>17</v>
      </c>
      <c r="O680">
        <v>13</v>
      </c>
      <c r="P680" t="str">
        <f t="shared" si="38"/>
        <v>Em.17</v>
      </c>
      <c r="Q680" t="str">
        <f t="shared" si="39"/>
        <v>Em.17.13</v>
      </c>
      <c r="R680" t="s">
        <v>806</v>
      </c>
      <c r="S680" s="31">
        <v>74</v>
      </c>
      <c r="U680" s="30" t="s">
        <v>798</v>
      </c>
      <c r="V680" s="44">
        <f>S680*1000</f>
        <v>74000</v>
      </c>
      <c r="W680" s="9" t="s">
        <v>785</v>
      </c>
      <c r="X680" s="9" t="s">
        <v>302</v>
      </c>
      <c r="AA680" s="30" t="s">
        <v>276</v>
      </c>
      <c r="AB680" t="s">
        <v>732</v>
      </c>
      <c r="AC680" t="s">
        <v>673</v>
      </c>
      <c r="AD680" s="9" t="s">
        <v>789</v>
      </c>
      <c r="AE680" t="s">
        <v>321</v>
      </c>
      <c r="AF680" t="s">
        <v>321</v>
      </c>
    </row>
    <row r="681" spans="1:32" ht="13.25" customHeight="1" x14ac:dyDescent="0.15">
      <c r="A681" s="9" t="s">
        <v>296</v>
      </c>
      <c r="B681" s="9" t="s">
        <v>295</v>
      </c>
      <c r="C681" s="9" t="s">
        <v>297</v>
      </c>
      <c r="D681" s="9" t="s">
        <v>268</v>
      </c>
      <c r="E681" s="9" t="s">
        <v>298</v>
      </c>
      <c r="F681" s="9" t="s">
        <v>299</v>
      </c>
      <c r="G681" s="9" t="s">
        <v>299</v>
      </c>
      <c r="H681" s="9" t="s">
        <v>300</v>
      </c>
      <c r="I681" s="9"/>
      <c r="J681" s="33" t="s">
        <v>36</v>
      </c>
      <c r="M681" t="s">
        <v>38</v>
      </c>
      <c r="N681">
        <v>17</v>
      </c>
      <c r="O681">
        <v>14</v>
      </c>
      <c r="P681" t="str">
        <f t="shared" si="38"/>
        <v>Em.17</v>
      </c>
      <c r="Q681" t="str">
        <f t="shared" si="39"/>
        <v>Em.17.14</v>
      </c>
      <c r="R681" t="s">
        <v>799</v>
      </c>
      <c r="S681" s="31">
        <v>59</v>
      </c>
      <c r="U681" s="30" t="s">
        <v>798</v>
      </c>
      <c r="V681" s="44">
        <f>S681*1000</f>
        <v>59000</v>
      </c>
      <c r="W681" s="9" t="s">
        <v>785</v>
      </c>
      <c r="X681" s="9" t="s">
        <v>302</v>
      </c>
      <c r="AA681" s="30" t="s">
        <v>276</v>
      </c>
      <c r="AB681" t="s">
        <v>732</v>
      </c>
      <c r="AC681" t="s">
        <v>674</v>
      </c>
      <c r="AD681" s="9" t="s">
        <v>789</v>
      </c>
      <c r="AE681" t="s">
        <v>321</v>
      </c>
      <c r="AF681" t="s">
        <v>321</v>
      </c>
    </row>
    <row r="682" spans="1:32" ht="13.25" customHeight="1" x14ac:dyDescent="0.15">
      <c r="A682" s="9" t="s">
        <v>296</v>
      </c>
      <c r="B682" s="9" t="s">
        <v>295</v>
      </c>
      <c r="C682" s="9" t="s">
        <v>297</v>
      </c>
      <c r="D682" s="9" t="s">
        <v>268</v>
      </c>
      <c r="E682" s="9" t="s">
        <v>298</v>
      </c>
      <c r="F682" s="9" t="s">
        <v>299</v>
      </c>
      <c r="G682" s="9" t="s">
        <v>299</v>
      </c>
      <c r="H682" s="9" t="s">
        <v>773</v>
      </c>
      <c r="I682" s="9"/>
      <c r="J682" s="33" t="s">
        <v>36</v>
      </c>
      <c r="M682" t="s">
        <v>38</v>
      </c>
      <c r="N682">
        <v>17</v>
      </c>
      <c r="O682">
        <v>2</v>
      </c>
      <c r="P682" t="str">
        <f t="shared" si="38"/>
        <v>Em.17</v>
      </c>
      <c r="Q682" t="str">
        <f t="shared" si="39"/>
        <v>Em.17.2</v>
      </c>
      <c r="R682" t="s">
        <v>369</v>
      </c>
      <c r="S682" s="31">
        <v>0</v>
      </c>
      <c r="U682" s="30" t="s">
        <v>347</v>
      </c>
      <c r="V682" s="45">
        <f>S682</f>
        <v>0</v>
      </c>
      <c r="W682" s="9" t="s">
        <v>785</v>
      </c>
      <c r="X682" s="9" t="s">
        <v>302</v>
      </c>
      <c r="AA682" s="30" t="s">
        <v>276</v>
      </c>
      <c r="AB682" t="s">
        <v>732</v>
      </c>
      <c r="AD682" s="9"/>
      <c r="AE682" t="s">
        <v>321</v>
      </c>
      <c r="AF682" t="s">
        <v>321</v>
      </c>
    </row>
    <row r="683" spans="1:32" ht="13.25" customHeight="1" x14ac:dyDescent="0.15">
      <c r="A683" s="9" t="s">
        <v>296</v>
      </c>
      <c r="B683" s="9" t="s">
        <v>295</v>
      </c>
      <c r="C683" s="9" t="s">
        <v>297</v>
      </c>
      <c r="D683" s="9" t="s">
        <v>268</v>
      </c>
      <c r="E683" s="9" t="s">
        <v>298</v>
      </c>
      <c r="F683" s="9" t="s">
        <v>299</v>
      </c>
      <c r="G683" s="9" t="s">
        <v>299</v>
      </c>
      <c r="H683" s="9" t="s">
        <v>300</v>
      </c>
      <c r="I683" s="9"/>
      <c r="J683" s="33" t="s">
        <v>36</v>
      </c>
      <c r="M683" t="s">
        <v>38</v>
      </c>
      <c r="N683">
        <v>17</v>
      </c>
      <c r="O683">
        <v>2</v>
      </c>
      <c r="P683" t="str">
        <f t="shared" si="38"/>
        <v>Em.17</v>
      </c>
      <c r="Q683" t="str">
        <f t="shared" si="39"/>
        <v>Em.17.2</v>
      </c>
      <c r="R683" t="s">
        <v>370</v>
      </c>
      <c r="S683" s="31">
        <v>9</v>
      </c>
      <c r="U683" s="30" t="s">
        <v>347</v>
      </c>
      <c r="V683" s="45">
        <f>S683</f>
        <v>9</v>
      </c>
      <c r="W683" s="9" t="s">
        <v>785</v>
      </c>
      <c r="X683" s="9" t="s">
        <v>302</v>
      </c>
      <c r="AA683" s="30" t="s">
        <v>276</v>
      </c>
      <c r="AB683" t="s">
        <v>732</v>
      </c>
      <c r="AD683" s="9"/>
      <c r="AE683" t="s">
        <v>321</v>
      </c>
      <c r="AF683" t="s">
        <v>321</v>
      </c>
    </row>
    <row r="684" spans="1:32" ht="13.25" customHeight="1" x14ac:dyDescent="0.15">
      <c r="A684" s="9" t="s">
        <v>296</v>
      </c>
      <c r="B684" s="9" t="s">
        <v>295</v>
      </c>
      <c r="C684" s="9" t="s">
        <v>297</v>
      </c>
      <c r="D684" s="9" t="s">
        <v>268</v>
      </c>
      <c r="E684" s="9" t="s">
        <v>298</v>
      </c>
      <c r="F684" s="9" t="s">
        <v>299</v>
      </c>
      <c r="G684" s="9" t="s">
        <v>299</v>
      </c>
      <c r="H684" s="9" t="s">
        <v>300</v>
      </c>
      <c r="I684" s="9"/>
      <c r="J684" s="33" t="s">
        <v>36</v>
      </c>
      <c r="M684" t="s">
        <v>38</v>
      </c>
      <c r="N684">
        <v>4</v>
      </c>
      <c r="O684">
        <v>10</v>
      </c>
      <c r="P684" t="str">
        <f t="shared" si="38"/>
        <v>Em.4</v>
      </c>
      <c r="Q684" t="str">
        <f t="shared" si="39"/>
        <v>Em.4.10</v>
      </c>
      <c r="R684" t="s">
        <v>371</v>
      </c>
      <c r="S684" s="31">
        <v>31</v>
      </c>
      <c r="U684" s="30" t="s">
        <v>347</v>
      </c>
      <c r="V684" s="43">
        <f>S684</f>
        <v>31</v>
      </c>
      <c r="W684" t="s">
        <v>39</v>
      </c>
      <c r="X684" s="9" t="s">
        <v>302</v>
      </c>
      <c r="AA684" s="30" t="s">
        <v>276</v>
      </c>
      <c r="AB684" s="30" t="s">
        <v>732</v>
      </c>
      <c r="AD684" s="30"/>
      <c r="AE684" t="s">
        <v>321</v>
      </c>
      <c r="AF684" t="s">
        <v>321</v>
      </c>
    </row>
    <row r="685" spans="1:32" ht="13.25" customHeight="1" x14ac:dyDescent="0.15">
      <c r="A685" s="9" t="s">
        <v>296</v>
      </c>
      <c r="B685" s="9" t="s">
        <v>295</v>
      </c>
      <c r="C685" s="9" t="s">
        <v>297</v>
      </c>
      <c r="D685" s="9" t="s">
        <v>268</v>
      </c>
      <c r="E685" s="9" t="s">
        <v>298</v>
      </c>
      <c r="F685" s="9" t="s">
        <v>299</v>
      </c>
      <c r="G685" s="9" t="s">
        <v>299</v>
      </c>
      <c r="H685" s="9" t="s">
        <v>300</v>
      </c>
      <c r="I685" s="9"/>
      <c r="J685" s="33" t="s">
        <v>36</v>
      </c>
      <c r="M685" t="s">
        <v>38</v>
      </c>
      <c r="N685">
        <v>4</v>
      </c>
      <c r="O685">
        <v>7</v>
      </c>
      <c r="P685" t="str">
        <f t="shared" si="38"/>
        <v>Em.4</v>
      </c>
      <c r="Q685" t="str">
        <f t="shared" si="39"/>
        <v>Em.4.7</v>
      </c>
      <c r="R685" t="s">
        <v>375</v>
      </c>
      <c r="S685" s="31">
        <v>68</v>
      </c>
      <c r="U685" s="30" t="s">
        <v>376</v>
      </c>
      <c r="V685" s="30">
        <f>S685*1000000</f>
        <v>68000000</v>
      </c>
      <c r="W685" t="s">
        <v>39</v>
      </c>
      <c r="X685" s="9" t="s">
        <v>302</v>
      </c>
      <c r="AA685" s="30" t="s">
        <v>276</v>
      </c>
      <c r="AB685" s="30" t="s">
        <v>732</v>
      </c>
      <c r="AD685" s="30"/>
      <c r="AE685" t="s">
        <v>321</v>
      </c>
      <c r="AF685" t="s">
        <v>321</v>
      </c>
    </row>
    <row r="686" spans="1:32" ht="13.25" customHeight="1" x14ac:dyDescent="0.15">
      <c r="A686" s="9" t="s">
        <v>296</v>
      </c>
      <c r="B686" s="9" t="s">
        <v>295</v>
      </c>
      <c r="C686" s="9" t="s">
        <v>297</v>
      </c>
      <c r="D686" s="9" t="s">
        <v>268</v>
      </c>
      <c r="E686" s="9" t="s">
        <v>298</v>
      </c>
      <c r="F686" s="9" t="s">
        <v>299</v>
      </c>
      <c r="G686" s="9" t="s">
        <v>299</v>
      </c>
      <c r="H686" s="9" t="s">
        <v>300</v>
      </c>
      <c r="I686" s="9"/>
      <c r="J686" s="33" t="s">
        <v>36</v>
      </c>
      <c r="M686" t="s">
        <v>38</v>
      </c>
      <c r="N686">
        <v>4</v>
      </c>
      <c r="O686">
        <v>8</v>
      </c>
      <c r="P686" t="str">
        <f t="shared" si="38"/>
        <v>Em.4</v>
      </c>
      <c r="Q686" t="str">
        <f t="shared" si="39"/>
        <v>Em.4.8</v>
      </c>
      <c r="R686" t="s">
        <v>800</v>
      </c>
      <c r="S686" s="31">
        <v>92</v>
      </c>
      <c r="U686" s="30" t="s">
        <v>798</v>
      </c>
      <c r="V686" s="30">
        <f>S686*1000</f>
        <v>92000</v>
      </c>
      <c r="W686" t="s">
        <v>39</v>
      </c>
      <c r="X686" s="9" t="s">
        <v>302</v>
      </c>
      <c r="AA686" s="30" t="s">
        <v>276</v>
      </c>
      <c r="AB686" s="30" t="s">
        <v>732</v>
      </c>
      <c r="AD686" s="30"/>
      <c r="AE686" t="s">
        <v>321</v>
      </c>
      <c r="AF686" t="s">
        <v>321</v>
      </c>
    </row>
    <row r="687" spans="1:32" ht="13.25" customHeight="1" x14ac:dyDescent="0.15">
      <c r="A687" s="9" t="s">
        <v>296</v>
      </c>
      <c r="B687" s="9" t="s">
        <v>295</v>
      </c>
      <c r="C687" s="9" t="s">
        <v>297</v>
      </c>
      <c r="D687" s="9" t="s">
        <v>268</v>
      </c>
      <c r="E687" s="9" t="s">
        <v>298</v>
      </c>
      <c r="F687" s="9" t="s">
        <v>299</v>
      </c>
      <c r="G687" s="9" t="s">
        <v>299</v>
      </c>
      <c r="H687" s="9" t="s">
        <v>300</v>
      </c>
      <c r="I687" s="9"/>
      <c r="J687" s="33" t="s">
        <v>36</v>
      </c>
      <c r="M687" t="s">
        <v>38</v>
      </c>
      <c r="N687">
        <v>4</v>
      </c>
      <c r="O687">
        <v>9</v>
      </c>
      <c r="P687" t="str">
        <f t="shared" si="38"/>
        <v>Em.4</v>
      </c>
      <c r="Q687" t="str">
        <f t="shared" si="39"/>
        <v>Em.4.9</v>
      </c>
      <c r="R687" t="s">
        <v>797</v>
      </c>
      <c r="S687" s="31">
        <v>1</v>
      </c>
      <c r="U687" s="30" t="s">
        <v>798</v>
      </c>
      <c r="V687" s="30">
        <f>S687*1000</f>
        <v>1000</v>
      </c>
      <c r="W687" t="s">
        <v>39</v>
      </c>
      <c r="X687" s="9" t="s">
        <v>302</v>
      </c>
      <c r="AA687" s="30" t="s">
        <v>276</v>
      </c>
      <c r="AB687" s="30" t="s">
        <v>732</v>
      </c>
      <c r="AD687" s="30"/>
      <c r="AE687" t="s">
        <v>321</v>
      </c>
      <c r="AF687" t="s">
        <v>321</v>
      </c>
    </row>
    <row r="688" spans="1:32" ht="13.25" customHeight="1" x14ac:dyDescent="0.15">
      <c r="A688" s="9" t="s">
        <v>296</v>
      </c>
      <c r="B688" s="9" t="s">
        <v>295</v>
      </c>
      <c r="C688" s="9" t="s">
        <v>297</v>
      </c>
      <c r="D688" s="9" t="s">
        <v>268</v>
      </c>
      <c r="E688" s="9" t="s">
        <v>298</v>
      </c>
      <c r="F688" s="9" t="s">
        <v>299</v>
      </c>
      <c r="G688" s="9" t="s">
        <v>299</v>
      </c>
      <c r="H688" s="9" t="s">
        <v>300</v>
      </c>
      <c r="I688" s="9"/>
      <c r="J688" s="33" t="s">
        <v>36</v>
      </c>
      <c r="M688" t="s">
        <v>38</v>
      </c>
      <c r="N688">
        <v>5</v>
      </c>
      <c r="O688">
        <v>1</v>
      </c>
      <c r="P688" t="str">
        <f t="shared" si="38"/>
        <v>Em.5</v>
      </c>
      <c r="Q688" t="str">
        <f t="shared" si="39"/>
        <v>Em.5.1</v>
      </c>
      <c r="R688" t="s">
        <v>413</v>
      </c>
      <c r="S688" s="31">
        <v>14.8</v>
      </c>
      <c r="U688" t="s">
        <v>411</v>
      </c>
      <c r="V688" s="32">
        <f>S688*1000000</f>
        <v>14800000</v>
      </c>
      <c r="W688" t="s">
        <v>39</v>
      </c>
      <c r="X688" s="9" t="s">
        <v>302</v>
      </c>
      <c r="AA688" s="30" t="s">
        <v>276</v>
      </c>
      <c r="AB688" s="30" t="s">
        <v>732</v>
      </c>
      <c r="AE688" t="s">
        <v>321</v>
      </c>
      <c r="AF688" t="s">
        <v>321</v>
      </c>
    </row>
    <row r="689" spans="1:32" ht="13.25" customHeight="1" x14ac:dyDescent="0.15">
      <c r="A689" s="9" t="s">
        <v>296</v>
      </c>
      <c r="B689" s="9" t="s">
        <v>295</v>
      </c>
      <c r="C689" s="9" t="s">
        <v>297</v>
      </c>
      <c r="D689" s="9" t="s">
        <v>268</v>
      </c>
      <c r="E689" s="9" t="s">
        <v>298</v>
      </c>
      <c r="F689" s="9" t="s">
        <v>299</v>
      </c>
      <c r="G689" s="9" t="s">
        <v>299</v>
      </c>
      <c r="H689" s="9" t="s">
        <v>300</v>
      </c>
      <c r="I689" s="9"/>
      <c r="J689" s="33" t="s">
        <v>36</v>
      </c>
      <c r="M689" t="s">
        <v>38</v>
      </c>
      <c r="N689">
        <v>5</v>
      </c>
      <c r="O689">
        <v>2</v>
      </c>
      <c r="P689" t="str">
        <f t="shared" si="38"/>
        <v>Em.5</v>
      </c>
      <c r="Q689" t="str">
        <f t="shared" si="39"/>
        <v>Em.5.2</v>
      </c>
      <c r="R689" t="s">
        <v>415</v>
      </c>
      <c r="S689" s="31">
        <v>13</v>
      </c>
      <c r="U689" t="s">
        <v>411</v>
      </c>
      <c r="V689" s="32">
        <f>S689*1000000</f>
        <v>13000000</v>
      </c>
      <c r="W689" t="s">
        <v>39</v>
      </c>
      <c r="X689" s="9" t="s">
        <v>302</v>
      </c>
      <c r="AA689" s="30" t="s">
        <v>276</v>
      </c>
      <c r="AB689" s="30" t="s">
        <v>732</v>
      </c>
      <c r="AE689" t="s">
        <v>321</v>
      </c>
      <c r="AF689" t="s">
        <v>321</v>
      </c>
    </row>
    <row r="690" spans="1:32" ht="13.25" customHeight="1" x14ac:dyDescent="0.15">
      <c r="A690" s="9" t="s">
        <v>296</v>
      </c>
      <c r="B690" s="9" t="s">
        <v>295</v>
      </c>
      <c r="C690" s="9" t="s">
        <v>297</v>
      </c>
      <c r="D690" s="9" t="s">
        <v>268</v>
      </c>
      <c r="E690" s="9" t="s">
        <v>298</v>
      </c>
      <c r="F690" s="9" t="s">
        <v>299</v>
      </c>
      <c r="G690" s="9" t="s">
        <v>299</v>
      </c>
      <c r="H690" s="9" t="s">
        <v>300</v>
      </c>
      <c r="I690" s="9"/>
      <c r="J690" s="33" t="s">
        <v>36</v>
      </c>
      <c r="M690" t="s">
        <v>38</v>
      </c>
      <c r="N690">
        <v>5</v>
      </c>
      <c r="O690">
        <v>3</v>
      </c>
      <c r="P690" t="str">
        <f t="shared" si="38"/>
        <v>Em.5</v>
      </c>
      <c r="Q690" t="str">
        <f t="shared" si="39"/>
        <v>Em.5.3</v>
      </c>
      <c r="R690" t="s">
        <v>417</v>
      </c>
      <c r="S690" s="31">
        <v>42.2</v>
      </c>
      <c r="U690" t="s">
        <v>411</v>
      </c>
      <c r="V690" s="32">
        <f>S690*1000000</f>
        <v>42200000</v>
      </c>
      <c r="W690" t="s">
        <v>39</v>
      </c>
      <c r="X690" s="9" t="s">
        <v>302</v>
      </c>
      <c r="AA690" s="30" t="s">
        <v>276</v>
      </c>
      <c r="AB690" s="30" t="s">
        <v>732</v>
      </c>
      <c r="AE690" t="s">
        <v>321</v>
      </c>
      <c r="AF690" t="s">
        <v>321</v>
      </c>
    </row>
    <row r="691" spans="1:32" ht="13.25" customHeight="1" x14ac:dyDescent="0.15">
      <c r="A691" s="9" t="s">
        <v>296</v>
      </c>
      <c r="B691" s="9" t="s">
        <v>295</v>
      </c>
      <c r="C691" s="9" t="s">
        <v>297</v>
      </c>
      <c r="D691" s="9" t="s">
        <v>268</v>
      </c>
      <c r="E691" s="9" t="s">
        <v>298</v>
      </c>
      <c r="F691" s="9" t="s">
        <v>299</v>
      </c>
      <c r="G691" s="9" t="s">
        <v>299</v>
      </c>
      <c r="H691" s="9" t="s">
        <v>300</v>
      </c>
      <c r="I691" s="9"/>
      <c r="J691" s="33" t="s">
        <v>36</v>
      </c>
      <c r="M691" t="s">
        <v>38</v>
      </c>
      <c r="N691">
        <v>5</v>
      </c>
      <c r="O691">
        <v>4</v>
      </c>
      <c r="P691" t="str">
        <f t="shared" si="38"/>
        <v>Em.5</v>
      </c>
      <c r="Q691" t="str">
        <f t="shared" si="39"/>
        <v>Em.5.4</v>
      </c>
      <c r="R691" t="s">
        <v>410</v>
      </c>
      <c r="S691" s="31">
        <v>3</v>
      </c>
      <c r="U691" t="s">
        <v>411</v>
      </c>
      <c r="V691" s="32">
        <f>S691*1000000</f>
        <v>3000000</v>
      </c>
      <c r="W691" t="s">
        <v>39</v>
      </c>
      <c r="X691" s="9" t="s">
        <v>302</v>
      </c>
      <c r="AA691" s="30" t="s">
        <v>276</v>
      </c>
      <c r="AB691" s="30" t="s">
        <v>732</v>
      </c>
      <c r="AE691" t="s">
        <v>321</v>
      </c>
      <c r="AF691" t="s">
        <v>321</v>
      </c>
    </row>
    <row r="692" spans="1:32" ht="13.25" customHeight="1" x14ac:dyDescent="0.15">
      <c r="A692" s="9" t="s">
        <v>296</v>
      </c>
      <c r="B692" s="9" t="s">
        <v>295</v>
      </c>
      <c r="C692" s="9" t="s">
        <v>297</v>
      </c>
      <c r="D692" s="9" t="s">
        <v>268</v>
      </c>
      <c r="E692" s="9" t="s">
        <v>298</v>
      </c>
      <c r="F692" s="9" t="s">
        <v>299</v>
      </c>
      <c r="G692" s="9" t="s">
        <v>299</v>
      </c>
      <c r="H692" s="9" t="s">
        <v>300</v>
      </c>
      <c r="I692" s="9"/>
      <c r="J692" s="33" t="s">
        <v>36</v>
      </c>
      <c r="M692" t="s">
        <v>38</v>
      </c>
      <c r="N692">
        <v>7</v>
      </c>
      <c r="O692">
        <v>0</v>
      </c>
      <c r="P692" t="str">
        <f t="shared" si="38"/>
        <v>Em.7</v>
      </c>
      <c r="Q692" t="str">
        <f t="shared" si="39"/>
        <v>Em.7.0</v>
      </c>
      <c r="R692" t="s">
        <v>408</v>
      </c>
      <c r="S692" s="31">
        <v>11</v>
      </c>
      <c r="U692" t="s">
        <v>39</v>
      </c>
      <c r="V692" s="43">
        <f>S692</f>
        <v>11</v>
      </c>
      <c r="W692" t="s">
        <v>39</v>
      </c>
      <c r="X692" s="9" t="s">
        <v>302</v>
      </c>
      <c r="AA692" s="30" t="s">
        <v>276</v>
      </c>
      <c r="AB692" s="30" t="s">
        <v>732</v>
      </c>
      <c r="AE692" t="s">
        <v>382</v>
      </c>
      <c r="AF692" t="s">
        <v>321</v>
      </c>
    </row>
    <row r="693" spans="1:32" ht="13.25" customHeight="1" x14ac:dyDescent="0.15">
      <c r="A693" s="9" t="s">
        <v>296</v>
      </c>
      <c r="B693" s="9" t="s">
        <v>295</v>
      </c>
      <c r="C693" s="9" t="s">
        <v>297</v>
      </c>
      <c r="D693" s="9" t="s">
        <v>268</v>
      </c>
      <c r="E693" s="9" t="s">
        <v>298</v>
      </c>
      <c r="F693" s="9" t="s">
        <v>299</v>
      </c>
      <c r="G693" s="9" t="s">
        <v>299</v>
      </c>
      <c r="H693" s="9" t="s">
        <v>300</v>
      </c>
      <c r="I693" s="9"/>
      <c r="J693" s="33" t="s">
        <v>36</v>
      </c>
      <c r="M693" t="s">
        <v>38</v>
      </c>
      <c r="N693">
        <v>9</v>
      </c>
      <c r="O693">
        <v>1</v>
      </c>
      <c r="P693" t="str">
        <f t="shared" si="38"/>
        <v>Em.9</v>
      </c>
      <c r="Q693" t="str">
        <f t="shared" si="39"/>
        <v>Em.9.1</v>
      </c>
      <c r="R693" t="s">
        <v>419</v>
      </c>
      <c r="S693" s="31">
        <v>1.4</v>
      </c>
      <c r="U693" t="s">
        <v>411</v>
      </c>
      <c r="V693" s="32">
        <f>S693*1000000</f>
        <v>1400000</v>
      </c>
      <c r="W693" t="s">
        <v>39</v>
      </c>
      <c r="X693" s="9" t="s">
        <v>302</v>
      </c>
      <c r="AA693" s="30" t="s">
        <v>276</v>
      </c>
      <c r="AB693" s="30" t="s">
        <v>732</v>
      </c>
      <c r="AE693" t="s">
        <v>321</v>
      </c>
      <c r="AF693" t="s">
        <v>321</v>
      </c>
    </row>
    <row r="694" spans="1:32" ht="13.25" customHeight="1" x14ac:dyDescent="0.15">
      <c r="A694" s="9" t="s">
        <v>296</v>
      </c>
      <c r="B694" s="9" t="s">
        <v>295</v>
      </c>
      <c r="C694" s="9" t="s">
        <v>297</v>
      </c>
      <c r="D694" s="9" t="s">
        <v>268</v>
      </c>
      <c r="E694" s="9" t="s">
        <v>298</v>
      </c>
      <c r="F694" s="9" t="s">
        <v>299</v>
      </c>
      <c r="G694" s="9" t="s">
        <v>299</v>
      </c>
      <c r="H694" s="9" t="s">
        <v>300</v>
      </c>
      <c r="I694" s="9"/>
      <c r="J694" s="33" t="s">
        <v>36</v>
      </c>
      <c r="M694" t="s">
        <v>38</v>
      </c>
      <c r="N694">
        <v>9</v>
      </c>
      <c r="O694">
        <v>2</v>
      </c>
      <c r="P694" t="str">
        <f t="shared" si="38"/>
        <v>Em.9</v>
      </c>
      <c r="Q694" t="str">
        <f t="shared" si="39"/>
        <v>Em.9.2</v>
      </c>
      <c r="R694" t="s">
        <v>421</v>
      </c>
      <c r="S694" s="31">
        <v>2.4</v>
      </c>
      <c r="U694" t="s">
        <v>411</v>
      </c>
      <c r="V694" s="32">
        <f>S694*1000000</f>
        <v>2400000</v>
      </c>
      <c r="W694" t="s">
        <v>39</v>
      </c>
      <c r="X694" s="9" t="s">
        <v>302</v>
      </c>
      <c r="AA694" s="30" t="s">
        <v>276</v>
      </c>
      <c r="AB694" s="30" t="s">
        <v>732</v>
      </c>
      <c r="AE694" t="s">
        <v>321</v>
      </c>
      <c r="AF694" t="s">
        <v>321</v>
      </c>
    </row>
    <row r="695" spans="1:32" ht="13.25" customHeight="1" x14ac:dyDescent="0.15">
      <c r="A695" s="9" t="s">
        <v>296</v>
      </c>
      <c r="B695" s="9" t="s">
        <v>295</v>
      </c>
      <c r="C695" s="9" t="s">
        <v>297</v>
      </c>
      <c r="D695" s="9" t="s">
        <v>268</v>
      </c>
      <c r="E695" s="9" t="s">
        <v>298</v>
      </c>
      <c r="F695" s="9" t="s">
        <v>299</v>
      </c>
      <c r="G695" s="9" t="s">
        <v>299</v>
      </c>
      <c r="H695" s="9" t="s">
        <v>300</v>
      </c>
      <c r="I695" s="9"/>
      <c r="J695" s="33" t="s">
        <v>36</v>
      </c>
      <c r="M695" t="s">
        <v>38</v>
      </c>
      <c r="N695">
        <v>9</v>
      </c>
      <c r="O695">
        <v>3</v>
      </c>
      <c r="P695" t="str">
        <f t="shared" si="38"/>
        <v>Em.9</v>
      </c>
      <c r="Q695" t="str">
        <f t="shared" si="39"/>
        <v>Em.9.3</v>
      </c>
      <c r="R695" t="s">
        <v>423</v>
      </c>
      <c r="S695" s="31">
        <v>6.8</v>
      </c>
      <c r="U695" t="s">
        <v>411</v>
      </c>
      <c r="V695" s="32">
        <f>S695*1000000</f>
        <v>6800000</v>
      </c>
      <c r="W695" t="s">
        <v>39</v>
      </c>
      <c r="X695" s="9" t="s">
        <v>302</v>
      </c>
      <c r="AA695" s="30" t="s">
        <v>276</v>
      </c>
      <c r="AB695" s="30" t="s">
        <v>732</v>
      </c>
      <c r="AE695" t="s">
        <v>321</v>
      </c>
      <c r="AF695" t="s">
        <v>321</v>
      </c>
    </row>
    <row r="696" spans="1:32" ht="13.25" customHeight="1" x14ac:dyDescent="0.15">
      <c r="A696" s="9" t="s">
        <v>296</v>
      </c>
      <c r="B696" s="9" t="s">
        <v>295</v>
      </c>
      <c r="C696" s="9" t="s">
        <v>297</v>
      </c>
      <c r="D696" s="9" t="s">
        <v>268</v>
      </c>
      <c r="E696" s="9" t="s">
        <v>298</v>
      </c>
      <c r="F696" s="9" t="s">
        <v>299</v>
      </c>
      <c r="G696" s="9" t="s">
        <v>299</v>
      </c>
      <c r="H696" s="9" t="s">
        <v>300</v>
      </c>
      <c r="I696" s="9"/>
      <c r="J696" s="30" t="s">
        <v>279</v>
      </c>
      <c r="M696" t="s">
        <v>38</v>
      </c>
      <c r="N696">
        <v>1</v>
      </c>
      <c r="O696">
        <v>1</v>
      </c>
      <c r="P696" t="str">
        <f t="shared" si="38"/>
        <v>Em.1</v>
      </c>
      <c r="Q696" t="str">
        <f t="shared" si="39"/>
        <v>Em.1.1</v>
      </c>
      <c r="R696" t="s">
        <v>301</v>
      </c>
      <c r="S696" s="31">
        <v>70</v>
      </c>
      <c r="U696" t="s">
        <v>39</v>
      </c>
      <c r="V696" s="32">
        <f>S696*1000000</f>
        <v>70000000</v>
      </c>
      <c r="W696" t="s">
        <v>39</v>
      </c>
      <c r="X696" s="9" t="s">
        <v>302</v>
      </c>
      <c r="AA696" s="30" t="s">
        <v>276</v>
      </c>
      <c r="AB696" t="s">
        <v>732</v>
      </c>
      <c r="AC696" t="s">
        <v>670</v>
      </c>
      <c r="AD696" s="9" t="s">
        <v>786</v>
      </c>
      <c r="AE696" t="s">
        <v>323</v>
      </c>
      <c r="AF696" t="s">
        <v>324</v>
      </c>
    </row>
    <row r="697" spans="1:32" ht="13.25" customHeight="1" x14ac:dyDescent="0.15">
      <c r="A697" s="9" t="s">
        <v>296</v>
      </c>
      <c r="B697" s="9" t="s">
        <v>295</v>
      </c>
      <c r="C697" s="9" t="s">
        <v>297</v>
      </c>
      <c r="D697" s="9" t="s">
        <v>268</v>
      </c>
      <c r="E697" s="9" t="s">
        <v>298</v>
      </c>
      <c r="F697" s="9" t="s">
        <v>299</v>
      </c>
      <c r="G697" s="9" t="s">
        <v>299</v>
      </c>
      <c r="H697" s="9" t="s">
        <v>300</v>
      </c>
      <c r="I697" s="9"/>
      <c r="J697" s="30" t="s">
        <v>279</v>
      </c>
      <c r="M697" t="s">
        <v>38</v>
      </c>
      <c r="N697">
        <v>11</v>
      </c>
      <c r="O697">
        <v>11</v>
      </c>
      <c r="P697" t="str">
        <f t="shared" si="38"/>
        <v>Em.11</v>
      </c>
      <c r="Q697" t="str">
        <f t="shared" si="39"/>
        <v>Em.11.11</v>
      </c>
      <c r="R697" t="s">
        <v>337</v>
      </c>
      <c r="S697" s="31">
        <v>576</v>
      </c>
      <c r="U697" t="s">
        <v>39</v>
      </c>
      <c r="V697" s="43">
        <f>S697</f>
        <v>576</v>
      </c>
      <c r="W697" t="s">
        <v>39</v>
      </c>
      <c r="X697" s="9" t="s">
        <v>302</v>
      </c>
      <c r="AA697" s="30" t="s">
        <v>276</v>
      </c>
      <c r="AB697" s="30" t="s">
        <v>732</v>
      </c>
      <c r="AE697" t="s">
        <v>634</v>
      </c>
      <c r="AF697" t="s">
        <v>647</v>
      </c>
    </row>
    <row r="698" spans="1:32" ht="13.25" customHeight="1" x14ac:dyDescent="0.15">
      <c r="A698" s="9" t="s">
        <v>296</v>
      </c>
      <c r="B698" s="9" t="s">
        <v>295</v>
      </c>
      <c r="C698" s="9" t="s">
        <v>297</v>
      </c>
      <c r="D698" s="9" t="s">
        <v>268</v>
      </c>
      <c r="E698" s="9" t="s">
        <v>298</v>
      </c>
      <c r="F698" s="9" t="s">
        <v>299</v>
      </c>
      <c r="G698" s="9" t="s">
        <v>299</v>
      </c>
      <c r="H698" s="9" t="s">
        <v>300</v>
      </c>
      <c r="I698" s="9"/>
      <c r="J698" s="30" t="s">
        <v>279</v>
      </c>
      <c r="M698" t="s">
        <v>38</v>
      </c>
      <c r="N698">
        <v>13</v>
      </c>
      <c r="O698">
        <v>1</v>
      </c>
      <c r="P698" t="str">
        <f t="shared" si="38"/>
        <v>Em.13</v>
      </c>
      <c r="Q698" t="str">
        <f t="shared" si="39"/>
        <v>Em.13.1</v>
      </c>
      <c r="R698" t="s">
        <v>405</v>
      </c>
      <c r="S698" s="31">
        <v>78</v>
      </c>
      <c r="U698" s="30" t="s">
        <v>406</v>
      </c>
      <c r="V698" s="43">
        <f>S698</f>
        <v>78</v>
      </c>
      <c r="W698" s="30" t="s">
        <v>406</v>
      </c>
      <c r="X698" s="9" t="s">
        <v>302</v>
      </c>
      <c r="AA698" s="30" t="s">
        <v>276</v>
      </c>
      <c r="AB698" t="s">
        <v>732</v>
      </c>
      <c r="AD698" s="30"/>
      <c r="AE698" t="s">
        <v>562</v>
      </c>
      <c r="AF698" t="s">
        <v>563</v>
      </c>
    </row>
    <row r="699" spans="1:32" ht="13.25" customHeight="1" x14ac:dyDescent="0.15">
      <c r="A699" s="9" t="s">
        <v>296</v>
      </c>
      <c r="B699" s="9" t="s">
        <v>295</v>
      </c>
      <c r="C699" s="9" t="s">
        <v>297</v>
      </c>
      <c r="D699" s="9" t="s">
        <v>268</v>
      </c>
      <c r="E699" s="9" t="s">
        <v>298</v>
      </c>
      <c r="F699" s="9" t="s">
        <v>299</v>
      </c>
      <c r="G699" s="9" t="s">
        <v>299</v>
      </c>
      <c r="H699" s="9" t="s">
        <v>300</v>
      </c>
      <c r="I699" s="9"/>
      <c r="J699" s="30" t="s">
        <v>279</v>
      </c>
      <c r="M699" t="s">
        <v>38</v>
      </c>
      <c r="N699">
        <v>13</v>
      </c>
      <c r="O699">
        <v>29</v>
      </c>
      <c r="P699" t="str">
        <f t="shared" si="38"/>
        <v>Em.13</v>
      </c>
      <c r="Q699" t="str">
        <f t="shared" si="39"/>
        <v>Em.13.29</v>
      </c>
      <c r="R699" t="s">
        <v>425</v>
      </c>
      <c r="S699" s="31">
        <v>0.16800000000000001</v>
      </c>
      <c r="U699" s="30" t="s">
        <v>426</v>
      </c>
      <c r="V699" s="43">
        <f>S699</f>
        <v>0.16800000000000001</v>
      </c>
      <c r="W699" s="30" t="str">
        <f>U699</f>
        <v>tonnes of CO2e/ tonne of hydrocarbon production available for sale</v>
      </c>
      <c r="X699" s="9" t="s">
        <v>302</v>
      </c>
      <c r="AA699" s="30" t="s">
        <v>276</v>
      </c>
      <c r="AB699" s="30" t="s">
        <v>732</v>
      </c>
      <c r="AD699" s="30"/>
      <c r="AE699" t="s">
        <v>321</v>
      </c>
      <c r="AF699" t="s">
        <v>321</v>
      </c>
    </row>
    <row r="700" spans="1:32" ht="13.25" customHeight="1" x14ac:dyDescent="0.15">
      <c r="A700" s="9" t="s">
        <v>296</v>
      </c>
      <c r="B700" s="9" t="s">
        <v>295</v>
      </c>
      <c r="C700" s="9" t="s">
        <v>297</v>
      </c>
      <c r="D700" s="9" t="s">
        <v>268</v>
      </c>
      <c r="E700" s="9" t="s">
        <v>298</v>
      </c>
      <c r="F700" s="9" t="s">
        <v>299</v>
      </c>
      <c r="G700" s="9" t="s">
        <v>299</v>
      </c>
      <c r="H700" s="9" t="s">
        <v>300</v>
      </c>
      <c r="I700" s="9"/>
      <c r="J700" s="30" t="s">
        <v>279</v>
      </c>
      <c r="M700" t="s">
        <v>38</v>
      </c>
      <c r="N700">
        <v>13</v>
      </c>
      <c r="O700">
        <v>30</v>
      </c>
      <c r="P700" t="str">
        <f t="shared" si="38"/>
        <v>Em.13</v>
      </c>
      <c r="Q700" t="str">
        <f t="shared" si="39"/>
        <v>Em.13.30</v>
      </c>
      <c r="R700" t="s">
        <v>428</v>
      </c>
      <c r="S700" s="31">
        <v>1.06</v>
      </c>
      <c r="U700" s="30" t="s">
        <v>429</v>
      </c>
      <c r="V700" s="43">
        <f>S700</f>
        <v>1.06</v>
      </c>
      <c r="W700" s="30" t="str">
        <f>U700</f>
        <v>tonnes of CO2e/UEDC</v>
      </c>
      <c r="X700" s="9" t="s">
        <v>302</v>
      </c>
      <c r="Z700" s="30" t="s">
        <v>430</v>
      </c>
      <c r="AA700" s="30" t="s">
        <v>276</v>
      </c>
      <c r="AB700" s="30" t="s">
        <v>732</v>
      </c>
      <c r="AD700" s="30"/>
      <c r="AE700" t="s">
        <v>321</v>
      </c>
      <c r="AF700" t="s">
        <v>321</v>
      </c>
    </row>
    <row r="701" spans="1:32" ht="13.25" customHeight="1" x14ac:dyDescent="0.15">
      <c r="A701" s="9" t="s">
        <v>296</v>
      </c>
      <c r="B701" s="9" t="s">
        <v>295</v>
      </c>
      <c r="C701" s="9" t="s">
        <v>297</v>
      </c>
      <c r="D701" s="9" t="s">
        <v>268</v>
      </c>
      <c r="E701" s="9" t="s">
        <v>298</v>
      </c>
      <c r="F701" s="9" t="s">
        <v>299</v>
      </c>
      <c r="G701" s="9" t="s">
        <v>299</v>
      </c>
      <c r="H701" s="9" t="s">
        <v>300</v>
      </c>
      <c r="I701" s="9"/>
      <c r="J701" s="30" t="s">
        <v>279</v>
      </c>
      <c r="M701" t="s">
        <v>38</v>
      </c>
      <c r="N701">
        <v>13</v>
      </c>
      <c r="O701">
        <v>31</v>
      </c>
      <c r="P701" t="str">
        <f t="shared" si="38"/>
        <v>Em.13</v>
      </c>
      <c r="Q701" t="str">
        <f t="shared" si="39"/>
        <v>Em.13.31</v>
      </c>
      <c r="R701" t="s">
        <v>432</v>
      </c>
      <c r="S701" s="31">
        <v>1.04</v>
      </c>
      <c r="U701" s="30" t="s">
        <v>433</v>
      </c>
      <c r="V701" s="43">
        <f>S701</f>
        <v>1.04</v>
      </c>
      <c r="W701" s="30" t="str">
        <f>U701</f>
        <v>tonnes of CO2e/tonne of high-value petrochemicals produced</v>
      </c>
      <c r="X701" s="9" t="s">
        <v>302</v>
      </c>
      <c r="AA701" s="30" t="s">
        <v>276</v>
      </c>
      <c r="AB701" s="30" t="s">
        <v>732</v>
      </c>
      <c r="AD701" s="30"/>
      <c r="AE701" t="s">
        <v>321</v>
      </c>
      <c r="AF701" t="s">
        <v>321</v>
      </c>
    </row>
    <row r="702" spans="1:32" ht="13.25" customHeight="1" x14ac:dyDescent="0.15">
      <c r="A702" s="9" t="s">
        <v>296</v>
      </c>
      <c r="B702" s="9" t="s">
        <v>295</v>
      </c>
      <c r="C702" s="9" t="s">
        <v>297</v>
      </c>
      <c r="D702" s="9" t="s">
        <v>268</v>
      </c>
      <c r="E702" s="9" t="s">
        <v>298</v>
      </c>
      <c r="F702" s="9" t="s">
        <v>299</v>
      </c>
      <c r="G702" s="9" t="s">
        <v>299</v>
      </c>
      <c r="H702" s="9" t="s">
        <v>300</v>
      </c>
      <c r="I702" s="9"/>
      <c r="J702" s="30" t="s">
        <v>279</v>
      </c>
      <c r="M702" t="s">
        <v>38</v>
      </c>
      <c r="N702">
        <v>17</v>
      </c>
      <c r="O702">
        <v>10</v>
      </c>
      <c r="P702" t="str">
        <f t="shared" si="38"/>
        <v>Em.17</v>
      </c>
      <c r="Q702" t="str">
        <f t="shared" si="39"/>
        <v>Em.17.10</v>
      </c>
      <c r="R702" t="s">
        <v>805</v>
      </c>
      <c r="S702" s="31">
        <v>108</v>
      </c>
      <c r="U702" s="30" t="s">
        <v>798</v>
      </c>
      <c r="V702" s="44">
        <f>S702*1000</f>
        <v>108000</v>
      </c>
      <c r="W702" s="9" t="s">
        <v>785</v>
      </c>
      <c r="X702" s="9" t="s">
        <v>302</v>
      </c>
      <c r="AA702" s="30" t="s">
        <v>276</v>
      </c>
      <c r="AB702" t="s">
        <v>732</v>
      </c>
      <c r="AC702" t="s">
        <v>671</v>
      </c>
      <c r="AD702" s="9" t="s">
        <v>789</v>
      </c>
      <c r="AE702" t="s">
        <v>321</v>
      </c>
      <c r="AF702" t="s">
        <v>321</v>
      </c>
    </row>
    <row r="703" spans="1:32" ht="13.25" customHeight="1" x14ac:dyDescent="0.15">
      <c r="A703" s="9" t="s">
        <v>296</v>
      </c>
      <c r="B703" s="9" t="s">
        <v>295</v>
      </c>
      <c r="C703" s="9" t="s">
        <v>297</v>
      </c>
      <c r="D703" s="9" t="s">
        <v>268</v>
      </c>
      <c r="E703" s="9" t="s">
        <v>298</v>
      </c>
      <c r="F703" s="9" t="s">
        <v>299</v>
      </c>
      <c r="G703" s="9" t="s">
        <v>299</v>
      </c>
      <c r="H703" s="9" t="s">
        <v>300</v>
      </c>
      <c r="I703" s="9"/>
      <c r="J703" s="30" t="s">
        <v>279</v>
      </c>
      <c r="M703" t="s">
        <v>38</v>
      </c>
      <c r="N703">
        <v>17</v>
      </c>
      <c r="O703">
        <v>13</v>
      </c>
      <c r="P703" t="str">
        <f t="shared" si="38"/>
        <v>Em.17</v>
      </c>
      <c r="Q703" t="str">
        <f t="shared" si="39"/>
        <v>Em.17.13</v>
      </c>
      <c r="R703" t="s">
        <v>806</v>
      </c>
      <c r="S703" s="31">
        <v>65</v>
      </c>
      <c r="U703" s="30" t="s">
        <v>798</v>
      </c>
      <c r="V703" s="44">
        <f>S703*1000</f>
        <v>65000</v>
      </c>
      <c r="W703" s="9" t="s">
        <v>785</v>
      </c>
      <c r="X703" s="9" t="s">
        <v>302</v>
      </c>
      <c r="AA703" s="30" t="s">
        <v>276</v>
      </c>
      <c r="AB703" t="s">
        <v>732</v>
      </c>
      <c r="AC703" t="s">
        <v>673</v>
      </c>
      <c r="AD703" s="9" t="s">
        <v>789</v>
      </c>
      <c r="AE703" t="s">
        <v>321</v>
      </c>
      <c r="AF703" t="s">
        <v>321</v>
      </c>
    </row>
    <row r="704" spans="1:32" ht="13.25" customHeight="1" x14ac:dyDescent="0.15">
      <c r="A704" s="9" t="s">
        <v>296</v>
      </c>
      <c r="B704" s="9" t="s">
        <v>295</v>
      </c>
      <c r="C704" s="9" t="s">
        <v>297</v>
      </c>
      <c r="D704" s="9" t="s">
        <v>268</v>
      </c>
      <c r="E704" s="9" t="s">
        <v>298</v>
      </c>
      <c r="F704" s="9" t="s">
        <v>299</v>
      </c>
      <c r="G704" s="9" t="s">
        <v>299</v>
      </c>
      <c r="H704" s="9" t="s">
        <v>300</v>
      </c>
      <c r="I704" s="9"/>
      <c r="J704" s="30" t="s">
        <v>279</v>
      </c>
      <c r="M704" t="s">
        <v>38</v>
      </c>
      <c r="N704">
        <v>17</v>
      </c>
      <c r="O704">
        <v>14</v>
      </c>
      <c r="P704" t="str">
        <f t="shared" si="38"/>
        <v>Em.17</v>
      </c>
      <c r="Q704" t="str">
        <f t="shared" si="39"/>
        <v>Em.17.14</v>
      </c>
      <c r="R704" t="s">
        <v>799</v>
      </c>
      <c r="S704" s="31">
        <v>55</v>
      </c>
      <c r="U704" s="30" t="s">
        <v>798</v>
      </c>
      <c r="V704" s="44">
        <f>S704*1000</f>
        <v>55000</v>
      </c>
      <c r="W704" s="9" t="s">
        <v>785</v>
      </c>
      <c r="X704" s="9" t="s">
        <v>302</v>
      </c>
      <c r="AA704" s="30" t="s">
        <v>276</v>
      </c>
      <c r="AB704" t="s">
        <v>732</v>
      </c>
      <c r="AC704" t="s">
        <v>674</v>
      </c>
      <c r="AD704" s="9" t="s">
        <v>789</v>
      </c>
      <c r="AE704" t="s">
        <v>321</v>
      </c>
      <c r="AF704" t="s">
        <v>321</v>
      </c>
    </row>
    <row r="705" spans="1:32" ht="13.25" customHeight="1" x14ac:dyDescent="0.15">
      <c r="A705" s="9" t="s">
        <v>296</v>
      </c>
      <c r="B705" s="9" t="s">
        <v>295</v>
      </c>
      <c r="C705" s="9" t="s">
        <v>297</v>
      </c>
      <c r="D705" s="9" t="s">
        <v>268</v>
      </c>
      <c r="E705" s="9" t="s">
        <v>298</v>
      </c>
      <c r="F705" s="9" t="s">
        <v>299</v>
      </c>
      <c r="G705" s="9" t="s">
        <v>299</v>
      </c>
      <c r="H705" s="9" t="s">
        <v>773</v>
      </c>
      <c r="I705" s="9"/>
      <c r="J705" s="30" t="s">
        <v>279</v>
      </c>
      <c r="M705" t="s">
        <v>38</v>
      </c>
      <c r="N705">
        <v>17</v>
      </c>
      <c r="O705">
        <v>2</v>
      </c>
      <c r="P705" t="str">
        <f t="shared" si="38"/>
        <v>Em.17</v>
      </c>
      <c r="Q705" t="str">
        <f t="shared" si="39"/>
        <v>Em.17.2</v>
      </c>
      <c r="R705" t="s">
        <v>369</v>
      </c>
      <c r="S705" s="31">
        <v>0</v>
      </c>
      <c r="U705" s="30" t="s">
        <v>347</v>
      </c>
      <c r="V705" s="45">
        <f>S705</f>
        <v>0</v>
      </c>
      <c r="W705" s="9" t="s">
        <v>785</v>
      </c>
      <c r="X705" s="9" t="s">
        <v>302</v>
      </c>
      <c r="AA705" s="30" t="s">
        <v>276</v>
      </c>
      <c r="AB705" t="s">
        <v>732</v>
      </c>
      <c r="AD705" s="9"/>
      <c r="AE705" t="s">
        <v>321</v>
      </c>
      <c r="AF705" t="s">
        <v>321</v>
      </c>
    </row>
    <row r="706" spans="1:32" ht="13.25" customHeight="1" x14ac:dyDescent="0.15">
      <c r="A706" s="9" t="s">
        <v>296</v>
      </c>
      <c r="B706" s="9" t="s">
        <v>295</v>
      </c>
      <c r="C706" s="9" t="s">
        <v>297</v>
      </c>
      <c r="D706" s="9" t="s">
        <v>268</v>
      </c>
      <c r="E706" s="9" t="s">
        <v>298</v>
      </c>
      <c r="F706" s="9" t="s">
        <v>299</v>
      </c>
      <c r="G706" s="9" t="s">
        <v>299</v>
      </c>
      <c r="H706" s="9" t="s">
        <v>300</v>
      </c>
      <c r="I706" s="9"/>
      <c r="J706" s="30" t="s">
        <v>279</v>
      </c>
      <c r="M706" t="s">
        <v>38</v>
      </c>
      <c r="N706">
        <v>17</v>
      </c>
      <c r="O706">
        <v>2</v>
      </c>
      <c r="P706" t="str">
        <f t="shared" ref="P706:P769" si="40">_xlfn.CONCAT(M706,".",N706)</f>
        <v>Em.17</v>
      </c>
      <c r="Q706" t="str">
        <f t="shared" si="39"/>
        <v>Em.17.2</v>
      </c>
      <c r="R706" t="s">
        <v>370</v>
      </c>
      <c r="S706" s="31">
        <v>8</v>
      </c>
      <c r="U706" s="30" t="s">
        <v>347</v>
      </c>
      <c r="V706" s="45">
        <f>S706</f>
        <v>8</v>
      </c>
      <c r="W706" s="9" t="s">
        <v>785</v>
      </c>
      <c r="X706" s="9" t="s">
        <v>302</v>
      </c>
      <c r="AA706" s="30" t="s">
        <v>276</v>
      </c>
      <c r="AB706" t="s">
        <v>732</v>
      </c>
      <c r="AD706" s="9"/>
      <c r="AE706" t="s">
        <v>321</v>
      </c>
      <c r="AF706" t="s">
        <v>321</v>
      </c>
    </row>
    <row r="707" spans="1:32" ht="13.25" customHeight="1" x14ac:dyDescent="0.15">
      <c r="A707" s="9" t="s">
        <v>296</v>
      </c>
      <c r="B707" s="9" t="s">
        <v>295</v>
      </c>
      <c r="C707" s="9" t="s">
        <v>297</v>
      </c>
      <c r="D707" s="9" t="s">
        <v>268</v>
      </c>
      <c r="E707" s="9" t="s">
        <v>298</v>
      </c>
      <c r="F707" s="9" t="s">
        <v>299</v>
      </c>
      <c r="G707" s="9" t="s">
        <v>299</v>
      </c>
      <c r="H707" s="9" t="s">
        <v>300</v>
      </c>
      <c r="I707" s="9"/>
      <c r="J707" s="30" t="s">
        <v>279</v>
      </c>
      <c r="M707" t="s">
        <v>38</v>
      </c>
      <c r="N707">
        <v>4</v>
      </c>
      <c r="O707">
        <v>10</v>
      </c>
      <c r="P707" t="str">
        <f t="shared" si="40"/>
        <v>Em.4</v>
      </c>
      <c r="Q707" t="str">
        <f t="shared" ref="Q707:Q770" si="41">_xlfn.CONCAT(M707,".",N707,".",O707)</f>
        <v>Em.4.10</v>
      </c>
      <c r="R707" t="s">
        <v>371</v>
      </c>
      <c r="S707" s="31">
        <v>29</v>
      </c>
      <c r="U707" s="30" t="s">
        <v>347</v>
      </c>
      <c r="V707" s="43">
        <f>S707</f>
        <v>29</v>
      </c>
      <c r="W707" t="s">
        <v>39</v>
      </c>
      <c r="X707" s="9" t="s">
        <v>302</v>
      </c>
      <c r="AA707" s="30" t="s">
        <v>276</v>
      </c>
      <c r="AB707" s="30" t="s">
        <v>732</v>
      </c>
      <c r="AD707" s="30"/>
      <c r="AE707" t="s">
        <v>321</v>
      </c>
      <c r="AF707" t="s">
        <v>321</v>
      </c>
    </row>
    <row r="708" spans="1:32" ht="13.25" customHeight="1" x14ac:dyDescent="0.15">
      <c r="A708" s="9" t="s">
        <v>296</v>
      </c>
      <c r="B708" s="9" t="s">
        <v>295</v>
      </c>
      <c r="C708" s="9" t="s">
        <v>297</v>
      </c>
      <c r="D708" s="9" t="s">
        <v>268</v>
      </c>
      <c r="E708" s="9" t="s">
        <v>298</v>
      </c>
      <c r="F708" s="9" t="s">
        <v>299</v>
      </c>
      <c r="G708" s="9" t="s">
        <v>299</v>
      </c>
      <c r="H708" s="9" t="s">
        <v>300</v>
      </c>
      <c r="I708" s="9"/>
      <c r="J708" s="30" t="s">
        <v>279</v>
      </c>
      <c r="M708" t="s">
        <v>38</v>
      </c>
      <c r="N708">
        <v>4</v>
      </c>
      <c r="O708">
        <v>7</v>
      </c>
      <c r="P708" t="str">
        <f t="shared" si="40"/>
        <v>Em.4</v>
      </c>
      <c r="Q708" t="str">
        <f t="shared" si="41"/>
        <v>Em.4.7</v>
      </c>
      <c r="R708" t="s">
        <v>375</v>
      </c>
      <c r="S708" s="31">
        <v>67</v>
      </c>
      <c r="U708" s="30" t="s">
        <v>376</v>
      </c>
      <c r="V708" s="30">
        <f>S708*1000000</f>
        <v>67000000</v>
      </c>
      <c r="W708" t="s">
        <v>39</v>
      </c>
      <c r="X708" s="9" t="s">
        <v>302</v>
      </c>
      <c r="AA708" s="30" t="s">
        <v>276</v>
      </c>
      <c r="AB708" t="s">
        <v>732</v>
      </c>
      <c r="AC708" s="30"/>
      <c r="AD708" s="30"/>
      <c r="AE708" t="s">
        <v>321</v>
      </c>
      <c r="AF708" t="s">
        <v>321</v>
      </c>
    </row>
    <row r="709" spans="1:32" ht="13.25" customHeight="1" x14ac:dyDescent="0.15">
      <c r="A709" s="9" t="s">
        <v>296</v>
      </c>
      <c r="B709" s="9" t="s">
        <v>295</v>
      </c>
      <c r="C709" s="9" t="s">
        <v>297</v>
      </c>
      <c r="D709" s="9" t="s">
        <v>268</v>
      </c>
      <c r="E709" s="9" t="s">
        <v>298</v>
      </c>
      <c r="F709" s="9" t="s">
        <v>299</v>
      </c>
      <c r="G709" s="9" t="s">
        <v>299</v>
      </c>
      <c r="H709" s="9" t="s">
        <v>300</v>
      </c>
      <c r="I709" s="9"/>
      <c r="J709" s="30" t="s">
        <v>279</v>
      </c>
      <c r="M709" t="s">
        <v>38</v>
      </c>
      <c r="N709">
        <v>4</v>
      </c>
      <c r="O709">
        <v>8</v>
      </c>
      <c r="P709" t="str">
        <f t="shared" si="40"/>
        <v>Em.4</v>
      </c>
      <c r="Q709" t="str">
        <f t="shared" si="41"/>
        <v>Em.4.8</v>
      </c>
      <c r="R709" t="s">
        <v>800</v>
      </c>
      <c r="S709" s="31">
        <v>91</v>
      </c>
      <c r="U709" s="30" t="s">
        <v>798</v>
      </c>
      <c r="V709" s="30">
        <f>S709*1000</f>
        <v>91000</v>
      </c>
      <c r="W709" t="s">
        <v>39</v>
      </c>
      <c r="X709" s="9" t="s">
        <v>302</v>
      </c>
      <c r="AA709" s="30" t="s">
        <v>276</v>
      </c>
      <c r="AB709" t="s">
        <v>732</v>
      </c>
      <c r="AD709" s="30"/>
      <c r="AE709" t="s">
        <v>321</v>
      </c>
      <c r="AF709" t="s">
        <v>321</v>
      </c>
    </row>
    <row r="710" spans="1:32" ht="13.25" customHeight="1" x14ac:dyDescent="0.15">
      <c r="A710" s="9" t="s">
        <v>296</v>
      </c>
      <c r="B710" s="9" t="s">
        <v>295</v>
      </c>
      <c r="C710" s="9" t="s">
        <v>297</v>
      </c>
      <c r="D710" s="9" t="s">
        <v>268</v>
      </c>
      <c r="E710" s="9" t="s">
        <v>298</v>
      </c>
      <c r="F710" s="9" t="s">
        <v>299</v>
      </c>
      <c r="G710" s="9" t="s">
        <v>299</v>
      </c>
      <c r="H710" s="9" t="s">
        <v>300</v>
      </c>
      <c r="I710" s="9"/>
      <c r="J710" s="30" t="s">
        <v>279</v>
      </c>
      <c r="M710" t="s">
        <v>38</v>
      </c>
      <c r="N710">
        <v>4</v>
      </c>
      <c r="O710">
        <v>9</v>
      </c>
      <c r="P710" t="str">
        <f t="shared" si="40"/>
        <v>Em.4</v>
      </c>
      <c r="Q710" t="str">
        <f t="shared" si="41"/>
        <v>Em.4.9</v>
      </c>
      <c r="R710" t="s">
        <v>797</v>
      </c>
      <c r="S710" s="31">
        <v>1</v>
      </c>
      <c r="U710" s="30" t="s">
        <v>798</v>
      </c>
      <c r="V710" s="30">
        <f>S710*1000</f>
        <v>1000</v>
      </c>
      <c r="W710" t="s">
        <v>39</v>
      </c>
      <c r="X710" s="9" t="s">
        <v>302</v>
      </c>
      <c r="AA710" s="30" t="s">
        <v>276</v>
      </c>
      <c r="AB710" t="s">
        <v>732</v>
      </c>
      <c r="AD710" s="30"/>
      <c r="AE710" t="s">
        <v>321</v>
      </c>
      <c r="AF710" t="s">
        <v>321</v>
      </c>
    </row>
    <row r="711" spans="1:32" ht="13.25" customHeight="1" x14ac:dyDescent="0.15">
      <c r="A711" s="9" t="s">
        <v>296</v>
      </c>
      <c r="B711" s="9" t="s">
        <v>295</v>
      </c>
      <c r="C711" s="9" t="s">
        <v>297</v>
      </c>
      <c r="D711" s="9" t="s">
        <v>268</v>
      </c>
      <c r="E711" s="9" t="s">
        <v>298</v>
      </c>
      <c r="F711" s="9" t="s">
        <v>299</v>
      </c>
      <c r="G711" s="9" t="s">
        <v>299</v>
      </c>
      <c r="H711" s="9" t="s">
        <v>300</v>
      </c>
      <c r="I711" s="9"/>
      <c r="J711" s="30" t="s">
        <v>279</v>
      </c>
      <c r="M711" t="s">
        <v>38</v>
      </c>
      <c r="N711">
        <v>5</v>
      </c>
      <c r="O711">
        <v>1</v>
      </c>
      <c r="P711" t="str">
        <f t="shared" si="40"/>
        <v>Em.5</v>
      </c>
      <c r="Q711" t="str">
        <f t="shared" si="41"/>
        <v>Em.5.1</v>
      </c>
      <c r="R711" t="s">
        <v>413</v>
      </c>
      <c r="S711" s="31">
        <v>12.9</v>
      </c>
      <c r="U711" t="s">
        <v>411</v>
      </c>
      <c r="V711" s="32">
        <f>S711*1000000</f>
        <v>12900000</v>
      </c>
      <c r="W711" t="s">
        <v>39</v>
      </c>
      <c r="X711" s="9" t="s">
        <v>302</v>
      </c>
      <c r="AA711" s="30" t="s">
        <v>276</v>
      </c>
      <c r="AB711" s="30" t="s">
        <v>732</v>
      </c>
      <c r="AE711" t="s">
        <v>321</v>
      </c>
      <c r="AF711" t="s">
        <v>321</v>
      </c>
    </row>
    <row r="712" spans="1:32" ht="13.25" customHeight="1" x14ac:dyDescent="0.15">
      <c r="A712" s="9" t="s">
        <v>296</v>
      </c>
      <c r="B712" s="9" t="s">
        <v>295</v>
      </c>
      <c r="C712" s="9" t="s">
        <v>297</v>
      </c>
      <c r="D712" s="9" t="s">
        <v>268</v>
      </c>
      <c r="E712" s="9" t="s">
        <v>298</v>
      </c>
      <c r="F712" s="9" t="s">
        <v>299</v>
      </c>
      <c r="G712" s="9" t="s">
        <v>299</v>
      </c>
      <c r="H712" s="9" t="s">
        <v>300</v>
      </c>
      <c r="I712" s="9"/>
      <c r="J712" s="30" t="s">
        <v>279</v>
      </c>
      <c r="M712" t="s">
        <v>38</v>
      </c>
      <c r="N712">
        <v>5</v>
      </c>
      <c r="O712">
        <v>2</v>
      </c>
      <c r="P712" t="str">
        <f t="shared" si="40"/>
        <v>Em.5</v>
      </c>
      <c r="Q712" t="str">
        <f t="shared" si="41"/>
        <v>Em.5.2</v>
      </c>
      <c r="R712" t="s">
        <v>415</v>
      </c>
      <c r="S712" s="31">
        <v>16.3</v>
      </c>
      <c r="U712" t="s">
        <v>411</v>
      </c>
      <c r="V712" s="32">
        <f>S712*1000000</f>
        <v>16300000</v>
      </c>
      <c r="W712" t="s">
        <v>39</v>
      </c>
      <c r="X712" s="9" t="s">
        <v>302</v>
      </c>
      <c r="AA712" s="30" t="s">
        <v>276</v>
      </c>
      <c r="AB712" s="30" t="s">
        <v>732</v>
      </c>
      <c r="AE712" t="s">
        <v>321</v>
      </c>
      <c r="AF712" t="s">
        <v>321</v>
      </c>
    </row>
    <row r="713" spans="1:32" ht="13.25" customHeight="1" x14ac:dyDescent="0.15">
      <c r="A713" s="9" t="s">
        <v>296</v>
      </c>
      <c r="B713" s="9" t="s">
        <v>295</v>
      </c>
      <c r="C713" s="9" t="s">
        <v>297</v>
      </c>
      <c r="D713" s="9" t="s">
        <v>268</v>
      </c>
      <c r="E713" s="9" t="s">
        <v>298</v>
      </c>
      <c r="F713" s="9" t="s">
        <v>299</v>
      </c>
      <c r="G713" s="9" t="s">
        <v>299</v>
      </c>
      <c r="H713" s="9" t="s">
        <v>300</v>
      </c>
      <c r="I713" s="9"/>
      <c r="J713" s="30" t="s">
        <v>279</v>
      </c>
      <c r="M713" t="s">
        <v>38</v>
      </c>
      <c r="N713">
        <v>5</v>
      </c>
      <c r="O713">
        <v>3</v>
      </c>
      <c r="P713" t="str">
        <f t="shared" si="40"/>
        <v>Em.5</v>
      </c>
      <c r="Q713" t="str">
        <f t="shared" si="41"/>
        <v>Em.5.3</v>
      </c>
      <c r="R713" t="s">
        <v>417</v>
      </c>
      <c r="S713" s="31">
        <v>40.299999999999997</v>
      </c>
      <c r="U713" t="s">
        <v>411</v>
      </c>
      <c r="V713" s="32">
        <f>S713*1000000</f>
        <v>40300000</v>
      </c>
      <c r="W713" t="s">
        <v>39</v>
      </c>
      <c r="X713" s="9" t="s">
        <v>302</v>
      </c>
      <c r="AA713" s="30" t="s">
        <v>276</v>
      </c>
      <c r="AB713" s="30" t="s">
        <v>732</v>
      </c>
      <c r="AE713" t="s">
        <v>321</v>
      </c>
      <c r="AF713" t="s">
        <v>321</v>
      </c>
    </row>
    <row r="714" spans="1:32" ht="13.25" customHeight="1" x14ac:dyDescent="0.15">
      <c r="A714" s="9" t="s">
        <v>296</v>
      </c>
      <c r="B714" s="9" t="s">
        <v>295</v>
      </c>
      <c r="C714" s="9" t="s">
        <v>297</v>
      </c>
      <c r="D714" s="9" t="s">
        <v>268</v>
      </c>
      <c r="E714" s="9" t="s">
        <v>298</v>
      </c>
      <c r="F714" s="9" t="s">
        <v>299</v>
      </c>
      <c r="G714" s="9" t="s">
        <v>299</v>
      </c>
      <c r="H714" s="9" t="s">
        <v>300</v>
      </c>
      <c r="I714" s="9"/>
      <c r="J714" s="30" t="s">
        <v>279</v>
      </c>
      <c r="M714" t="s">
        <v>38</v>
      </c>
      <c r="N714">
        <v>5</v>
      </c>
      <c r="O714">
        <v>4</v>
      </c>
      <c r="P714" t="str">
        <f t="shared" si="40"/>
        <v>Em.5</v>
      </c>
      <c r="Q714" t="str">
        <f t="shared" si="41"/>
        <v>Em.5.4</v>
      </c>
      <c r="R714" t="s">
        <v>410</v>
      </c>
      <c r="S714" s="31">
        <v>3</v>
      </c>
      <c r="U714" t="s">
        <v>411</v>
      </c>
      <c r="V714" s="32">
        <f>S714*1000000</f>
        <v>3000000</v>
      </c>
      <c r="W714" t="s">
        <v>39</v>
      </c>
      <c r="X714" s="9" t="s">
        <v>302</v>
      </c>
      <c r="AA714" s="30" t="s">
        <v>276</v>
      </c>
      <c r="AB714" s="30" t="s">
        <v>732</v>
      </c>
      <c r="AE714" t="s">
        <v>321</v>
      </c>
      <c r="AF714" t="s">
        <v>321</v>
      </c>
    </row>
    <row r="715" spans="1:32" ht="13.25" customHeight="1" x14ac:dyDescent="0.15">
      <c r="A715" s="9" t="s">
        <v>296</v>
      </c>
      <c r="B715" s="9" t="s">
        <v>295</v>
      </c>
      <c r="C715" s="9" t="s">
        <v>297</v>
      </c>
      <c r="D715" s="9" t="s">
        <v>268</v>
      </c>
      <c r="E715" s="9" t="s">
        <v>298</v>
      </c>
      <c r="F715" s="9" t="s">
        <v>299</v>
      </c>
      <c r="G715" s="9" t="s">
        <v>299</v>
      </c>
      <c r="H715" s="9" t="s">
        <v>300</v>
      </c>
      <c r="I715" s="9"/>
      <c r="J715" s="30" t="s">
        <v>279</v>
      </c>
      <c r="M715" t="s">
        <v>38</v>
      </c>
      <c r="N715">
        <v>7</v>
      </c>
      <c r="O715">
        <v>0</v>
      </c>
      <c r="P715" t="str">
        <f t="shared" si="40"/>
        <v>Em.7</v>
      </c>
      <c r="Q715" t="str">
        <f t="shared" si="41"/>
        <v>Em.7.0</v>
      </c>
      <c r="R715" t="s">
        <v>408</v>
      </c>
      <c r="S715" s="31">
        <v>10</v>
      </c>
      <c r="U715" t="s">
        <v>39</v>
      </c>
      <c r="V715" s="43">
        <f>S715</f>
        <v>10</v>
      </c>
      <c r="W715" t="s">
        <v>39</v>
      </c>
      <c r="X715" s="9" t="s">
        <v>302</v>
      </c>
      <c r="AA715" s="30" t="s">
        <v>276</v>
      </c>
      <c r="AB715" s="30" t="s">
        <v>732</v>
      </c>
      <c r="AE715" t="s">
        <v>382</v>
      </c>
      <c r="AF715" t="s">
        <v>321</v>
      </c>
    </row>
    <row r="716" spans="1:32" ht="13.25" customHeight="1" x14ac:dyDescent="0.15">
      <c r="A716" s="9" t="s">
        <v>296</v>
      </c>
      <c r="B716" s="9" t="s">
        <v>295</v>
      </c>
      <c r="C716" s="9" t="s">
        <v>297</v>
      </c>
      <c r="D716" s="9" t="s">
        <v>268</v>
      </c>
      <c r="E716" s="9" t="s">
        <v>298</v>
      </c>
      <c r="F716" s="9" t="s">
        <v>299</v>
      </c>
      <c r="G716" s="9" t="s">
        <v>299</v>
      </c>
      <c r="H716" s="9" t="s">
        <v>300</v>
      </c>
      <c r="I716" s="9"/>
      <c r="J716" s="30" t="s">
        <v>279</v>
      </c>
      <c r="M716" t="s">
        <v>38</v>
      </c>
      <c r="N716">
        <v>9</v>
      </c>
      <c r="O716">
        <v>1</v>
      </c>
      <c r="P716" t="str">
        <f t="shared" si="40"/>
        <v>Em.9</v>
      </c>
      <c r="Q716" t="str">
        <f t="shared" si="41"/>
        <v>Em.9.1</v>
      </c>
      <c r="R716" t="s">
        <v>419</v>
      </c>
      <c r="S716" s="31">
        <v>1.1000000000000001</v>
      </c>
      <c r="U716" t="s">
        <v>411</v>
      </c>
      <c r="V716" s="32">
        <f>S716*1000000</f>
        <v>1100000</v>
      </c>
      <c r="W716" t="s">
        <v>39</v>
      </c>
      <c r="X716" s="9" t="s">
        <v>302</v>
      </c>
      <c r="AA716" s="30" t="s">
        <v>276</v>
      </c>
      <c r="AB716" s="30" t="s">
        <v>732</v>
      </c>
      <c r="AE716" t="s">
        <v>321</v>
      </c>
      <c r="AF716" t="s">
        <v>321</v>
      </c>
    </row>
    <row r="717" spans="1:32" ht="13.25" customHeight="1" x14ac:dyDescent="0.15">
      <c r="A717" s="9" t="s">
        <v>296</v>
      </c>
      <c r="B717" s="9" t="s">
        <v>295</v>
      </c>
      <c r="C717" s="9" t="s">
        <v>297</v>
      </c>
      <c r="D717" s="9" t="s">
        <v>268</v>
      </c>
      <c r="E717" s="9" t="s">
        <v>298</v>
      </c>
      <c r="F717" s="9" t="s">
        <v>299</v>
      </c>
      <c r="G717" s="9" t="s">
        <v>299</v>
      </c>
      <c r="H717" s="9" t="s">
        <v>300</v>
      </c>
      <c r="I717" s="9"/>
      <c r="J717" s="30" t="s">
        <v>279</v>
      </c>
      <c r="M717" t="s">
        <v>38</v>
      </c>
      <c r="N717">
        <v>9</v>
      </c>
      <c r="O717">
        <v>2</v>
      </c>
      <c r="P717" t="str">
        <f t="shared" si="40"/>
        <v>Em.9</v>
      </c>
      <c r="Q717" t="str">
        <f t="shared" si="41"/>
        <v>Em.9.2</v>
      </c>
      <c r="R717" t="s">
        <v>421</v>
      </c>
      <c r="S717" s="31">
        <v>1.6</v>
      </c>
      <c r="U717" t="s">
        <v>411</v>
      </c>
      <c r="V717" s="32">
        <f>S717*1000000</f>
        <v>1600000</v>
      </c>
      <c r="W717" t="s">
        <v>39</v>
      </c>
      <c r="X717" s="9" t="s">
        <v>302</v>
      </c>
      <c r="AA717" s="30" t="s">
        <v>276</v>
      </c>
      <c r="AB717" s="30" t="s">
        <v>732</v>
      </c>
      <c r="AE717" t="s">
        <v>321</v>
      </c>
      <c r="AF717" t="s">
        <v>321</v>
      </c>
    </row>
    <row r="718" spans="1:32" ht="13.25" customHeight="1" x14ac:dyDescent="0.15">
      <c r="A718" s="9" t="s">
        <v>296</v>
      </c>
      <c r="B718" s="9" t="s">
        <v>295</v>
      </c>
      <c r="C718" s="9" t="s">
        <v>297</v>
      </c>
      <c r="D718" s="9" t="s">
        <v>268</v>
      </c>
      <c r="E718" s="9" t="s">
        <v>298</v>
      </c>
      <c r="F718" s="9" t="s">
        <v>299</v>
      </c>
      <c r="G718" s="9" t="s">
        <v>299</v>
      </c>
      <c r="H718" s="9" t="s">
        <v>300</v>
      </c>
      <c r="I718" s="9"/>
      <c r="J718" s="30" t="s">
        <v>279</v>
      </c>
      <c r="M718" t="s">
        <v>38</v>
      </c>
      <c r="N718">
        <v>9</v>
      </c>
      <c r="O718">
        <v>3</v>
      </c>
      <c r="P718" t="str">
        <f t="shared" si="40"/>
        <v>Em.9</v>
      </c>
      <c r="Q718" t="str">
        <f t="shared" si="41"/>
        <v>Em.9.3</v>
      </c>
      <c r="R718" t="s">
        <v>423</v>
      </c>
      <c r="S718" s="31">
        <v>7.3</v>
      </c>
      <c r="U718" t="s">
        <v>411</v>
      </c>
      <c r="V718" s="32">
        <f>S718*1000000</f>
        <v>7300000</v>
      </c>
      <c r="W718" t="s">
        <v>39</v>
      </c>
      <c r="X718" s="9" t="s">
        <v>302</v>
      </c>
      <c r="AA718" s="30" t="s">
        <v>276</v>
      </c>
      <c r="AB718" s="30" t="s">
        <v>732</v>
      </c>
      <c r="AE718" t="s">
        <v>321</v>
      </c>
      <c r="AF718" t="s">
        <v>321</v>
      </c>
    </row>
    <row r="719" spans="1:32" ht="13.25" customHeight="1" x14ac:dyDescent="0.2">
      <c r="A719" s="22" t="s">
        <v>334</v>
      </c>
      <c r="B719" s="22" t="s">
        <v>333</v>
      </c>
      <c r="C719" s="22" t="s">
        <v>305</v>
      </c>
      <c r="D719" s="22" t="s">
        <v>306</v>
      </c>
      <c r="E719" s="22" t="s">
        <v>306</v>
      </c>
      <c r="F719" s="22" t="s">
        <v>307</v>
      </c>
      <c r="G719" s="22" t="s">
        <v>307</v>
      </c>
      <c r="H719" s="9" t="s">
        <v>82</v>
      </c>
      <c r="J719" t="s">
        <v>279</v>
      </c>
      <c r="M719" t="s">
        <v>38</v>
      </c>
      <c r="N719">
        <v>1</v>
      </c>
      <c r="O719">
        <v>1</v>
      </c>
      <c r="P719" t="str">
        <f t="shared" si="40"/>
        <v>Em.1</v>
      </c>
      <c r="Q719" t="str">
        <f t="shared" si="41"/>
        <v>Em.1.1</v>
      </c>
      <c r="R719" t="s">
        <v>308</v>
      </c>
      <c r="S719" s="29">
        <v>97534302</v>
      </c>
      <c r="U719" s="25" t="s">
        <v>39</v>
      </c>
      <c r="V719" s="42">
        <f>S719</f>
        <v>97534302</v>
      </c>
      <c r="W719" s="9" t="s">
        <v>39</v>
      </c>
      <c r="X719" t="s">
        <v>335</v>
      </c>
      <c r="AA719" t="s">
        <v>276</v>
      </c>
      <c r="AB719" t="s">
        <v>322</v>
      </c>
      <c r="AC719" t="s">
        <v>310</v>
      </c>
      <c r="AD719" s="9" t="s">
        <v>787</v>
      </c>
      <c r="AE719" t="s">
        <v>323</v>
      </c>
      <c r="AF719" t="s">
        <v>324</v>
      </c>
    </row>
    <row r="720" spans="1:32" ht="13.25" customHeight="1" x14ac:dyDescent="0.2">
      <c r="A720" s="22" t="s">
        <v>334</v>
      </c>
      <c r="B720" s="22" t="s">
        <v>333</v>
      </c>
      <c r="C720" s="22" t="s">
        <v>305</v>
      </c>
      <c r="D720" s="22" t="s">
        <v>306</v>
      </c>
      <c r="E720" s="22" t="s">
        <v>306</v>
      </c>
      <c r="F720" s="22" t="s">
        <v>307</v>
      </c>
      <c r="G720" s="22" t="s">
        <v>307</v>
      </c>
      <c r="H720" s="9" t="s">
        <v>82</v>
      </c>
      <c r="J720" t="s">
        <v>279</v>
      </c>
      <c r="M720" t="s">
        <v>38</v>
      </c>
      <c r="N720">
        <v>17</v>
      </c>
      <c r="O720">
        <v>11</v>
      </c>
      <c r="P720" t="str">
        <f t="shared" si="40"/>
        <v>Em.17</v>
      </c>
      <c r="Q720" t="str">
        <f t="shared" si="41"/>
        <v>Em.17.11</v>
      </c>
      <c r="R720" t="s">
        <v>738</v>
      </c>
      <c r="S720" s="24">
        <v>15</v>
      </c>
      <c r="U720" s="25" t="s">
        <v>358</v>
      </c>
      <c r="V720" s="45">
        <f>S720*1000</f>
        <v>15000</v>
      </c>
      <c r="W720" s="9" t="s">
        <v>785</v>
      </c>
      <c r="X720" t="s">
        <v>359</v>
      </c>
      <c r="AA720" t="s">
        <v>276</v>
      </c>
      <c r="AB720" t="s">
        <v>322</v>
      </c>
      <c r="AC720" t="s">
        <v>354</v>
      </c>
      <c r="AD720" s="9" t="s">
        <v>790</v>
      </c>
      <c r="AE720" t="s">
        <v>321</v>
      </c>
      <c r="AF720" t="s">
        <v>321</v>
      </c>
    </row>
    <row r="721" spans="1:32" ht="13.25" customHeight="1" x14ac:dyDescent="0.2">
      <c r="A721" s="22" t="s">
        <v>334</v>
      </c>
      <c r="B721" s="22" t="s">
        <v>333</v>
      </c>
      <c r="C721" s="22" t="s">
        <v>305</v>
      </c>
      <c r="D721" s="22" t="s">
        <v>306</v>
      </c>
      <c r="E721" s="22" t="s">
        <v>306</v>
      </c>
      <c r="F721" s="22" t="s">
        <v>307</v>
      </c>
      <c r="G721" s="22" t="s">
        <v>307</v>
      </c>
      <c r="H721" s="9" t="s">
        <v>82</v>
      </c>
      <c r="J721" t="s">
        <v>279</v>
      </c>
      <c r="M721" t="s">
        <v>38</v>
      </c>
      <c r="N721">
        <v>17</v>
      </c>
      <c r="O721">
        <v>13</v>
      </c>
      <c r="P721" t="str">
        <f t="shared" si="40"/>
        <v>Em.17</v>
      </c>
      <c r="Q721" t="str">
        <f t="shared" si="41"/>
        <v>Em.17.13</v>
      </c>
      <c r="R721" t="s">
        <v>740</v>
      </c>
      <c r="S721" s="24">
        <v>32</v>
      </c>
      <c r="U721" s="25" t="s">
        <v>358</v>
      </c>
      <c r="V721" s="45">
        <f>S721*1000</f>
        <v>32000</v>
      </c>
      <c r="W721" s="9" t="s">
        <v>785</v>
      </c>
      <c r="X721" t="s">
        <v>359</v>
      </c>
      <c r="AA721" t="s">
        <v>276</v>
      </c>
      <c r="AB721" t="s">
        <v>322</v>
      </c>
      <c r="AC721" t="s">
        <v>362</v>
      </c>
      <c r="AD721" s="9" t="s">
        <v>790</v>
      </c>
      <c r="AE721" t="s">
        <v>321</v>
      </c>
      <c r="AF721" t="s">
        <v>321</v>
      </c>
    </row>
    <row r="722" spans="1:32" ht="13.25" customHeight="1" x14ac:dyDescent="0.2">
      <c r="A722" s="22" t="s">
        <v>334</v>
      </c>
      <c r="B722" s="22" t="s">
        <v>333</v>
      </c>
      <c r="C722" s="22" t="s">
        <v>305</v>
      </c>
      <c r="D722" s="22" t="s">
        <v>306</v>
      </c>
      <c r="E722" s="22" t="s">
        <v>306</v>
      </c>
      <c r="F722" s="22" t="s">
        <v>307</v>
      </c>
      <c r="G722" s="22" t="s">
        <v>307</v>
      </c>
      <c r="H722" s="9" t="s">
        <v>82</v>
      </c>
      <c r="J722" t="s">
        <v>279</v>
      </c>
      <c r="M722" t="s">
        <v>38</v>
      </c>
      <c r="N722">
        <v>17</v>
      </c>
      <c r="O722">
        <v>8</v>
      </c>
      <c r="P722" t="str">
        <f t="shared" si="40"/>
        <v>Em.17</v>
      </c>
      <c r="Q722" t="str">
        <f t="shared" si="41"/>
        <v>Em.17.8</v>
      </c>
      <c r="R722" t="s">
        <v>760</v>
      </c>
      <c r="S722" s="24">
        <v>137</v>
      </c>
      <c r="U722" s="25" t="s">
        <v>456</v>
      </c>
      <c r="V722">
        <f>S722</f>
        <v>137</v>
      </c>
      <c r="W722" s="25" t="str">
        <f>U722</f>
        <v>kg</v>
      </c>
      <c r="X722" t="s">
        <v>359</v>
      </c>
      <c r="AA722" t="s">
        <v>276</v>
      </c>
      <c r="AB722" t="s">
        <v>322</v>
      </c>
      <c r="AC722" t="s">
        <v>457</v>
      </c>
      <c r="AD722" s="9" t="s">
        <v>790</v>
      </c>
      <c r="AE722" t="s">
        <v>321</v>
      </c>
      <c r="AF722" t="s">
        <v>321</v>
      </c>
    </row>
    <row r="723" spans="1:32" ht="13.25" customHeight="1" x14ac:dyDescent="0.2">
      <c r="A723" s="22" t="s">
        <v>334</v>
      </c>
      <c r="B723" s="22" t="s">
        <v>333</v>
      </c>
      <c r="C723" s="22" t="s">
        <v>305</v>
      </c>
      <c r="D723" s="22" t="s">
        <v>306</v>
      </c>
      <c r="E723" s="22" t="s">
        <v>306</v>
      </c>
      <c r="F723" s="22" t="s">
        <v>307</v>
      </c>
      <c r="G723" s="22" t="s">
        <v>307</v>
      </c>
      <c r="H723" s="9" t="s">
        <v>82</v>
      </c>
      <c r="J723" t="s">
        <v>279</v>
      </c>
      <c r="M723" t="s">
        <v>222</v>
      </c>
      <c r="N723">
        <v>1</v>
      </c>
      <c r="O723">
        <v>1</v>
      </c>
      <c r="P723" t="str">
        <f t="shared" si="40"/>
        <v>WR.1</v>
      </c>
      <c r="Q723" t="str">
        <f t="shared" si="41"/>
        <v>WR.1.1</v>
      </c>
      <c r="R723" t="s">
        <v>396</v>
      </c>
      <c r="S723" s="28">
        <v>4.0000000000000002E-4</v>
      </c>
      <c r="U723" s="25" t="s">
        <v>399</v>
      </c>
      <c r="X723" t="s">
        <v>359</v>
      </c>
      <c r="AA723" t="s">
        <v>276</v>
      </c>
      <c r="AB723" t="s">
        <v>322</v>
      </c>
      <c r="AC723" t="s">
        <v>392</v>
      </c>
      <c r="AD723" s="9" t="s">
        <v>734</v>
      </c>
      <c r="AE723" t="s">
        <v>321</v>
      </c>
      <c r="AF723" t="s">
        <v>321</v>
      </c>
    </row>
    <row r="724" spans="1:32" ht="13.25" customHeight="1" x14ac:dyDescent="0.2">
      <c r="A724" s="22" t="s">
        <v>334</v>
      </c>
      <c r="B724" s="22" t="s">
        <v>333</v>
      </c>
      <c r="C724" s="22" t="s">
        <v>305</v>
      </c>
      <c r="D724" s="22" t="s">
        <v>306</v>
      </c>
      <c r="E724" s="22" t="s">
        <v>306</v>
      </c>
      <c r="F724" s="22" t="s">
        <v>307</v>
      </c>
      <c r="G724" s="22" t="s">
        <v>307</v>
      </c>
      <c r="H724" s="9" t="s">
        <v>82</v>
      </c>
      <c r="J724" t="s">
        <v>279</v>
      </c>
      <c r="M724" t="s">
        <v>222</v>
      </c>
      <c r="N724">
        <v>2</v>
      </c>
      <c r="O724">
        <v>1</v>
      </c>
      <c r="P724" t="str">
        <f t="shared" si="40"/>
        <v>WR.2</v>
      </c>
      <c r="Q724" t="str">
        <f t="shared" si="41"/>
        <v>WR.2.1</v>
      </c>
      <c r="R724" t="s">
        <v>403</v>
      </c>
      <c r="S724" s="28">
        <v>5.0000000000000001E-3</v>
      </c>
      <c r="U724" s="25" t="s">
        <v>399</v>
      </c>
      <c r="X724" t="s">
        <v>359</v>
      </c>
      <c r="AA724" t="s">
        <v>276</v>
      </c>
      <c r="AB724" t="s">
        <v>322</v>
      </c>
      <c r="AC724" t="s">
        <v>400</v>
      </c>
      <c r="AD724" s="9" t="s">
        <v>734</v>
      </c>
      <c r="AE724" t="s">
        <v>321</v>
      </c>
      <c r="AF724" t="s">
        <v>321</v>
      </c>
    </row>
    <row r="725" spans="1:32" ht="13.25" customHeight="1" x14ac:dyDescent="0.2">
      <c r="A725" s="22" t="s">
        <v>329</v>
      </c>
      <c r="B725" s="22" t="s">
        <v>328</v>
      </c>
      <c r="C725" s="22" t="s">
        <v>305</v>
      </c>
      <c r="D725" s="22" t="s">
        <v>306</v>
      </c>
      <c r="E725" s="22" t="s">
        <v>306</v>
      </c>
      <c r="F725" s="22" t="s">
        <v>307</v>
      </c>
      <c r="G725" s="22" t="s">
        <v>307</v>
      </c>
      <c r="H725" s="9" t="s">
        <v>826</v>
      </c>
      <c r="J725" t="s">
        <v>68</v>
      </c>
      <c r="M725" t="s">
        <v>107</v>
      </c>
      <c r="N725">
        <v>6</v>
      </c>
      <c r="O725">
        <v>1</v>
      </c>
      <c r="P725" t="str">
        <f t="shared" si="40"/>
        <v>EF.6</v>
      </c>
      <c r="Q725" t="str">
        <f t="shared" si="41"/>
        <v>EF.6.1</v>
      </c>
      <c r="R725" t="s">
        <v>689</v>
      </c>
      <c r="S725" s="24" t="s">
        <v>583</v>
      </c>
      <c r="U725" s="25"/>
      <c r="V725" s="25"/>
      <c r="W725" s="25"/>
      <c r="X725" t="s">
        <v>330</v>
      </c>
      <c r="Y725">
        <v>3</v>
      </c>
      <c r="AA725" t="s">
        <v>276</v>
      </c>
      <c r="AB725" t="s">
        <v>322</v>
      </c>
      <c r="AC725" t="s">
        <v>447</v>
      </c>
      <c r="AD725" s="9" t="s">
        <v>744</v>
      </c>
      <c r="AE725" t="s">
        <v>321</v>
      </c>
      <c r="AF725" t="s">
        <v>321</v>
      </c>
    </row>
    <row r="726" spans="1:32" ht="13.25" customHeight="1" x14ac:dyDescent="0.2">
      <c r="A726" s="22" t="s">
        <v>329</v>
      </c>
      <c r="B726" s="22" t="s">
        <v>328</v>
      </c>
      <c r="C726" s="22" t="s">
        <v>305</v>
      </c>
      <c r="D726" s="22" t="s">
        <v>306</v>
      </c>
      <c r="E726" s="22" t="s">
        <v>306</v>
      </c>
      <c r="F726" s="22" t="s">
        <v>307</v>
      </c>
      <c r="G726" s="22" t="s">
        <v>307</v>
      </c>
      <c r="H726" s="9" t="s">
        <v>826</v>
      </c>
      <c r="J726" t="s">
        <v>68</v>
      </c>
      <c r="M726" t="s">
        <v>107</v>
      </c>
      <c r="N726">
        <v>6</v>
      </c>
      <c r="O726">
        <v>2</v>
      </c>
      <c r="P726" t="str">
        <f t="shared" si="40"/>
        <v>EF.6</v>
      </c>
      <c r="Q726" t="str">
        <f t="shared" si="41"/>
        <v>EF.6.2</v>
      </c>
      <c r="R726" s="53" t="s">
        <v>690</v>
      </c>
      <c r="S726" s="47" t="s">
        <v>583</v>
      </c>
      <c r="U726" s="25"/>
      <c r="V726" s="25"/>
      <c r="W726" s="25"/>
      <c r="X726" t="s">
        <v>330</v>
      </c>
      <c r="Y726">
        <v>3</v>
      </c>
      <c r="AA726" t="s">
        <v>276</v>
      </c>
      <c r="AB726" t="s">
        <v>322</v>
      </c>
      <c r="AC726" t="s">
        <v>450</v>
      </c>
      <c r="AD726" s="9" t="s">
        <v>744</v>
      </c>
      <c r="AE726" t="s">
        <v>321</v>
      </c>
      <c r="AF726" t="s">
        <v>321</v>
      </c>
    </row>
    <row r="727" spans="1:32" ht="13.25" customHeight="1" x14ac:dyDescent="0.2">
      <c r="A727" s="22" t="s">
        <v>329</v>
      </c>
      <c r="B727" s="22" t="s">
        <v>328</v>
      </c>
      <c r="C727" s="22" t="s">
        <v>305</v>
      </c>
      <c r="D727" s="22" t="s">
        <v>306</v>
      </c>
      <c r="E727" s="22" t="s">
        <v>306</v>
      </c>
      <c r="F727" s="22" t="s">
        <v>307</v>
      </c>
      <c r="G727" s="22" t="s">
        <v>307</v>
      </c>
      <c r="H727" s="9" t="s">
        <v>826</v>
      </c>
      <c r="J727" t="s">
        <v>68</v>
      </c>
      <c r="M727" t="s">
        <v>107</v>
      </c>
      <c r="N727">
        <v>6</v>
      </c>
      <c r="O727">
        <v>3</v>
      </c>
      <c r="P727" t="str">
        <f t="shared" si="40"/>
        <v>EF.6</v>
      </c>
      <c r="Q727" t="str">
        <f t="shared" si="41"/>
        <v>EF.6.3</v>
      </c>
      <c r="R727" t="s">
        <v>757</v>
      </c>
      <c r="S727" s="24" t="s">
        <v>583</v>
      </c>
      <c r="U727" s="25"/>
      <c r="V727" s="25"/>
      <c r="W727" s="25"/>
      <c r="X727" t="s">
        <v>330</v>
      </c>
      <c r="Y727">
        <v>3</v>
      </c>
      <c r="AA727" t="s">
        <v>276</v>
      </c>
      <c r="AB727" t="s">
        <v>322</v>
      </c>
      <c r="AC727" t="s">
        <v>541</v>
      </c>
      <c r="AD727" s="9" t="s">
        <v>744</v>
      </c>
      <c r="AE727" t="s">
        <v>321</v>
      </c>
      <c r="AF727" t="s">
        <v>321</v>
      </c>
    </row>
    <row r="728" spans="1:32" ht="13.25" customHeight="1" x14ac:dyDescent="0.2">
      <c r="A728" s="22" t="s">
        <v>329</v>
      </c>
      <c r="B728" s="22" t="s">
        <v>328</v>
      </c>
      <c r="C728" s="22" t="s">
        <v>305</v>
      </c>
      <c r="D728" s="22" t="s">
        <v>306</v>
      </c>
      <c r="E728" s="22" t="s">
        <v>306</v>
      </c>
      <c r="F728" s="22" t="s">
        <v>307</v>
      </c>
      <c r="G728" s="22" t="s">
        <v>307</v>
      </c>
      <c r="H728" s="9" t="s">
        <v>826</v>
      </c>
      <c r="J728" t="s">
        <v>68</v>
      </c>
      <c r="M728" t="s">
        <v>107</v>
      </c>
      <c r="N728">
        <v>7</v>
      </c>
      <c r="O728">
        <v>1</v>
      </c>
      <c r="P728" t="str">
        <f t="shared" si="40"/>
        <v>EF.7</v>
      </c>
      <c r="Q728" t="str">
        <f t="shared" si="41"/>
        <v>EF.7.1</v>
      </c>
      <c r="R728" t="s">
        <v>715</v>
      </c>
      <c r="S728" s="24" t="s">
        <v>338</v>
      </c>
      <c r="U728" s="25"/>
      <c r="V728" s="25"/>
      <c r="W728" s="25"/>
      <c r="X728" t="s">
        <v>330</v>
      </c>
      <c r="Y728">
        <v>3</v>
      </c>
      <c r="AA728" t="s">
        <v>276</v>
      </c>
      <c r="AB728" t="s">
        <v>322</v>
      </c>
      <c r="AC728" t="s">
        <v>545</v>
      </c>
      <c r="AD728" s="9" t="s">
        <v>749</v>
      </c>
      <c r="AE728" t="s">
        <v>321</v>
      </c>
      <c r="AF728" t="s">
        <v>321</v>
      </c>
    </row>
    <row r="729" spans="1:32" ht="13.25" customHeight="1" x14ac:dyDescent="0.2">
      <c r="A729" s="22" t="s">
        <v>329</v>
      </c>
      <c r="B729" s="22" t="s">
        <v>328</v>
      </c>
      <c r="C729" s="22" t="s">
        <v>305</v>
      </c>
      <c r="D729" s="22" t="s">
        <v>306</v>
      </c>
      <c r="E729" s="22" t="s">
        <v>306</v>
      </c>
      <c r="F729" s="22" t="s">
        <v>307</v>
      </c>
      <c r="G729" s="22" t="s">
        <v>307</v>
      </c>
      <c r="H729" s="9" t="s">
        <v>826</v>
      </c>
      <c r="J729" t="s">
        <v>68</v>
      </c>
      <c r="M729" t="s">
        <v>107</v>
      </c>
      <c r="N729">
        <v>7</v>
      </c>
      <c r="O729">
        <v>2</v>
      </c>
      <c r="P729" t="str">
        <f t="shared" si="40"/>
        <v>EF.7</v>
      </c>
      <c r="Q729" t="str">
        <f t="shared" si="41"/>
        <v>EF.7.2</v>
      </c>
      <c r="R729" s="53" t="s">
        <v>568</v>
      </c>
      <c r="S729" s="24">
        <v>6</v>
      </c>
      <c r="U729" s="25" t="s">
        <v>500</v>
      </c>
      <c r="V729" s="23">
        <f>S729</f>
        <v>6</v>
      </c>
      <c r="W729" s="23" t="str">
        <f>U729</f>
        <v>minutes</v>
      </c>
      <c r="X729" t="s">
        <v>330</v>
      </c>
      <c r="Y729">
        <v>3</v>
      </c>
      <c r="AA729" t="s">
        <v>276</v>
      </c>
      <c r="AB729" t="s">
        <v>322</v>
      </c>
      <c r="AC729" t="s">
        <v>548</v>
      </c>
      <c r="AD729" s="9" t="s">
        <v>750</v>
      </c>
      <c r="AE729" t="s">
        <v>321</v>
      </c>
      <c r="AF729" t="s">
        <v>321</v>
      </c>
    </row>
    <row r="730" spans="1:32" ht="13.25" customHeight="1" x14ac:dyDescent="0.2">
      <c r="A730" s="22" t="s">
        <v>329</v>
      </c>
      <c r="B730" s="22" t="s">
        <v>328</v>
      </c>
      <c r="C730" s="22" t="s">
        <v>305</v>
      </c>
      <c r="D730" s="22" t="s">
        <v>306</v>
      </c>
      <c r="E730" s="22" t="s">
        <v>306</v>
      </c>
      <c r="F730" s="22" t="s">
        <v>307</v>
      </c>
      <c r="G730" s="22" t="s">
        <v>307</v>
      </c>
      <c r="H730" s="9" t="s">
        <v>826</v>
      </c>
      <c r="J730" t="s">
        <v>68</v>
      </c>
      <c r="M730" t="s">
        <v>107</v>
      </c>
      <c r="N730">
        <v>7</v>
      </c>
      <c r="O730">
        <v>3</v>
      </c>
      <c r="P730" t="str">
        <f t="shared" si="40"/>
        <v>EF.7</v>
      </c>
      <c r="Q730" t="str">
        <f t="shared" si="41"/>
        <v>EF.7.3</v>
      </c>
      <c r="R730" s="53" t="s">
        <v>569</v>
      </c>
      <c r="S730" s="41">
        <v>0.09</v>
      </c>
      <c r="U730" s="25" t="s">
        <v>588</v>
      </c>
      <c r="V730">
        <f>S730</f>
        <v>0.09</v>
      </c>
      <c r="W730" t="str">
        <f>U730</f>
        <v>times</v>
      </c>
      <c r="X730" t="s">
        <v>330</v>
      </c>
      <c r="Y730">
        <v>3</v>
      </c>
      <c r="AA730" t="s">
        <v>276</v>
      </c>
      <c r="AB730" t="s">
        <v>322</v>
      </c>
      <c r="AC730" t="s">
        <v>550</v>
      </c>
      <c r="AD730" s="9" t="s">
        <v>750</v>
      </c>
      <c r="AE730" t="s">
        <v>321</v>
      </c>
      <c r="AF730" t="s">
        <v>321</v>
      </c>
    </row>
    <row r="731" spans="1:32" ht="13.25" customHeight="1" x14ac:dyDescent="0.2">
      <c r="A731" s="22" t="s">
        <v>329</v>
      </c>
      <c r="B731" s="22" t="s">
        <v>328</v>
      </c>
      <c r="C731" s="22" t="s">
        <v>305</v>
      </c>
      <c r="D731" s="22" t="s">
        <v>306</v>
      </c>
      <c r="E731" s="22" t="s">
        <v>306</v>
      </c>
      <c r="F731" s="22" t="s">
        <v>307</v>
      </c>
      <c r="G731" s="22" t="s">
        <v>307</v>
      </c>
      <c r="H731" s="9" t="s">
        <v>826</v>
      </c>
      <c r="J731" t="s">
        <v>68</v>
      </c>
      <c r="M731" t="s">
        <v>107</v>
      </c>
      <c r="N731">
        <v>7</v>
      </c>
      <c r="O731">
        <v>4</v>
      </c>
      <c r="P731" t="str">
        <f t="shared" si="40"/>
        <v>EF.7</v>
      </c>
      <c r="Q731" t="str">
        <f t="shared" si="41"/>
        <v>EF.7.4</v>
      </c>
      <c r="R731" s="53" t="s">
        <v>570</v>
      </c>
      <c r="S731" s="41">
        <v>66.66</v>
      </c>
      <c r="U731" s="25" t="s">
        <v>589</v>
      </c>
      <c r="V731" s="23">
        <f>S731</f>
        <v>66.66</v>
      </c>
      <c r="W731" s="23" t="str">
        <f>U731</f>
        <v>minutes/times</v>
      </c>
      <c r="X731" t="s">
        <v>330</v>
      </c>
      <c r="Y731">
        <v>3</v>
      </c>
      <c r="AA731" t="s">
        <v>276</v>
      </c>
      <c r="AB731" t="s">
        <v>322</v>
      </c>
      <c r="AC731" t="s">
        <v>552</v>
      </c>
      <c r="AD731" s="9" t="s">
        <v>750</v>
      </c>
      <c r="AE731" t="s">
        <v>321</v>
      </c>
      <c r="AF731" t="s">
        <v>321</v>
      </c>
    </row>
    <row r="732" spans="1:32" ht="13.25" customHeight="1" x14ac:dyDescent="0.2">
      <c r="A732" s="22" t="s">
        <v>329</v>
      </c>
      <c r="B732" s="22" t="s">
        <v>328</v>
      </c>
      <c r="C732" s="22" t="s">
        <v>305</v>
      </c>
      <c r="D732" s="22" t="s">
        <v>306</v>
      </c>
      <c r="E732" s="22" t="s">
        <v>306</v>
      </c>
      <c r="F732" s="22" t="s">
        <v>307</v>
      </c>
      <c r="G732" s="22" t="s">
        <v>307</v>
      </c>
      <c r="H732" s="9" t="s">
        <v>826</v>
      </c>
      <c r="J732" t="s">
        <v>68</v>
      </c>
      <c r="M732" t="s">
        <v>107</v>
      </c>
      <c r="N732">
        <v>7</v>
      </c>
      <c r="O732">
        <v>5</v>
      </c>
      <c r="P732" t="str">
        <f t="shared" si="40"/>
        <v>EF.7</v>
      </c>
      <c r="Q732" t="str">
        <f t="shared" si="41"/>
        <v>EF.7.5</v>
      </c>
      <c r="R732" t="s">
        <v>716</v>
      </c>
      <c r="S732" s="24" t="s">
        <v>338</v>
      </c>
      <c r="U732" s="25" t="s">
        <v>578</v>
      </c>
      <c r="V732" s="25"/>
      <c r="W732" s="25"/>
      <c r="X732" t="s">
        <v>330</v>
      </c>
      <c r="Y732">
        <v>3</v>
      </c>
      <c r="AA732" t="s">
        <v>276</v>
      </c>
      <c r="AB732" t="s">
        <v>322</v>
      </c>
      <c r="AC732" t="s">
        <v>555</v>
      </c>
      <c r="AD732" s="9" t="s">
        <v>750</v>
      </c>
      <c r="AE732" t="s">
        <v>321</v>
      </c>
      <c r="AF732" t="s">
        <v>321</v>
      </c>
    </row>
    <row r="733" spans="1:32" ht="13.25" customHeight="1" x14ac:dyDescent="0.2">
      <c r="A733" s="22" t="s">
        <v>329</v>
      </c>
      <c r="B733" s="22" t="s">
        <v>328</v>
      </c>
      <c r="C733" s="22" t="s">
        <v>305</v>
      </c>
      <c r="D733" s="22" t="s">
        <v>306</v>
      </c>
      <c r="E733" s="22" t="s">
        <v>306</v>
      </c>
      <c r="F733" s="22" t="s">
        <v>307</v>
      </c>
      <c r="G733" s="22" t="s">
        <v>307</v>
      </c>
      <c r="H733" s="9" t="s">
        <v>826</v>
      </c>
      <c r="J733" t="s">
        <v>68</v>
      </c>
      <c r="M733" t="s">
        <v>107</v>
      </c>
      <c r="N733">
        <v>8</v>
      </c>
      <c r="O733">
        <v>1</v>
      </c>
      <c r="P733" t="str">
        <f t="shared" si="40"/>
        <v>EF.8</v>
      </c>
      <c r="Q733" t="str">
        <f t="shared" si="41"/>
        <v>EF.8.1</v>
      </c>
      <c r="R733" s="53" t="s">
        <v>707</v>
      </c>
      <c r="S733" s="47" t="s">
        <v>583</v>
      </c>
      <c r="U733" s="25"/>
      <c r="V733" s="25"/>
      <c r="W733" s="25"/>
      <c r="X733" t="s">
        <v>330</v>
      </c>
      <c r="Y733">
        <v>3</v>
      </c>
      <c r="AA733" t="s">
        <v>276</v>
      </c>
      <c r="AB733" t="s">
        <v>322</v>
      </c>
      <c r="AC733" t="s">
        <v>495</v>
      </c>
      <c r="AD733" s="9" t="s">
        <v>538</v>
      </c>
      <c r="AE733" t="s">
        <v>321</v>
      </c>
      <c r="AF733" t="s">
        <v>321</v>
      </c>
    </row>
    <row r="734" spans="1:32" ht="13.25" customHeight="1" x14ac:dyDescent="0.2">
      <c r="A734" s="22" t="s">
        <v>329</v>
      </c>
      <c r="B734" s="22" t="s">
        <v>328</v>
      </c>
      <c r="C734" s="22" t="s">
        <v>305</v>
      </c>
      <c r="D734" s="22" t="s">
        <v>306</v>
      </c>
      <c r="E734" s="22" t="s">
        <v>306</v>
      </c>
      <c r="F734" s="22" t="s">
        <v>307</v>
      </c>
      <c r="G734" s="22" t="s">
        <v>307</v>
      </c>
      <c r="H734" s="9" t="s">
        <v>826</v>
      </c>
      <c r="J734" t="s">
        <v>68</v>
      </c>
      <c r="M734" t="s">
        <v>107</v>
      </c>
      <c r="N734">
        <v>8</v>
      </c>
      <c r="O734">
        <v>2</v>
      </c>
      <c r="P734" t="str">
        <f t="shared" si="40"/>
        <v>EF.8</v>
      </c>
      <c r="Q734" t="str">
        <f t="shared" si="41"/>
        <v>EF.8.2</v>
      </c>
      <c r="R734" t="s">
        <v>708</v>
      </c>
      <c r="S734" s="47" t="s">
        <v>583</v>
      </c>
      <c r="U734" s="25"/>
      <c r="V734" s="25"/>
      <c r="W734" s="25"/>
      <c r="X734" t="s">
        <v>330</v>
      </c>
      <c r="Y734">
        <v>3</v>
      </c>
      <c r="AA734" t="s">
        <v>276</v>
      </c>
      <c r="AB734" t="s">
        <v>322</v>
      </c>
      <c r="AC734" t="s">
        <v>497</v>
      </c>
      <c r="AD734" s="9" t="s">
        <v>538</v>
      </c>
      <c r="AE734" t="s">
        <v>321</v>
      </c>
      <c r="AF734" t="s">
        <v>321</v>
      </c>
    </row>
    <row r="735" spans="1:32" ht="13.25" customHeight="1" x14ac:dyDescent="0.2">
      <c r="A735" s="22" t="s">
        <v>329</v>
      </c>
      <c r="B735" s="22" t="s">
        <v>328</v>
      </c>
      <c r="C735" s="22" t="s">
        <v>305</v>
      </c>
      <c r="D735" s="22" t="s">
        <v>306</v>
      </c>
      <c r="E735" s="22" t="s">
        <v>306</v>
      </c>
      <c r="F735" s="22" t="s">
        <v>307</v>
      </c>
      <c r="G735" s="22" t="s">
        <v>307</v>
      </c>
      <c r="H735" s="9" t="s">
        <v>826</v>
      </c>
      <c r="J735" t="s">
        <v>68</v>
      </c>
      <c r="M735" t="s">
        <v>107</v>
      </c>
      <c r="N735">
        <v>8</v>
      </c>
      <c r="O735">
        <v>3</v>
      </c>
      <c r="P735" t="str">
        <f t="shared" si="40"/>
        <v>EF.8</v>
      </c>
      <c r="Q735" t="str">
        <f t="shared" si="41"/>
        <v>EF.8.3</v>
      </c>
      <c r="R735" s="53" t="s">
        <v>709</v>
      </c>
      <c r="S735" s="47" t="s">
        <v>338</v>
      </c>
      <c r="U735" s="25"/>
      <c r="V735" s="25"/>
      <c r="W735" s="25"/>
      <c r="X735" t="s">
        <v>330</v>
      </c>
      <c r="Y735">
        <v>3</v>
      </c>
      <c r="AA735" t="s">
        <v>276</v>
      </c>
      <c r="AB735" t="s">
        <v>322</v>
      </c>
      <c r="AC735" t="s">
        <v>521</v>
      </c>
      <c r="AD735" s="9" t="s">
        <v>747</v>
      </c>
      <c r="AE735" t="s">
        <v>321</v>
      </c>
      <c r="AF735" t="s">
        <v>321</v>
      </c>
    </row>
    <row r="736" spans="1:32" ht="13.25" customHeight="1" x14ac:dyDescent="0.2">
      <c r="A736" s="22" t="s">
        <v>329</v>
      </c>
      <c r="B736" s="22" t="s">
        <v>328</v>
      </c>
      <c r="C736" s="22" t="s">
        <v>305</v>
      </c>
      <c r="D736" s="22" t="s">
        <v>306</v>
      </c>
      <c r="E736" s="22" t="s">
        <v>306</v>
      </c>
      <c r="F736" s="22" t="s">
        <v>307</v>
      </c>
      <c r="G736" s="22" t="s">
        <v>307</v>
      </c>
      <c r="H736" s="9" t="s">
        <v>826</v>
      </c>
      <c r="J736" t="s">
        <v>68</v>
      </c>
      <c r="M736" t="s">
        <v>107</v>
      </c>
      <c r="N736">
        <v>8</v>
      </c>
      <c r="O736">
        <v>4</v>
      </c>
      <c r="P736" t="str">
        <f t="shared" si="40"/>
        <v>EF.8</v>
      </c>
      <c r="Q736" t="str">
        <f t="shared" si="41"/>
        <v>EF.8.4</v>
      </c>
      <c r="R736" t="s">
        <v>710</v>
      </c>
      <c r="S736" s="29" t="s">
        <v>587</v>
      </c>
      <c r="U736" s="25" t="s">
        <v>540</v>
      </c>
      <c r="V736" s="25"/>
      <c r="W736" s="25"/>
      <c r="X736" t="s">
        <v>330</v>
      </c>
      <c r="Y736">
        <v>3</v>
      </c>
      <c r="AA736" t="s">
        <v>276</v>
      </c>
      <c r="AB736" t="s">
        <v>322</v>
      </c>
      <c r="AC736" t="s">
        <v>523</v>
      </c>
      <c r="AD736" s="9" t="s">
        <v>747</v>
      </c>
      <c r="AE736" t="s">
        <v>321</v>
      </c>
      <c r="AF736" t="s">
        <v>321</v>
      </c>
    </row>
    <row r="737" spans="1:32" ht="13.25" customHeight="1" x14ac:dyDescent="0.2">
      <c r="A737" s="22" t="s">
        <v>329</v>
      </c>
      <c r="B737" s="22" t="s">
        <v>328</v>
      </c>
      <c r="C737" s="22" t="s">
        <v>305</v>
      </c>
      <c r="D737" s="22" t="s">
        <v>306</v>
      </c>
      <c r="E737" s="22" t="s">
        <v>306</v>
      </c>
      <c r="F737" s="22" t="s">
        <v>307</v>
      </c>
      <c r="G737" s="22" t="s">
        <v>307</v>
      </c>
      <c r="H737" s="9" t="s">
        <v>826</v>
      </c>
      <c r="J737" t="s">
        <v>68</v>
      </c>
      <c r="M737" t="s">
        <v>107</v>
      </c>
      <c r="N737">
        <v>8</v>
      </c>
      <c r="O737">
        <v>5</v>
      </c>
      <c r="P737" t="str">
        <f t="shared" si="40"/>
        <v>EF.8</v>
      </c>
      <c r="Q737" t="str">
        <f t="shared" si="41"/>
        <v>EF.8.5</v>
      </c>
      <c r="R737" t="s">
        <v>711</v>
      </c>
      <c r="S737" s="24" t="s">
        <v>338</v>
      </c>
      <c r="U737" s="25"/>
      <c r="V737" s="25"/>
      <c r="W737" s="25"/>
      <c r="X737" t="s">
        <v>330</v>
      </c>
      <c r="Y737">
        <v>3</v>
      </c>
      <c r="AA737" t="s">
        <v>276</v>
      </c>
      <c r="AB737" t="s">
        <v>322</v>
      </c>
      <c r="AC737" t="s">
        <v>526</v>
      </c>
      <c r="AD737" s="9" t="s">
        <v>748</v>
      </c>
      <c r="AE737" t="s">
        <v>321</v>
      </c>
      <c r="AF737" t="s">
        <v>321</v>
      </c>
    </row>
    <row r="738" spans="1:32" ht="13.25" customHeight="1" x14ac:dyDescent="0.2">
      <c r="A738" s="22" t="s">
        <v>329</v>
      </c>
      <c r="B738" s="22" t="s">
        <v>328</v>
      </c>
      <c r="C738" s="22" t="s">
        <v>305</v>
      </c>
      <c r="D738" s="22" t="s">
        <v>306</v>
      </c>
      <c r="E738" s="22" t="s">
        <v>306</v>
      </c>
      <c r="F738" s="22" t="s">
        <v>307</v>
      </c>
      <c r="G738" s="22" t="s">
        <v>307</v>
      </c>
      <c r="H738" s="9" t="s">
        <v>826</v>
      </c>
      <c r="J738" t="s">
        <v>68</v>
      </c>
      <c r="M738" t="s">
        <v>107</v>
      </c>
      <c r="N738">
        <v>8</v>
      </c>
      <c r="O738">
        <v>6</v>
      </c>
      <c r="P738" t="str">
        <f t="shared" si="40"/>
        <v>EF.8</v>
      </c>
      <c r="Q738" t="str">
        <f t="shared" si="41"/>
        <v>EF.8.6</v>
      </c>
      <c r="R738" t="s">
        <v>712</v>
      </c>
      <c r="S738" s="24" t="s">
        <v>338</v>
      </c>
      <c r="U738" s="25"/>
      <c r="V738" s="25"/>
      <c r="W738" s="25"/>
      <c r="X738" t="s">
        <v>330</v>
      </c>
      <c r="Y738">
        <v>3</v>
      </c>
      <c r="AA738" t="s">
        <v>276</v>
      </c>
      <c r="AB738" t="s">
        <v>322</v>
      </c>
      <c r="AC738" t="s">
        <v>528</v>
      </c>
      <c r="AD738" s="9" t="s">
        <v>748</v>
      </c>
      <c r="AE738" t="s">
        <v>321</v>
      </c>
      <c r="AF738" t="s">
        <v>321</v>
      </c>
    </row>
    <row r="739" spans="1:32" ht="13.25" customHeight="1" x14ac:dyDescent="0.2">
      <c r="A739" s="22" t="s">
        <v>329</v>
      </c>
      <c r="B739" s="22" t="s">
        <v>328</v>
      </c>
      <c r="C739" s="22" t="s">
        <v>305</v>
      </c>
      <c r="D739" s="22" t="s">
        <v>306</v>
      </c>
      <c r="E739" s="22" t="s">
        <v>306</v>
      </c>
      <c r="F739" s="22" t="s">
        <v>307</v>
      </c>
      <c r="G739" s="22" t="s">
        <v>307</v>
      </c>
      <c r="H739" s="9" t="s">
        <v>826</v>
      </c>
      <c r="J739" t="s">
        <v>68</v>
      </c>
      <c r="M739" t="s">
        <v>107</v>
      </c>
      <c r="N739">
        <v>9</v>
      </c>
      <c r="O739">
        <v>1</v>
      </c>
      <c r="P739" t="str">
        <f t="shared" si="40"/>
        <v>EF.9</v>
      </c>
      <c r="Q739" t="str">
        <f t="shared" si="41"/>
        <v>EF.9.1</v>
      </c>
      <c r="R739" s="53" t="s">
        <v>699</v>
      </c>
      <c r="S739" s="41">
        <v>25.3</v>
      </c>
      <c r="U739" s="25" t="s">
        <v>585</v>
      </c>
      <c r="V739">
        <f t="shared" ref="V739:V744" si="42">S739</f>
        <v>25.3</v>
      </c>
      <c r="W739" t="str">
        <f t="shared" ref="W739:W744" si="43">U739</f>
        <v>yen</v>
      </c>
      <c r="X739" t="s">
        <v>330</v>
      </c>
      <c r="Y739">
        <v>3</v>
      </c>
      <c r="AA739" t="s">
        <v>276</v>
      </c>
      <c r="AB739" t="s">
        <v>322</v>
      </c>
      <c r="AC739" t="s">
        <v>478</v>
      </c>
      <c r="AD739" s="9" t="s">
        <v>745</v>
      </c>
      <c r="AE739" t="s">
        <v>321</v>
      </c>
      <c r="AF739" t="s">
        <v>321</v>
      </c>
    </row>
    <row r="740" spans="1:32" ht="13.25" customHeight="1" x14ac:dyDescent="0.2">
      <c r="A740" s="22" t="s">
        <v>329</v>
      </c>
      <c r="B740" s="22" t="s">
        <v>328</v>
      </c>
      <c r="C740" s="22" t="s">
        <v>305</v>
      </c>
      <c r="D740" s="22" t="s">
        <v>306</v>
      </c>
      <c r="E740" s="22" t="s">
        <v>306</v>
      </c>
      <c r="F740" s="22" t="s">
        <v>307</v>
      </c>
      <c r="G740" s="22" t="s">
        <v>307</v>
      </c>
      <c r="H740" s="9" t="s">
        <v>826</v>
      </c>
      <c r="J740" t="s">
        <v>68</v>
      </c>
      <c r="M740" t="s">
        <v>107</v>
      </c>
      <c r="N740">
        <v>9</v>
      </c>
      <c r="O740">
        <v>2</v>
      </c>
      <c r="P740" t="str">
        <f t="shared" si="40"/>
        <v>EF.9</v>
      </c>
      <c r="Q740" t="str">
        <f t="shared" si="41"/>
        <v>EF.9.2</v>
      </c>
      <c r="R740" s="53" t="s">
        <v>700</v>
      </c>
      <c r="S740" s="41">
        <v>19.829999999999998</v>
      </c>
      <c r="U740" s="25" t="s">
        <v>585</v>
      </c>
      <c r="V740">
        <f t="shared" si="42"/>
        <v>19.829999999999998</v>
      </c>
      <c r="W740" t="str">
        <f t="shared" si="43"/>
        <v>yen</v>
      </c>
      <c r="X740" t="s">
        <v>330</v>
      </c>
      <c r="Y740">
        <v>3</v>
      </c>
      <c r="AA740" t="s">
        <v>276</v>
      </c>
      <c r="AB740" t="s">
        <v>322</v>
      </c>
      <c r="AC740" t="s">
        <v>480</v>
      </c>
      <c r="AD740" s="9" t="s">
        <v>745</v>
      </c>
      <c r="AE740" t="s">
        <v>321</v>
      </c>
      <c r="AF740" t="s">
        <v>321</v>
      </c>
    </row>
    <row r="741" spans="1:32" ht="13.25" customHeight="1" x14ac:dyDescent="0.2">
      <c r="A741" s="22" t="s">
        <v>329</v>
      </c>
      <c r="B741" s="22" t="s">
        <v>328</v>
      </c>
      <c r="C741" s="22" t="s">
        <v>305</v>
      </c>
      <c r="D741" s="22" t="s">
        <v>306</v>
      </c>
      <c r="E741" s="22" t="s">
        <v>306</v>
      </c>
      <c r="F741" s="22" t="s">
        <v>307</v>
      </c>
      <c r="G741" s="22" t="s">
        <v>307</v>
      </c>
      <c r="H741" s="9" t="s">
        <v>826</v>
      </c>
      <c r="J741" t="s">
        <v>68</v>
      </c>
      <c r="M741" t="s">
        <v>107</v>
      </c>
      <c r="N741">
        <v>9</v>
      </c>
      <c r="O741">
        <v>3</v>
      </c>
      <c r="P741" t="str">
        <f t="shared" si="40"/>
        <v>EF.9</v>
      </c>
      <c r="Q741" t="str">
        <f t="shared" si="41"/>
        <v>EF.9.3</v>
      </c>
      <c r="R741" s="53" t="s">
        <v>701</v>
      </c>
      <c r="S741" s="41">
        <v>19.829999999999998</v>
      </c>
      <c r="U741" s="25" t="s">
        <v>585</v>
      </c>
      <c r="V741">
        <f t="shared" si="42"/>
        <v>19.829999999999998</v>
      </c>
      <c r="W741" t="str">
        <f t="shared" si="43"/>
        <v>yen</v>
      </c>
      <c r="X741" t="s">
        <v>330</v>
      </c>
      <c r="Y741">
        <v>3</v>
      </c>
      <c r="AA741" t="s">
        <v>276</v>
      </c>
      <c r="AB741" t="s">
        <v>322</v>
      </c>
      <c r="AC741" t="s">
        <v>482</v>
      </c>
      <c r="AD741" s="9" t="s">
        <v>745</v>
      </c>
      <c r="AE741" t="s">
        <v>321</v>
      </c>
      <c r="AF741" t="s">
        <v>321</v>
      </c>
    </row>
    <row r="742" spans="1:32" ht="13.25" customHeight="1" x14ac:dyDescent="0.2">
      <c r="A742" s="22" t="s">
        <v>329</v>
      </c>
      <c r="B742" s="22" t="s">
        <v>328</v>
      </c>
      <c r="C742" s="22" t="s">
        <v>305</v>
      </c>
      <c r="D742" s="22" t="s">
        <v>306</v>
      </c>
      <c r="E742" s="22" t="s">
        <v>306</v>
      </c>
      <c r="F742" s="22" t="s">
        <v>307</v>
      </c>
      <c r="G742" s="22" t="s">
        <v>307</v>
      </c>
      <c r="H742" s="9" t="s">
        <v>826</v>
      </c>
      <c r="J742" t="s">
        <v>68</v>
      </c>
      <c r="M742" t="s">
        <v>107</v>
      </c>
      <c r="N742">
        <v>9</v>
      </c>
      <c r="O742">
        <v>4</v>
      </c>
      <c r="P742" t="str">
        <f t="shared" si="40"/>
        <v>EF.9</v>
      </c>
      <c r="Q742" t="str">
        <f t="shared" si="41"/>
        <v>EF.9.4</v>
      </c>
      <c r="R742" s="53" t="s">
        <v>702</v>
      </c>
      <c r="S742" s="24">
        <v>12367</v>
      </c>
      <c r="U742" s="25" t="s">
        <v>585</v>
      </c>
      <c r="V742">
        <f t="shared" si="42"/>
        <v>12367</v>
      </c>
      <c r="W742" t="str">
        <f t="shared" si="43"/>
        <v>yen</v>
      </c>
      <c r="X742" t="s">
        <v>330</v>
      </c>
      <c r="Y742">
        <v>3</v>
      </c>
      <c r="AA742" t="s">
        <v>276</v>
      </c>
      <c r="AB742" t="s">
        <v>322</v>
      </c>
      <c r="AC742" t="s">
        <v>485</v>
      </c>
      <c r="AD742" s="9" t="s">
        <v>746</v>
      </c>
      <c r="AE742" t="s">
        <v>321</v>
      </c>
      <c r="AF742" t="s">
        <v>321</v>
      </c>
    </row>
    <row r="743" spans="1:32" ht="13.25" customHeight="1" x14ac:dyDescent="0.2">
      <c r="A743" s="22" t="s">
        <v>329</v>
      </c>
      <c r="B743" s="22" t="s">
        <v>328</v>
      </c>
      <c r="C743" s="22" t="s">
        <v>305</v>
      </c>
      <c r="D743" s="22" t="s">
        <v>306</v>
      </c>
      <c r="E743" s="22" t="s">
        <v>306</v>
      </c>
      <c r="F743" s="22" t="s">
        <v>307</v>
      </c>
      <c r="G743" s="22" t="s">
        <v>307</v>
      </c>
      <c r="H743" s="9" t="s">
        <v>826</v>
      </c>
      <c r="J743" t="s">
        <v>68</v>
      </c>
      <c r="M743" t="s">
        <v>107</v>
      </c>
      <c r="N743">
        <v>9</v>
      </c>
      <c r="O743">
        <v>5</v>
      </c>
      <c r="P743" t="str">
        <f t="shared" si="40"/>
        <v>EF.9</v>
      </c>
      <c r="Q743" t="str">
        <f t="shared" si="41"/>
        <v>EF.9.5</v>
      </c>
      <c r="R743" s="53" t="s">
        <v>703</v>
      </c>
      <c r="S743" s="24">
        <v>26738</v>
      </c>
      <c r="U743" s="25" t="s">
        <v>585</v>
      </c>
      <c r="V743">
        <f t="shared" si="42"/>
        <v>26738</v>
      </c>
      <c r="W743" t="str">
        <f t="shared" si="43"/>
        <v>yen</v>
      </c>
      <c r="X743" t="s">
        <v>330</v>
      </c>
      <c r="Y743">
        <v>3</v>
      </c>
      <c r="AA743" t="s">
        <v>276</v>
      </c>
      <c r="AB743" t="s">
        <v>322</v>
      </c>
      <c r="AC743" t="s">
        <v>488</v>
      </c>
      <c r="AD743" s="9" t="s">
        <v>746</v>
      </c>
      <c r="AE743" t="s">
        <v>321</v>
      </c>
      <c r="AF743" t="s">
        <v>321</v>
      </c>
    </row>
    <row r="744" spans="1:32" ht="13.25" customHeight="1" x14ac:dyDescent="0.2">
      <c r="A744" s="22" t="s">
        <v>329</v>
      </c>
      <c r="B744" s="22" t="s">
        <v>328</v>
      </c>
      <c r="C744" s="22" t="s">
        <v>305</v>
      </c>
      <c r="D744" s="22" t="s">
        <v>306</v>
      </c>
      <c r="E744" s="22" t="s">
        <v>306</v>
      </c>
      <c r="F744" s="22" t="s">
        <v>307</v>
      </c>
      <c r="G744" s="22" t="s">
        <v>307</v>
      </c>
      <c r="H744" s="9" t="s">
        <v>826</v>
      </c>
      <c r="J744" t="s">
        <v>68</v>
      </c>
      <c r="M744" t="s">
        <v>107</v>
      </c>
      <c r="N744">
        <v>9</v>
      </c>
      <c r="O744">
        <v>6</v>
      </c>
      <c r="P744" t="str">
        <f t="shared" si="40"/>
        <v>EF.9</v>
      </c>
      <c r="Q744" t="str">
        <f t="shared" si="41"/>
        <v>EF.9.6</v>
      </c>
      <c r="R744" s="53" t="s">
        <v>704</v>
      </c>
      <c r="S744" s="24">
        <v>21928</v>
      </c>
      <c r="U744" s="25" t="s">
        <v>578</v>
      </c>
      <c r="V744">
        <f t="shared" si="42"/>
        <v>21928</v>
      </c>
      <c r="W744" t="str">
        <f t="shared" si="43"/>
        <v>number</v>
      </c>
      <c r="X744" t="s">
        <v>330</v>
      </c>
      <c r="Y744">
        <v>3</v>
      </c>
      <c r="AA744" t="s">
        <v>276</v>
      </c>
      <c r="AB744" t="s">
        <v>322</v>
      </c>
      <c r="AC744" t="s">
        <v>491</v>
      </c>
      <c r="AD744" s="9" t="s">
        <v>744</v>
      </c>
      <c r="AE744" t="s">
        <v>321</v>
      </c>
      <c r="AF744" t="s">
        <v>321</v>
      </c>
    </row>
    <row r="745" spans="1:32" ht="13.25" customHeight="1" x14ac:dyDescent="0.2">
      <c r="A745" s="22" t="s">
        <v>329</v>
      </c>
      <c r="B745" s="22" t="s">
        <v>328</v>
      </c>
      <c r="C745" s="22" t="s">
        <v>305</v>
      </c>
      <c r="D745" s="22" t="s">
        <v>306</v>
      </c>
      <c r="E745" s="22" t="s">
        <v>306</v>
      </c>
      <c r="F745" s="22" t="s">
        <v>307</v>
      </c>
      <c r="G745" s="22" t="s">
        <v>307</v>
      </c>
      <c r="H745" s="9" t="s">
        <v>826</v>
      </c>
      <c r="J745" t="s">
        <v>68</v>
      </c>
      <c r="M745" t="s">
        <v>107</v>
      </c>
      <c r="N745">
        <v>9</v>
      </c>
      <c r="O745">
        <v>7</v>
      </c>
      <c r="P745" t="str">
        <f t="shared" si="40"/>
        <v>EF.9</v>
      </c>
      <c r="Q745" t="str">
        <f t="shared" si="41"/>
        <v>EF.9.7</v>
      </c>
      <c r="R745" t="s">
        <v>705</v>
      </c>
      <c r="S745" s="47" t="s">
        <v>338</v>
      </c>
      <c r="U745" s="25"/>
      <c r="V745" s="25"/>
      <c r="W745" s="25"/>
      <c r="X745" t="s">
        <v>330</v>
      </c>
      <c r="Y745">
        <v>3</v>
      </c>
      <c r="AA745" t="s">
        <v>276</v>
      </c>
      <c r="AB745" t="s">
        <v>322</v>
      </c>
      <c r="AC745" t="s">
        <v>493</v>
      </c>
      <c r="AD745" s="9" t="s">
        <v>744</v>
      </c>
      <c r="AE745" t="s">
        <v>321</v>
      </c>
      <c r="AF745" t="s">
        <v>321</v>
      </c>
    </row>
    <row r="746" spans="1:32" ht="13.25" customHeight="1" x14ac:dyDescent="0.2">
      <c r="A746" s="22" t="s">
        <v>329</v>
      </c>
      <c r="B746" s="22" t="s">
        <v>328</v>
      </c>
      <c r="C746" s="22" t="s">
        <v>305</v>
      </c>
      <c r="D746" s="22" t="s">
        <v>306</v>
      </c>
      <c r="E746" s="22" t="s">
        <v>306</v>
      </c>
      <c r="F746" s="22" t="s">
        <v>307</v>
      </c>
      <c r="G746" s="22" t="s">
        <v>307</v>
      </c>
      <c r="H746" s="9" t="s">
        <v>826</v>
      </c>
      <c r="J746" t="s">
        <v>68</v>
      </c>
      <c r="M746" t="s">
        <v>107</v>
      </c>
      <c r="N746">
        <v>9</v>
      </c>
      <c r="O746">
        <v>8</v>
      </c>
      <c r="P746" t="str">
        <f t="shared" si="40"/>
        <v>EF.9</v>
      </c>
      <c r="Q746" t="str">
        <f t="shared" si="41"/>
        <v>EF.9.8</v>
      </c>
      <c r="R746" t="s">
        <v>713</v>
      </c>
      <c r="S746" s="29" t="s">
        <v>586</v>
      </c>
      <c r="U746" s="25" t="s">
        <v>540</v>
      </c>
      <c r="V746" s="25"/>
      <c r="W746" s="25"/>
      <c r="X746" t="s">
        <v>330</v>
      </c>
      <c r="Y746">
        <v>3</v>
      </c>
      <c r="AA746" t="s">
        <v>276</v>
      </c>
      <c r="AB746" t="s">
        <v>322</v>
      </c>
      <c r="AC746" t="s">
        <v>533</v>
      </c>
      <c r="AD746" s="9" t="s">
        <v>743</v>
      </c>
      <c r="AE746" t="s">
        <v>321</v>
      </c>
      <c r="AF746" t="s">
        <v>321</v>
      </c>
    </row>
    <row r="747" spans="1:32" ht="13.25" customHeight="1" x14ac:dyDescent="0.2">
      <c r="A747" s="22" t="s">
        <v>329</v>
      </c>
      <c r="B747" s="22" t="s">
        <v>328</v>
      </c>
      <c r="C747" s="22" t="s">
        <v>305</v>
      </c>
      <c r="D747" s="22" t="s">
        <v>306</v>
      </c>
      <c r="E747" s="22" t="s">
        <v>306</v>
      </c>
      <c r="F747" s="22" t="s">
        <v>307</v>
      </c>
      <c r="G747" s="22" t="s">
        <v>307</v>
      </c>
      <c r="H747" s="9" t="s">
        <v>826</v>
      </c>
      <c r="J747" t="s">
        <v>68</v>
      </c>
      <c r="M747" t="s">
        <v>38</v>
      </c>
      <c r="N747">
        <v>1</v>
      </c>
      <c r="O747">
        <v>1</v>
      </c>
      <c r="P747" t="str">
        <f t="shared" si="40"/>
        <v>Em.1</v>
      </c>
      <c r="Q747" t="str">
        <f t="shared" si="41"/>
        <v>Em.1.1</v>
      </c>
      <c r="R747" t="s">
        <v>308</v>
      </c>
      <c r="S747" s="24">
        <v>84300000</v>
      </c>
      <c r="U747" t="s">
        <v>327</v>
      </c>
      <c r="V747" s="40">
        <f>S747</f>
        <v>84300000</v>
      </c>
      <c r="W747" s="9" t="s">
        <v>39</v>
      </c>
      <c r="X747" t="s">
        <v>330</v>
      </c>
      <c r="Y747">
        <v>3</v>
      </c>
      <c r="AA747" t="s">
        <v>276</v>
      </c>
      <c r="AB747" t="s">
        <v>322</v>
      </c>
      <c r="AC747" t="s">
        <v>310</v>
      </c>
      <c r="AD747" s="9" t="s">
        <v>787</v>
      </c>
      <c r="AE747" t="s">
        <v>323</v>
      </c>
      <c r="AF747" t="s">
        <v>324</v>
      </c>
    </row>
    <row r="748" spans="1:32" ht="13.25" customHeight="1" x14ac:dyDescent="0.2">
      <c r="A748" s="22" t="s">
        <v>329</v>
      </c>
      <c r="B748" s="22" t="s">
        <v>328</v>
      </c>
      <c r="C748" s="22" t="s">
        <v>305</v>
      </c>
      <c r="D748" s="22" t="s">
        <v>306</v>
      </c>
      <c r="E748" s="22" t="s">
        <v>306</v>
      </c>
      <c r="F748" s="22" t="s">
        <v>307</v>
      </c>
      <c r="G748" s="22" t="s">
        <v>307</v>
      </c>
      <c r="H748" s="9" t="s">
        <v>826</v>
      </c>
      <c r="J748" t="s">
        <v>68</v>
      </c>
      <c r="M748" t="s">
        <v>38</v>
      </c>
      <c r="N748">
        <v>14</v>
      </c>
      <c r="O748">
        <v>7</v>
      </c>
      <c r="P748" t="str">
        <f t="shared" si="40"/>
        <v>Em.14</v>
      </c>
      <c r="Q748" t="str">
        <f t="shared" si="41"/>
        <v>Em.14.7</v>
      </c>
      <c r="R748" t="s">
        <v>753</v>
      </c>
      <c r="S748" s="29" t="s">
        <v>582</v>
      </c>
      <c r="U748" s="25" t="s">
        <v>540</v>
      </c>
      <c r="V748" s="25"/>
      <c r="W748" s="25"/>
      <c r="X748" t="s">
        <v>330</v>
      </c>
      <c r="Y748">
        <v>3</v>
      </c>
      <c r="AA748" t="s">
        <v>276</v>
      </c>
      <c r="AB748" t="s">
        <v>322</v>
      </c>
      <c r="AC748" t="s">
        <v>444</v>
      </c>
      <c r="AD748" s="9" t="s">
        <v>743</v>
      </c>
      <c r="AE748" t="s">
        <v>321</v>
      </c>
      <c r="AF748" t="s">
        <v>321</v>
      </c>
    </row>
    <row r="749" spans="1:32" ht="13.25" customHeight="1" x14ac:dyDescent="0.2">
      <c r="A749" s="22" t="s">
        <v>329</v>
      </c>
      <c r="B749" s="22" t="s">
        <v>328</v>
      </c>
      <c r="C749" s="22" t="s">
        <v>305</v>
      </c>
      <c r="D749" s="22" t="s">
        <v>306</v>
      </c>
      <c r="E749" s="22" t="s">
        <v>306</v>
      </c>
      <c r="F749" s="22" t="s">
        <v>307</v>
      </c>
      <c r="G749" s="22" t="s">
        <v>307</v>
      </c>
      <c r="H749" s="9" t="s">
        <v>826</v>
      </c>
      <c r="J749" t="s">
        <v>68</v>
      </c>
      <c r="M749" t="s">
        <v>38</v>
      </c>
      <c r="N749">
        <v>17</v>
      </c>
      <c r="O749">
        <v>10</v>
      </c>
      <c r="P749" t="str">
        <f t="shared" si="40"/>
        <v>Em.17</v>
      </c>
      <c r="Q749" t="str">
        <f t="shared" si="41"/>
        <v>Em.17.10</v>
      </c>
      <c r="R749" t="s">
        <v>736</v>
      </c>
      <c r="S749">
        <v>18000</v>
      </c>
      <c r="U749" t="s">
        <v>347</v>
      </c>
      <c r="V749" s="45">
        <f>S749</f>
        <v>18000</v>
      </c>
      <c r="W749" s="9" t="s">
        <v>785</v>
      </c>
      <c r="X749" t="s">
        <v>330</v>
      </c>
      <c r="Y749">
        <v>3</v>
      </c>
      <c r="AA749" t="s">
        <v>276</v>
      </c>
      <c r="AB749" t="s">
        <v>322</v>
      </c>
      <c r="AC749" t="s">
        <v>343</v>
      </c>
      <c r="AD749" s="9" t="s">
        <v>790</v>
      </c>
      <c r="AE749" t="s">
        <v>321</v>
      </c>
      <c r="AF749" t="s">
        <v>321</v>
      </c>
    </row>
    <row r="750" spans="1:32" ht="13.25" customHeight="1" x14ac:dyDescent="0.2">
      <c r="A750" s="22" t="s">
        <v>329</v>
      </c>
      <c r="B750" s="22" t="s">
        <v>328</v>
      </c>
      <c r="C750" s="22" t="s">
        <v>305</v>
      </c>
      <c r="D750" s="22" t="s">
        <v>306</v>
      </c>
      <c r="E750" s="22" t="s">
        <v>306</v>
      </c>
      <c r="F750" s="22" t="s">
        <v>307</v>
      </c>
      <c r="G750" s="22" t="s">
        <v>307</v>
      </c>
      <c r="H750" s="9" t="s">
        <v>826</v>
      </c>
      <c r="J750" t="s">
        <v>68</v>
      </c>
      <c r="M750" t="s">
        <v>38</v>
      </c>
      <c r="N750">
        <v>17</v>
      </c>
      <c r="O750">
        <v>11</v>
      </c>
      <c r="P750" t="str">
        <f t="shared" si="40"/>
        <v>Em.17</v>
      </c>
      <c r="Q750" t="str">
        <f t="shared" si="41"/>
        <v>Em.17.11</v>
      </c>
      <c r="R750" t="s">
        <v>738</v>
      </c>
      <c r="S750" t="s">
        <v>124</v>
      </c>
      <c r="X750" t="s">
        <v>330</v>
      </c>
      <c r="Y750">
        <v>3</v>
      </c>
      <c r="AA750" t="s">
        <v>276</v>
      </c>
      <c r="AB750" t="s">
        <v>322</v>
      </c>
      <c r="AC750" t="s">
        <v>354</v>
      </c>
      <c r="AD750" s="9" t="s">
        <v>790</v>
      </c>
      <c r="AE750" t="s">
        <v>321</v>
      </c>
      <c r="AF750" t="s">
        <v>321</v>
      </c>
    </row>
    <row r="751" spans="1:32" ht="13.25" customHeight="1" x14ac:dyDescent="0.2">
      <c r="A751" s="22" t="s">
        <v>329</v>
      </c>
      <c r="B751" s="22" t="s">
        <v>328</v>
      </c>
      <c r="C751" s="22" t="s">
        <v>305</v>
      </c>
      <c r="D751" s="22" t="s">
        <v>306</v>
      </c>
      <c r="E751" s="22" t="s">
        <v>306</v>
      </c>
      <c r="F751" s="22" t="s">
        <v>307</v>
      </c>
      <c r="G751" s="22" t="s">
        <v>307</v>
      </c>
      <c r="H751" s="9" t="s">
        <v>826</v>
      </c>
      <c r="J751" t="s">
        <v>68</v>
      </c>
      <c r="M751" t="s">
        <v>38</v>
      </c>
      <c r="N751">
        <v>17</v>
      </c>
      <c r="O751">
        <v>13</v>
      </c>
      <c r="P751" t="str">
        <f t="shared" si="40"/>
        <v>Em.17</v>
      </c>
      <c r="Q751" t="str">
        <f t="shared" si="41"/>
        <v>Em.17.13</v>
      </c>
      <c r="R751" t="s">
        <v>740</v>
      </c>
      <c r="S751">
        <v>7000</v>
      </c>
      <c r="V751" s="45">
        <f>S751</f>
        <v>7000</v>
      </c>
      <c r="W751" s="9" t="s">
        <v>785</v>
      </c>
      <c r="X751" t="s">
        <v>330</v>
      </c>
      <c r="Y751">
        <v>3</v>
      </c>
      <c r="AA751" t="s">
        <v>276</v>
      </c>
      <c r="AB751" t="s">
        <v>322</v>
      </c>
      <c r="AC751" t="s">
        <v>362</v>
      </c>
      <c r="AD751" s="9" t="s">
        <v>790</v>
      </c>
      <c r="AE751" t="s">
        <v>321</v>
      </c>
      <c r="AF751" t="s">
        <v>321</v>
      </c>
    </row>
    <row r="752" spans="1:32" ht="13.25" customHeight="1" x14ac:dyDescent="0.2">
      <c r="A752" s="22" t="s">
        <v>329</v>
      </c>
      <c r="B752" s="22" t="s">
        <v>328</v>
      </c>
      <c r="C752" s="22" t="s">
        <v>305</v>
      </c>
      <c r="D752" s="22" t="s">
        <v>306</v>
      </c>
      <c r="E752" s="22" t="s">
        <v>306</v>
      </c>
      <c r="F752" s="22" t="s">
        <v>307</v>
      </c>
      <c r="G752" s="22" t="s">
        <v>307</v>
      </c>
      <c r="H752" s="9" t="s">
        <v>826</v>
      </c>
      <c r="J752" t="s">
        <v>68</v>
      </c>
      <c r="M752" t="s">
        <v>38</v>
      </c>
      <c r="N752">
        <v>17</v>
      </c>
      <c r="O752">
        <v>6</v>
      </c>
      <c r="P752" t="str">
        <f t="shared" si="40"/>
        <v>Em.17</v>
      </c>
      <c r="Q752" t="str">
        <f t="shared" si="41"/>
        <v>Em.17.6</v>
      </c>
      <c r="R752" t="s">
        <v>756</v>
      </c>
      <c r="S752" t="s">
        <v>124</v>
      </c>
      <c r="X752" t="s">
        <v>330</v>
      </c>
      <c r="Y752">
        <v>3</v>
      </c>
      <c r="AA752" t="s">
        <v>276</v>
      </c>
      <c r="AB752" t="s">
        <v>322</v>
      </c>
      <c r="AC752" t="s">
        <v>453</v>
      </c>
      <c r="AD752" s="9" t="s">
        <v>790</v>
      </c>
      <c r="AE752" t="s">
        <v>321</v>
      </c>
      <c r="AF752" t="s">
        <v>321</v>
      </c>
    </row>
    <row r="753" spans="1:32" ht="13.25" customHeight="1" x14ac:dyDescent="0.2">
      <c r="A753" s="22" t="s">
        <v>329</v>
      </c>
      <c r="B753" s="22" t="s">
        <v>328</v>
      </c>
      <c r="C753" s="22" t="s">
        <v>305</v>
      </c>
      <c r="D753" s="22" t="s">
        <v>306</v>
      </c>
      <c r="E753" s="22" t="s">
        <v>306</v>
      </c>
      <c r="F753" s="22" t="s">
        <v>307</v>
      </c>
      <c r="G753" s="22" t="s">
        <v>307</v>
      </c>
      <c r="H753" s="9" t="s">
        <v>826</v>
      </c>
      <c r="J753" t="s">
        <v>68</v>
      </c>
      <c r="M753" t="s">
        <v>38</v>
      </c>
      <c r="N753">
        <v>17</v>
      </c>
      <c r="O753">
        <v>8</v>
      </c>
      <c r="P753" t="str">
        <f t="shared" si="40"/>
        <v>Em.17</v>
      </c>
      <c r="Q753" t="str">
        <f t="shared" si="41"/>
        <v>Em.17.8</v>
      </c>
      <c r="R753" t="s">
        <v>760</v>
      </c>
      <c r="S753" t="s">
        <v>124</v>
      </c>
      <c r="X753" t="s">
        <v>330</v>
      </c>
      <c r="Y753">
        <v>3</v>
      </c>
      <c r="AA753" t="s">
        <v>276</v>
      </c>
      <c r="AB753" t="s">
        <v>322</v>
      </c>
      <c r="AC753" t="s">
        <v>457</v>
      </c>
      <c r="AD753" s="9" t="s">
        <v>790</v>
      </c>
      <c r="AE753" t="s">
        <v>321</v>
      </c>
      <c r="AF753" t="s">
        <v>321</v>
      </c>
    </row>
    <row r="754" spans="1:32" ht="13.25" customHeight="1" x14ac:dyDescent="0.2">
      <c r="A754" s="22" t="s">
        <v>329</v>
      </c>
      <c r="B754" s="22" t="s">
        <v>328</v>
      </c>
      <c r="C754" s="22" t="s">
        <v>305</v>
      </c>
      <c r="D754" s="22" t="s">
        <v>306</v>
      </c>
      <c r="E754" s="22" t="s">
        <v>306</v>
      </c>
      <c r="F754" s="22" t="s">
        <v>307</v>
      </c>
      <c r="G754" s="22" t="s">
        <v>307</v>
      </c>
      <c r="H754" s="9" t="s">
        <v>826</v>
      </c>
      <c r="J754" t="s">
        <v>68</v>
      </c>
      <c r="M754" t="s">
        <v>38</v>
      </c>
      <c r="N754">
        <v>2</v>
      </c>
      <c r="O754">
        <v>1</v>
      </c>
      <c r="P754" t="str">
        <f t="shared" si="40"/>
        <v>Em.2</v>
      </c>
      <c r="Q754" t="str">
        <f t="shared" si="41"/>
        <v>Em.2.1</v>
      </c>
      <c r="R754" t="s">
        <v>435</v>
      </c>
      <c r="S754" s="47" t="s">
        <v>338</v>
      </c>
      <c r="U754" s="25"/>
      <c r="V754" s="42"/>
      <c r="W754" s="25"/>
      <c r="X754" t="s">
        <v>330</v>
      </c>
      <c r="Y754">
        <v>3</v>
      </c>
      <c r="AA754" t="s">
        <v>276</v>
      </c>
      <c r="AB754" t="s">
        <v>322</v>
      </c>
      <c r="AC754" t="s">
        <v>436</v>
      </c>
      <c r="AD754" s="9" t="s">
        <v>787</v>
      </c>
      <c r="AE754" t="s">
        <v>321</v>
      </c>
      <c r="AF754" t="s">
        <v>321</v>
      </c>
    </row>
    <row r="755" spans="1:32" ht="13.25" customHeight="1" x14ac:dyDescent="0.2">
      <c r="A755" s="22" t="s">
        <v>329</v>
      </c>
      <c r="B755" s="22" t="s">
        <v>328</v>
      </c>
      <c r="C755" s="22" t="s">
        <v>305</v>
      </c>
      <c r="D755" s="22" t="s">
        <v>306</v>
      </c>
      <c r="E755" s="22" t="s">
        <v>306</v>
      </c>
      <c r="F755" s="22" t="s">
        <v>307</v>
      </c>
      <c r="G755" s="22" t="s">
        <v>307</v>
      </c>
      <c r="H755" s="9" t="s">
        <v>826</v>
      </c>
      <c r="J755" t="s">
        <v>68</v>
      </c>
      <c r="M755" t="s">
        <v>38</v>
      </c>
      <c r="N755">
        <v>2</v>
      </c>
      <c r="O755">
        <v>2</v>
      </c>
      <c r="P755" t="str">
        <f t="shared" si="40"/>
        <v>Em.2</v>
      </c>
      <c r="Q755" t="str">
        <f t="shared" si="41"/>
        <v>Em.2.2</v>
      </c>
      <c r="R755" t="s">
        <v>438</v>
      </c>
      <c r="S755" s="47" t="s">
        <v>338</v>
      </c>
      <c r="U755" s="25"/>
      <c r="V755" s="42"/>
      <c r="W755" s="25"/>
      <c r="X755" t="s">
        <v>330</v>
      </c>
      <c r="Y755">
        <v>3</v>
      </c>
      <c r="AA755" t="s">
        <v>276</v>
      </c>
      <c r="AB755" t="s">
        <v>322</v>
      </c>
      <c r="AC755" t="s">
        <v>439</v>
      </c>
      <c r="AD755" s="9" t="s">
        <v>787</v>
      </c>
      <c r="AE755" t="s">
        <v>321</v>
      </c>
      <c r="AF755" t="s">
        <v>321</v>
      </c>
    </row>
    <row r="756" spans="1:32" ht="13.25" customHeight="1" x14ac:dyDescent="0.2">
      <c r="A756" s="22" t="s">
        <v>329</v>
      </c>
      <c r="B756" s="22" t="s">
        <v>328</v>
      </c>
      <c r="C756" s="22" t="s">
        <v>305</v>
      </c>
      <c r="D756" s="22" t="s">
        <v>306</v>
      </c>
      <c r="E756" s="22" t="s">
        <v>306</v>
      </c>
      <c r="F756" s="22" t="s">
        <v>307</v>
      </c>
      <c r="G756" s="22" t="s">
        <v>307</v>
      </c>
      <c r="H756" s="9" t="s">
        <v>826</v>
      </c>
      <c r="J756" t="s">
        <v>68</v>
      </c>
      <c r="M756" t="s">
        <v>38</v>
      </c>
      <c r="N756">
        <v>5</v>
      </c>
      <c r="O756">
        <v>5</v>
      </c>
      <c r="P756" t="str">
        <f t="shared" si="40"/>
        <v>Em.5</v>
      </c>
      <c r="Q756" t="str">
        <f t="shared" si="41"/>
        <v>Em.5.5</v>
      </c>
      <c r="R756" s="53" t="s">
        <v>441</v>
      </c>
      <c r="S756" s="24">
        <v>115000000</v>
      </c>
      <c r="U756" s="25" t="s">
        <v>327</v>
      </c>
      <c r="V756" s="40">
        <f>S756</f>
        <v>115000000</v>
      </c>
      <c r="W756" s="9" t="s">
        <v>39</v>
      </c>
      <c r="X756" t="s">
        <v>330</v>
      </c>
      <c r="Y756">
        <v>3</v>
      </c>
      <c r="AA756" t="s">
        <v>276</v>
      </c>
      <c r="AB756" t="s">
        <v>322</v>
      </c>
      <c r="AC756" t="s">
        <v>442</v>
      </c>
      <c r="AD756" s="9" t="s">
        <v>793</v>
      </c>
      <c r="AE756" t="s">
        <v>321</v>
      </c>
      <c r="AF756" t="s">
        <v>321</v>
      </c>
    </row>
    <row r="757" spans="1:32" ht="13.25" customHeight="1" x14ac:dyDescent="0.2">
      <c r="A757" s="22" t="s">
        <v>329</v>
      </c>
      <c r="B757" s="22" t="s">
        <v>328</v>
      </c>
      <c r="C757" s="22" t="s">
        <v>305</v>
      </c>
      <c r="D757" s="22" t="s">
        <v>306</v>
      </c>
      <c r="E757" s="22" t="s">
        <v>306</v>
      </c>
      <c r="F757" s="22" t="s">
        <v>307</v>
      </c>
      <c r="G757" s="22" t="s">
        <v>307</v>
      </c>
      <c r="H757" s="9" t="s">
        <v>826</v>
      </c>
      <c r="J757" t="s">
        <v>68</v>
      </c>
      <c r="M757" t="s">
        <v>222</v>
      </c>
      <c r="N757">
        <v>1</v>
      </c>
      <c r="O757">
        <v>1</v>
      </c>
      <c r="P757" t="str">
        <f t="shared" si="40"/>
        <v>WR.1</v>
      </c>
      <c r="Q757" t="str">
        <f t="shared" si="41"/>
        <v>WR.1.1</v>
      </c>
      <c r="R757" t="s">
        <v>396</v>
      </c>
      <c r="S757" s="24">
        <v>9634</v>
      </c>
      <c r="U757" s="25" t="s">
        <v>398</v>
      </c>
      <c r="V757" s="32">
        <f>S757</f>
        <v>9634</v>
      </c>
      <c r="W757" t="s">
        <v>783</v>
      </c>
      <c r="X757" t="s">
        <v>330</v>
      </c>
      <c r="Y757">
        <v>3</v>
      </c>
      <c r="AA757" t="s">
        <v>276</v>
      </c>
      <c r="AB757" t="s">
        <v>322</v>
      </c>
      <c r="AC757" t="s">
        <v>392</v>
      </c>
      <c r="AD757" s="9" t="s">
        <v>734</v>
      </c>
      <c r="AE757" t="s">
        <v>321</v>
      </c>
      <c r="AF757" t="s">
        <v>321</v>
      </c>
    </row>
    <row r="758" spans="1:32" ht="13.25" customHeight="1" x14ac:dyDescent="0.2">
      <c r="A758" s="22" t="s">
        <v>329</v>
      </c>
      <c r="B758" s="22" t="s">
        <v>328</v>
      </c>
      <c r="C758" s="22" t="s">
        <v>305</v>
      </c>
      <c r="D758" s="22" t="s">
        <v>306</v>
      </c>
      <c r="E758" s="22" t="s">
        <v>306</v>
      </c>
      <c r="F758" s="22" t="s">
        <v>307</v>
      </c>
      <c r="G758" s="22" t="s">
        <v>307</v>
      </c>
      <c r="H758" s="9" t="s">
        <v>826</v>
      </c>
      <c r="J758" t="s">
        <v>68</v>
      </c>
      <c r="M758" t="s">
        <v>222</v>
      </c>
      <c r="N758">
        <v>1</v>
      </c>
      <c r="O758">
        <v>3</v>
      </c>
      <c r="P758" t="str">
        <f t="shared" si="40"/>
        <v>WR.1</v>
      </c>
      <c r="Q758" t="str">
        <f t="shared" si="41"/>
        <v>WR.1.3</v>
      </c>
      <c r="R758" t="s">
        <v>755</v>
      </c>
      <c r="S758" s="47" t="s">
        <v>338</v>
      </c>
      <c r="U758" s="25"/>
      <c r="V758" s="25"/>
      <c r="W758" s="25"/>
      <c r="X758" t="s">
        <v>330</v>
      </c>
      <c r="Y758">
        <v>3</v>
      </c>
      <c r="AA758" t="s">
        <v>276</v>
      </c>
      <c r="AB758" t="s">
        <v>322</v>
      </c>
      <c r="AC758" t="s">
        <v>475</v>
      </c>
      <c r="AD758" s="9" t="s">
        <v>734</v>
      </c>
      <c r="AE758" t="s">
        <v>321</v>
      </c>
      <c r="AF758" t="s">
        <v>321</v>
      </c>
    </row>
    <row r="759" spans="1:32" ht="13.25" customHeight="1" x14ac:dyDescent="0.2">
      <c r="A759" s="22" t="s">
        <v>329</v>
      </c>
      <c r="B759" s="22" t="s">
        <v>328</v>
      </c>
      <c r="C759" s="22" t="s">
        <v>305</v>
      </c>
      <c r="D759" s="22" t="s">
        <v>306</v>
      </c>
      <c r="E759" s="22" t="s">
        <v>306</v>
      </c>
      <c r="F759" s="22" t="s">
        <v>307</v>
      </c>
      <c r="G759" s="22" t="s">
        <v>307</v>
      </c>
      <c r="H759" s="9" t="s">
        <v>826</v>
      </c>
      <c r="J759" t="s">
        <v>68</v>
      </c>
      <c r="M759" t="s">
        <v>222</v>
      </c>
      <c r="N759">
        <v>2</v>
      </c>
      <c r="O759">
        <v>1</v>
      </c>
      <c r="P759" t="str">
        <f t="shared" si="40"/>
        <v>WR.2</v>
      </c>
      <c r="Q759" t="str">
        <f t="shared" si="41"/>
        <v>WR.2.1</v>
      </c>
      <c r="R759" t="s">
        <v>403</v>
      </c>
      <c r="S759" s="24">
        <v>63761486</v>
      </c>
      <c r="U759" s="25" t="s">
        <v>398</v>
      </c>
      <c r="V759" s="32">
        <f>S759</f>
        <v>63761486</v>
      </c>
      <c r="W759" t="s">
        <v>783</v>
      </c>
      <c r="X759" t="s">
        <v>330</v>
      </c>
      <c r="Y759">
        <v>3</v>
      </c>
      <c r="AA759" t="s">
        <v>276</v>
      </c>
      <c r="AB759" t="s">
        <v>322</v>
      </c>
      <c r="AC759" t="s">
        <v>400</v>
      </c>
      <c r="AD759" s="9" t="s">
        <v>734</v>
      </c>
      <c r="AE759" t="s">
        <v>321</v>
      </c>
      <c r="AF759" t="s">
        <v>321</v>
      </c>
    </row>
    <row r="760" spans="1:32" ht="13.25" customHeight="1" x14ac:dyDescent="0.2">
      <c r="A760" s="22" t="s">
        <v>329</v>
      </c>
      <c r="B760" s="22" t="s">
        <v>328</v>
      </c>
      <c r="C760" s="22" t="s">
        <v>305</v>
      </c>
      <c r="D760" s="22" t="s">
        <v>306</v>
      </c>
      <c r="E760" s="22" t="s">
        <v>306</v>
      </c>
      <c r="F760" s="22" t="s">
        <v>307</v>
      </c>
      <c r="G760" s="22" t="s">
        <v>307</v>
      </c>
      <c r="H760" s="9" t="s">
        <v>826</v>
      </c>
      <c r="J760" t="s">
        <v>68</v>
      </c>
      <c r="M760" t="s">
        <v>222</v>
      </c>
      <c r="N760">
        <v>2</v>
      </c>
      <c r="O760">
        <v>3</v>
      </c>
      <c r="P760" t="str">
        <f t="shared" si="40"/>
        <v>WR.2</v>
      </c>
      <c r="Q760" t="str">
        <f t="shared" si="41"/>
        <v>WR.2.3</v>
      </c>
      <c r="R760" t="s">
        <v>754</v>
      </c>
      <c r="S760" s="47" t="s">
        <v>338</v>
      </c>
      <c r="U760" s="25"/>
      <c r="V760" s="25"/>
      <c r="W760" s="25"/>
      <c r="X760" t="s">
        <v>330</v>
      </c>
      <c r="Y760">
        <v>3</v>
      </c>
      <c r="AA760" t="s">
        <v>276</v>
      </c>
      <c r="AB760" t="s">
        <v>322</v>
      </c>
      <c r="AC760" t="s">
        <v>473</v>
      </c>
      <c r="AD760" s="9" t="s">
        <v>734</v>
      </c>
      <c r="AE760" t="s">
        <v>321</v>
      </c>
      <c r="AF760" t="s">
        <v>321</v>
      </c>
    </row>
    <row r="761" spans="1:32" ht="13.25" customHeight="1" x14ac:dyDescent="0.2">
      <c r="A761" s="22" t="s">
        <v>329</v>
      </c>
      <c r="B761" s="22" t="s">
        <v>328</v>
      </c>
      <c r="C761" s="22" t="s">
        <v>305</v>
      </c>
      <c r="D761" s="22" t="s">
        <v>306</v>
      </c>
      <c r="E761" s="22" t="s">
        <v>306</v>
      </c>
      <c r="F761" s="22" t="s">
        <v>307</v>
      </c>
      <c r="G761" s="22" t="s">
        <v>307</v>
      </c>
      <c r="H761" s="9" t="s">
        <v>826</v>
      </c>
      <c r="J761" t="s">
        <v>68</v>
      </c>
      <c r="M761" t="s">
        <v>222</v>
      </c>
      <c r="N761">
        <v>3</v>
      </c>
      <c r="O761">
        <v>1</v>
      </c>
      <c r="P761" t="str">
        <f t="shared" si="40"/>
        <v>WR.3</v>
      </c>
      <c r="Q761" t="str">
        <f t="shared" si="41"/>
        <v>WR.3.1</v>
      </c>
      <c r="R761" t="s">
        <v>758</v>
      </c>
      <c r="S761" s="24">
        <v>0</v>
      </c>
      <c r="U761" s="25" t="s">
        <v>578</v>
      </c>
      <c r="V761">
        <f>S761</f>
        <v>0</v>
      </c>
      <c r="W761" t="str">
        <f>U761</f>
        <v>number</v>
      </c>
      <c r="X761" t="s">
        <v>330</v>
      </c>
      <c r="Y761">
        <v>3</v>
      </c>
      <c r="AA761" t="s">
        <v>276</v>
      </c>
      <c r="AB761" t="s">
        <v>322</v>
      </c>
      <c r="AC761" t="s">
        <v>557</v>
      </c>
      <c r="AD761" s="9" t="s">
        <v>749</v>
      </c>
      <c r="AE761" t="s">
        <v>321</v>
      </c>
      <c r="AF761" t="s">
        <v>321</v>
      </c>
    </row>
    <row r="762" spans="1:32" ht="13.25" customHeight="1" x14ac:dyDescent="0.2">
      <c r="A762" s="22" t="s">
        <v>329</v>
      </c>
      <c r="B762" s="22" t="s">
        <v>328</v>
      </c>
      <c r="C762" s="22" t="s">
        <v>305</v>
      </c>
      <c r="D762" s="22" t="s">
        <v>306</v>
      </c>
      <c r="E762" s="22" t="s">
        <v>306</v>
      </c>
      <c r="F762" s="22" t="s">
        <v>307</v>
      </c>
      <c r="G762" s="22" t="s">
        <v>307</v>
      </c>
      <c r="H762" s="9" t="s">
        <v>826</v>
      </c>
      <c r="J762" t="s">
        <v>68</v>
      </c>
      <c r="M762" t="s">
        <v>222</v>
      </c>
      <c r="N762">
        <v>3</v>
      </c>
      <c r="O762">
        <v>2</v>
      </c>
      <c r="P762" t="str">
        <f t="shared" si="40"/>
        <v>WR.3</v>
      </c>
      <c r="Q762" t="str">
        <f t="shared" si="41"/>
        <v>WR.3.2</v>
      </c>
      <c r="R762" t="s">
        <v>759</v>
      </c>
      <c r="S762" s="29" t="s">
        <v>584</v>
      </c>
      <c r="U762" s="25" t="s">
        <v>540</v>
      </c>
      <c r="V762" s="25"/>
      <c r="W762" s="25"/>
      <c r="X762" t="s">
        <v>330</v>
      </c>
      <c r="Y762">
        <v>3</v>
      </c>
      <c r="AA762" t="s">
        <v>276</v>
      </c>
      <c r="AB762" t="s">
        <v>322</v>
      </c>
      <c r="AC762" t="s">
        <v>559</v>
      </c>
      <c r="AD762" s="9" t="s">
        <v>743</v>
      </c>
      <c r="AE762" t="s">
        <v>321</v>
      </c>
      <c r="AF762" t="s">
        <v>321</v>
      </c>
    </row>
    <row r="763" spans="1:32" ht="13.25" customHeight="1" x14ac:dyDescent="0.2">
      <c r="A763" s="22" t="s">
        <v>329</v>
      </c>
      <c r="B763" s="22" t="s">
        <v>328</v>
      </c>
      <c r="C763" s="22" t="s">
        <v>305</v>
      </c>
      <c r="D763" s="22" t="s">
        <v>306</v>
      </c>
      <c r="E763" s="22" t="s">
        <v>306</v>
      </c>
      <c r="F763" s="22" t="s">
        <v>307</v>
      </c>
      <c r="G763" s="22" t="s">
        <v>307</v>
      </c>
      <c r="H763" s="9" t="s">
        <v>826</v>
      </c>
      <c r="J763" t="s">
        <v>36</v>
      </c>
      <c r="M763" t="s">
        <v>107</v>
      </c>
      <c r="N763">
        <v>6</v>
      </c>
      <c r="O763">
        <v>1</v>
      </c>
      <c r="P763" t="str">
        <f t="shared" si="40"/>
        <v>EF.6</v>
      </c>
      <c r="Q763" t="str">
        <f t="shared" si="41"/>
        <v>EF.6.1</v>
      </c>
      <c r="R763" t="s">
        <v>689</v>
      </c>
      <c r="S763" s="24" t="s">
        <v>583</v>
      </c>
      <c r="U763" s="25"/>
      <c r="V763" s="25"/>
      <c r="W763" s="25"/>
      <c r="X763" t="s">
        <v>330</v>
      </c>
      <c r="Y763">
        <v>3</v>
      </c>
      <c r="AA763" t="s">
        <v>276</v>
      </c>
      <c r="AB763" t="s">
        <v>322</v>
      </c>
      <c r="AC763" t="s">
        <v>447</v>
      </c>
      <c r="AD763" s="9" t="s">
        <v>744</v>
      </c>
      <c r="AE763" t="s">
        <v>321</v>
      </c>
      <c r="AF763" t="s">
        <v>321</v>
      </c>
    </row>
    <row r="764" spans="1:32" ht="13.25" customHeight="1" x14ac:dyDescent="0.2">
      <c r="A764" s="22" t="s">
        <v>329</v>
      </c>
      <c r="B764" s="22" t="s">
        <v>328</v>
      </c>
      <c r="C764" s="22" t="s">
        <v>305</v>
      </c>
      <c r="D764" s="22" t="s">
        <v>306</v>
      </c>
      <c r="E764" s="22" t="s">
        <v>306</v>
      </c>
      <c r="F764" s="22" t="s">
        <v>307</v>
      </c>
      <c r="G764" s="22" t="s">
        <v>307</v>
      </c>
      <c r="H764" s="9" t="s">
        <v>826</v>
      </c>
      <c r="J764" t="s">
        <v>36</v>
      </c>
      <c r="M764" t="s">
        <v>107</v>
      </c>
      <c r="N764">
        <v>6</v>
      </c>
      <c r="O764">
        <v>2</v>
      </c>
      <c r="P764" t="str">
        <f t="shared" si="40"/>
        <v>EF.6</v>
      </c>
      <c r="Q764" t="str">
        <f t="shared" si="41"/>
        <v>EF.6.2</v>
      </c>
      <c r="R764" s="53" t="s">
        <v>690</v>
      </c>
      <c r="S764" s="47" t="s">
        <v>583</v>
      </c>
      <c r="U764" s="25"/>
      <c r="V764" s="25"/>
      <c r="W764" s="25"/>
      <c r="X764" t="s">
        <v>330</v>
      </c>
      <c r="Y764">
        <v>3</v>
      </c>
      <c r="AA764" t="s">
        <v>276</v>
      </c>
      <c r="AB764" t="s">
        <v>322</v>
      </c>
      <c r="AC764" t="s">
        <v>450</v>
      </c>
      <c r="AD764" s="9" t="s">
        <v>744</v>
      </c>
      <c r="AE764" t="s">
        <v>321</v>
      </c>
      <c r="AF764" t="s">
        <v>321</v>
      </c>
    </row>
    <row r="765" spans="1:32" ht="13.25" customHeight="1" x14ac:dyDescent="0.2">
      <c r="A765" s="22" t="s">
        <v>329</v>
      </c>
      <c r="B765" s="22" t="s">
        <v>328</v>
      </c>
      <c r="C765" s="22" t="s">
        <v>305</v>
      </c>
      <c r="D765" s="22" t="s">
        <v>306</v>
      </c>
      <c r="E765" s="22" t="s">
        <v>306</v>
      </c>
      <c r="F765" s="22" t="s">
        <v>307</v>
      </c>
      <c r="G765" s="22" t="s">
        <v>307</v>
      </c>
      <c r="H765" s="9" t="s">
        <v>826</v>
      </c>
      <c r="J765" t="s">
        <v>36</v>
      </c>
      <c r="M765" t="s">
        <v>107</v>
      </c>
      <c r="N765">
        <v>6</v>
      </c>
      <c r="O765">
        <v>3</v>
      </c>
      <c r="P765" t="str">
        <f t="shared" si="40"/>
        <v>EF.6</v>
      </c>
      <c r="Q765" t="str">
        <f t="shared" si="41"/>
        <v>EF.6.3</v>
      </c>
      <c r="R765" t="s">
        <v>757</v>
      </c>
      <c r="S765" s="24" t="s">
        <v>583</v>
      </c>
      <c r="U765" s="25"/>
      <c r="V765" s="25"/>
      <c r="W765" s="25"/>
      <c r="X765" t="s">
        <v>330</v>
      </c>
      <c r="Y765">
        <v>3</v>
      </c>
      <c r="AA765" t="s">
        <v>276</v>
      </c>
      <c r="AB765" t="s">
        <v>322</v>
      </c>
      <c r="AC765" t="s">
        <v>541</v>
      </c>
      <c r="AD765" s="9" t="s">
        <v>744</v>
      </c>
      <c r="AE765" t="s">
        <v>321</v>
      </c>
      <c r="AF765" t="s">
        <v>321</v>
      </c>
    </row>
    <row r="766" spans="1:32" ht="13.25" customHeight="1" x14ac:dyDescent="0.2">
      <c r="A766" s="22" t="s">
        <v>329</v>
      </c>
      <c r="B766" s="22" t="s">
        <v>328</v>
      </c>
      <c r="C766" s="22" t="s">
        <v>305</v>
      </c>
      <c r="D766" s="22" t="s">
        <v>306</v>
      </c>
      <c r="E766" s="22" t="s">
        <v>306</v>
      </c>
      <c r="F766" s="22" t="s">
        <v>307</v>
      </c>
      <c r="G766" s="22" t="s">
        <v>307</v>
      </c>
      <c r="H766" s="9" t="s">
        <v>826</v>
      </c>
      <c r="J766" t="s">
        <v>36</v>
      </c>
      <c r="M766" t="s">
        <v>107</v>
      </c>
      <c r="N766">
        <v>7</v>
      </c>
      <c r="O766">
        <v>1</v>
      </c>
      <c r="P766" t="str">
        <f t="shared" si="40"/>
        <v>EF.7</v>
      </c>
      <c r="Q766" t="str">
        <f t="shared" si="41"/>
        <v>EF.7.1</v>
      </c>
      <c r="R766" t="s">
        <v>715</v>
      </c>
      <c r="S766" s="24" t="s">
        <v>338</v>
      </c>
      <c r="U766" s="25"/>
      <c r="V766" s="25"/>
      <c r="W766" s="25"/>
      <c r="X766" t="s">
        <v>330</v>
      </c>
      <c r="Y766">
        <v>3</v>
      </c>
      <c r="AA766" t="s">
        <v>276</v>
      </c>
      <c r="AB766" t="s">
        <v>322</v>
      </c>
      <c r="AC766" t="s">
        <v>545</v>
      </c>
      <c r="AD766" s="9" t="s">
        <v>749</v>
      </c>
      <c r="AE766" t="s">
        <v>321</v>
      </c>
      <c r="AF766" t="s">
        <v>321</v>
      </c>
    </row>
    <row r="767" spans="1:32" ht="13.25" customHeight="1" x14ac:dyDescent="0.2">
      <c r="A767" s="22" t="s">
        <v>329</v>
      </c>
      <c r="B767" s="22" t="s">
        <v>328</v>
      </c>
      <c r="C767" s="22" t="s">
        <v>305</v>
      </c>
      <c r="D767" s="22" t="s">
        <v>306</v>
      </c>
      <c r="E767" s="22" t="s">
        <v>306</v>
      </c>
      <c r="F767" s="22" t="s">
        <v>307</v>
      </c>
      <c r="G767" s="22" t="s">
        <v>307</v>
      </c>
      <c r="H767" s="9" t="s">
        <v>826</v>
      </c>
      <c r="J767" t="s">
        <v>36</v>
      </c>
      <c r="M767" t="s">
        <v>107</v>
      </c>
      <c r="N767">
        <v>7</v>
      </c>
      <c r="O767">
        <v>2</v>
      </c>
      <c r="P767" t="str">
        <f t="shared" si="40"/>
        <v>EF.7</v>
      </c>
      <c r="Q767" t="str">
        <f t="shared" si="41"/>
        <v>EF.7.2</v>
      </c>
      <c r="R767" s="53" t="s">
        <v>568</v>
      </c>
      <c r="S767" s="54">
        <v>19</v>
      </c>
      <c r="U767" s="25" t="s">
        <v>500</v>
      </c>
      <c r="V767" s="23">
        <f>S767</f>
        <v>19</v>
      </c>
      <c r="W767" s="23" t="str">
        <f>U767</f>
        <v>minutes</v>
      </c>
      <c r="X767" t="s">
        <v>330</v>
      </c>
      <c r="Y767">
        <v>3</v>
      </c>
      <c r="AA767" t="s">
        <v>276</v>
      </c>
      <c r="AB767" t="s">
        <v>322</v>
      </c>
      <c r="AC767" t="s">
        <v>548</v>
      </c>
      <c r="AD767" s="9" t="s">
        <v>750</v>
      </c>
      <c r="AE767" t="s">
        <v>321</v>
      </c>
      <c r="AF767" t="s">
        <v>321</v>
      </c>
    </row>
    <row r="768" spans="1:32" ht="13.25" customHeight="1" x14ac:dyDescent="0.2">
      <c r="A768" s="22" t="s">
        <v>329</v>
      </c>
      <c r="B768" s="22" t="s">
        <v>328</v>
      </c>
      <c r="C768" s="22" t="s">
        <v>305</v>
      </c>
      <c r="D768" s="22" t="s">
        <v>306</v>
      </c>
      <c r="E768" s="22" t="s">
        <v>306</v>
      </c>
      <c r="F768" s="22" t="s">
        <v>307</v>
      </c>
      <c r="G768" s="22" t="s">
        <v>307</v>
      </c>
      <c r="H768" s="9" t="s">
        <v>826</v>
      </c>
      <c r="J768" t="s">
        <v>36</v>
      </c>
      <c r="M768" t="s">
        <v>107</v>
      </c>
      <c r="N768">
        <v>7</v>
      </c>
      <c r="O768">
        <v>3</v>
      </c>
      <c r="P768" t="str">
        <f t="shared" si="40"/>
        <v>EF.7</v>
      </c>
      <c r="Q768" t="str">
        <f t="shared" si="41"/>
        <v>EF.7.3</v>
      </c>
      <c r="R768" s="53" t="s">
        <v>569</v>
      </c>
      <c r="S768" s="41">
        <v>0.13</v>
      </c>
      <c r="U768" s="25" t="s">
        <v>588</v>
      </c>
      <c r="V768">
        <f>S768</f>
        <v>0.13</v>
      </c>
      <c r="W768" t="str">
        <f>U768</f>
        <v>times</v>
      </c>
      <c r="X768" t="s">
        <v>330</v>
      </c>
      <c r="Y768">
        <v>3</v>
      </c>
      <c r="AA768" t="s">
        <v>276</v>
      </c>
      <c r="AB768" t="s">
        <v>322</v>
      </c>
      <c r="AC768" t="s">
        <v>550</v>
      </c>
      <c r="AD768" s="9" t="s">
        <v>750</v>
      </c>
      <c r="AE768" t="s">
        <v>321</v>
      </c>
      <c r="AF768" t="s">
        <v>321</v>
      </c>
    </row>
    <row r="769" spans="1:32" ht="13.25" customHeight="1" x14ac:dyDescent="0.2">
      <c r="A769" s="22" t="s">
        <v>329</v>
      </c>
      <c r="B769" s="22" t="s">
        <v>328</v>
      </c>
      <c r="C769" s="22" t="s">
        <v>305</v>
      </c>
      <c r="D769" s="22" t="s">
        <v>306</v>
      </c>
      <c r="E769" s="22" t="s">
        <v>306</v>
      </c>
      <c r="F769" s="22" t="s">
        <v>307</v>
      </c>
      <c r="G769" s="22" t="s">
        <v>307</v>
      </c>
      <c r="H769" s="9" t="s">
        <v>826</v>
      </c>
      <c r="J769" t="s">
        <v>36</v>
      </c>
      <c r="M769" t="s">
        <v>107</v>
      </c>
      <c r="N769">
        <v>7</v>
      </c>
      <c r="O769">
        <v>4</v>
      </c>
      <c r="P769" t="str">
        <f t="shared" si="40"/>
        <v>EF.7</v>
      </c>
      <c r="Q769" t="str">
        <f t="shared" si="41"/>
        <v>EF.7.4</v>
      </c>
      <c r="R769" s="53" t="s">
        <v>570</v>
      </c>
      <c r="S769" s="41">
        <v>146.15</v>
      </c>
      <c r="U769" s="25" t="s">
        <v>589</v>
      </c>
      <c r="V769" s="23">
        <f>S769</f>
        <v>146.15</v>
      </c>
      <c r="W769" s="23" t="str">
        <f>U769</f>
        <v>minutes/times</v>
      </c>
      <c r="X769" t="s">
        <v>330</v>
      </c>
      <c r="Y769">
        <v>3</v>
      </c>
      <c r="AA769" t="s">
        <v>276</v>
      </c>
      <c r="AB769" t="s">
        <v>322</v>
      </c>
      <c r="AC769" t="s">
        <v>552</v>
      </c>
      <c r="AD769" s="9" t="s">
        <v>750</v>
      </c>
      <c r="AE769" t="s">
        <v>321</v>
      </c>
      <c r="AF769" t="s">
        <v>321</v>
      </c>
    </row>
    <row r="770" spans="1:32" ht="13.25" customHeight="1" x14ac:dyDescent="0.2">
      <c r="A770" s="22" t="s">
        <v>329</v>
      </c>
      <c r="B770" s="22" t="s">
        <v>328</v>
      </c>
      <c r="C770" s="22" t="s">
        <v>305</v>
      </c>
      <c r="D770" s="22" t="s">
        <v>306</v>
      </c>
      <c r="E770" s="22" t="s">
        <v>306</v>
      </c>
      <c r="F770" s="22" t="s">
        <v>307</v>
      </c>
      <c r="G770" s="22" t="s">
        <v>307</v>
      </c>
      <c r="H770" s="9" t="s">
        <v>826</v>
      </c>
      <c r="J770" t="s">
        <v>36</v>
      </c>
      <c r="M770" t="s">
        <v>107</v>
      </c>
      <c r="N770">
        <v>7</v>
      </c>
      <c r="O770">
        <v>5</v>
      </c>
      <c r="P770" t="str">
        <f t="shared" ref="P770:P833" si="44">_xlfn.CONCAT(M770,".",N770)</f>
        <v>EF.7</v>
      </c>
      <c r="Q770" t="str">
        <f t="shared" si="41"/>
        <v>EF.7.5</v>
      </c>
      <c r="R770" t="s">
        <v>716</v>
      </c>
      <c r="S770" s="24" t="s">
        <v>338</v>
      </c>
      <c r="U770" s="25" t="s">
        <v>578</v>
      </c>
      <c r="V770" s="25"/>
      <c r="W770" s="25"/>
      <c r="X770" t="s">
        <v>330</v>
      </c>
      <c r="Y770">
        <v>3</v>
      </c>
      <c r="AA770" t="s">
        <v>276</v>
      </c>
      <c r="AB770" t="s">
        <v>322</v>
      </c>
      <c r="AC770" t="s">
        <v>555</v>
      </c>
      <c r="AD770" s="9" t="s">
        <v>750</v>
      </c>
      <c r="AE770" t="s">
        <v>321</v>
      </c>
      <c r="AF770" t="s">
        <v>321</v>
      </c>
    </row>
    <row r="771" spans="1:32" ht="13.25" customHeight="1" x14ac:dyDescent="0.2">
      <c r="A771" s="22" t="s">
        <v>329</v>
      </c>
      <c r="B771" s="22" t="s">
        <v>328</v>
      </c>
      <c r="C771" s="22" t="s">
        <v>305</v>
      </c>
      <c r="D771" s="22" t="s">
        <v>306</v>
      </c>
      <c r="E771" s="22" t="s">
        <v>306</v>
      </c>
      <c r="F771" s="22" t="s">
        <v>307</v>
      </c>
      <c r="G771" s="22" t="s">
        <v>307</v>
      </c>
      <c r="H771" s="9" t="s">
        <v>826</v>
      </c>
      <c r="J771" t="s">
        <v>36</v>
      </c>
      <c r="M771" t="s">
        <v>107</v>
      </c>
      <c r="N771">
        <v>8</v>
      </c>
      <c r="O771">
        <v>1</v>
      </c>
      <c r="P771" t="str">
        <f t="shared" si="44"/>
        <v>EF.8</v>
      </c>
      <c r="Q771" t="str">
        <f t="shared" ref="Q771:Q834" si="45">_xlfn.CONCAT(M771,".",N771,".",O771)</f>
        <v>EF.8.1</v>
      </c>
      <c r="R771" s="53" t="s">
        <v>707</v>
      </c>
      <c r="S771" s="47" t="s">
        <v>583</v>
      </c>
      <c r="U771" s="25"/>
      <c r="V771" s="25"/>
      <c r="W771" s="25"/>
      <c r="X771" t="s">
        <v>330</v>
      </c>
      <c r="Y771">
        <v>3</v>
      </c>
      <c r="AA771" t="s">
        <v>276</v>
      </c>
      <c r="AB771" t="s">
        <v>322</v>
      </c>
      <c r="AC771" t="s">
        <v>495</v>
      </c>
      <c r="AD771" s="9" t="s">
        <v>538</v>
      </c>
      <c r="AE771" t="s">
        <v>321</v>
      </c>
      <c r="AF771" t="s">
        <v>321</v>
      </c>
    </row>
    <row r="772" spans="1:32" ht="13.25" customHeight="1" x14ac:dyDescent="0.2">
      <c r="A772" s="22" t="s">
        <v>329</v>
      </c>
      <c r="B772" s="22" t="s">
        <v>328</v>
      </c>
      <c r="C772" s="22" t="s">
        <v>305</v>
      </c>
      <c r="D772" s="22" t="s">
        <v>306</v>
      </c>
      <c r="E772" s="22" t="s">
        <v>306</v>
      </c>
      <c r="F772" s="22" t="s">
        <v>307</v>
      </c>
      <c r="G772" s="22" t="s">
        <v>307</v>
      </c>
      <c r="H772" s="9" t="s">
        <v>826</v>
      </c>
      <c r="J772" t="s">
        <v>36</v>
      </c>
      <c r="M772" t="s">
        <v>107</v>
      </c>
      <c r="N772">
        <v>8</v>
      </c>
      <c r="O772">
        <v>2</v>
      </c>
      <c r="P772" t="str">
        <f t="shared" si="44"/>
        <v>EF.8</v>
      </c>
      <c r="Q772" t="str">
        <f t="shared" si="45"/>
        <v>EF.8.2</v>
      </c>
      <c r="R772" t="s">
        <v>708</v>
      </c>
      <c r="S772" s="47" t="s">
        <v>583</v>
      </c>
      <c r="U772" s="25"/>
      <c r="V772" s="25"/>
      <c r="W772" s="25"/>
      <c r="X772" t="s">
        <v>330</v>
      </c>
      <c r="Y772">
        <v>3</v>
      </c>
      <c r="AA772" t="s">
        <v>276</v>
      </c>
      <c r="AB772" t="s">
        <v>322</v>
      </c>
      <c r="AC772" t="s">
        <v>497</v>
      </c>
      <c r="AD772" s="9" t="s">
        <v>538</v>
      </c>
      <c r="AE772" t="s">
        <v>321</v>
      </c>
      <c r="AF772" t="s">
        <v>321</v>
      </c>
    </row>
    <row r="773" spans="1:32" ht="13.25" customHeight="1" x14ac:dyDescent="0.2">
      <c r="A773" s="22" t="s">
        <v>329</v>
      </c>
      <c r="B773" s="22" t="s">
        <v>328</v>
      </c>
      <c r="C773" s="22" t="s">
        <v>305</v>
      </c>
      <c r="D773" s="22" t="s">
        <v>306</v>
      </c>
      <c r="E773" s="22" t="s">
        <v>306</v>
      </c>
      <c r="F773" s="22" t="s">
        <v>307</v>
      </c>
      <c r="G773" s="22" t="s">
        <v>307</v>
      </c>
      <c r="H773" s="9" t="s">
        <v>826</v>
      </c>
      <c r="J773" t="s">
        <v>36</v>
      </c>
      <c r="M773" t="s">
        <v>107</v>
      </c>
      <c r="N773">
        <v>8</v>
      </c>
      <c r="O773">
        <v>3</v>
      </c>
      <c r="P773" t="str">
        <f t="shared" si="44"/>
        <v>EF.8</v>
      </c>
      <c r="Q773" t="str">
        <f t="shared" si="45"/>
        <v>EF.8.3</v>
      </c>
      <c r="R773" s="53" t="s">
        <v>709</v>
      </c>
      <c r="S773" s="47" t="s">
        <v>338</v>
      </c>
      <c r="U773" s="25"/>
      <c r="V773" s="25"/>
      <c r="W773" s="25"/>
      <c r="X773" t="s">
        <v>330</v>
      </c>
      <c r="Y773">
        <v>3</v>
      </c>
      <c r="AA773" t="s">
        <v>276</v>
      </c>
      <c r="AB773" t="s">
        <v>322</v>
      </c>
      <c r="AC773" t="s">
        <v>521</v>
      </c>
      <c r="AD773" s="9" t="s">
        <v>747</v>
      </c>
      <c r="AE773" t="s">
        <v>321</v>
      </c>
      <c r="AF773" t="s">
        <v>321</v>
      </c>
    </row>
    <row r="774" spans="1:32" ht="13.25" customHeight="1" x14ac:dyDescent="0.2">
      <c r="A774" s="22" t="s">
        <v>329</v>
      </c>
      <c r="B774" s="22" t="s">
        <v>328</v>
      </c>
      <c r="C774" s="22" t="s">
        <v>305</v>
      </c>
      <c r="D774" s="22" t="s">
        <v>306</v>
      </c>
      <c r="E774" s="22" t="s">
        <v>306</v>
      </c>
      <c r="F774" s="22" t="s">
        <v>307</v>
      </c>
      <c r="G774" s="22" t="s">
        <v>307</v>
      </c>
      <c r="H774" s="9" t="s">
        <v>826</v>
      </c>
      <c r="J774" t="s">
        <v>36</v>
      </c>
      <c r="M774" t="s">
        <v>107</v>
      </c>
      <c r="N774">
        <v>8</v>
      </c>
      <c r="O774">
        <v>4</v>
      </c>
      <c r="P774" t="str">
        <f t="shared" si="44"/>
        <v>EF.8</v>
      </c>
      <c r="Q774" t="str">
        <f t="shared" si="45"/>
        <v>EF.8.4</v>
      </c>
      <c r="R774" t="s">
        <v>710</v>
      </c>
      <c r="S774" s="29" t="s">
        <v>587</v>
      </c>
      <c r="U774" s="25" t="s">
        <v>540</v>
      </c>
      <c r="V774" s="25"/>
      <c r="W774" s="25"/>
      <c r="X774" t="s">
        <v>330</v>
      </c>
      <c r="Y774">
        <v>3</v>
      </c>
      <c r="AA774" t="s">
        <v>276</v>
      </c>
      <c r="AB774" t="s">
        <v>322</v>
      </c>
      <c r="AC774" t="s">
        <v>523</v>
      </c>
      <c r="AD774" s="9" t="s">
        <v>747</v>
      </c>
      <c r="AE774" t="s">
        <v>321</v>
      </c>
      <c r="AF774" t="s">
        <v>321</v>
      </c>
    </row>
    <row r="775" spans="1:32" ht="13.25" customHeight="1" x14ac:dyDescent="0.2">
      <c r="A775" s="22" t="s">
        <v>329</v>
      </c>
      <c r="B775" s="22" t="s">
        <v>328</v>
      </c>
      <c r="C775" s="22" t="s">
        <v>305</v>
      </c>
      <c r="D775" s="22" t="s">
        <v>306</v>
      </c>
      <c r="E775" s="22" t="s">
        <v>306</v>
      </c>
      <c r="F775" s="22" t="s">
        <v>307</v>
      </c>
      <c r="G775" s="22" t="s">
        <v>307</v>
      </c>
      <c r="H775" s="9" t="s">
        <v>826</v>
      </c>
      <c r="J775" t="s">
        <v>36</v>
      </c>
      <c r="M775" t="s">
        <v>107</v>
      </c>
      <c r="N775">
        <v>8</v>
      </c>
      <c r="O775">
        <v>5</v>
      </c>
      <c r="P775" t="str">
        <f t="shared" si="44"/>
        <v>EF.8</v>
      </c>
      <c r="Q775" t="str">
        <f t="shared" si="45"/>
        <v>EF.8.5</v>
      </c>
      <c r="R775" t="s">
        <v>711</v>
      </c>
      <c r="S775" s="24" t="s">
        <v>338</v>
      </c>
      <c r="U775" s="25"/>
      <c r="V775" s="25"/>
      <c r="W775" s="25"/>
      <c r="X775" t="s">
        <v>330</v>
      </c>
      <c r="Y775">
        <v>3</v>
      </c>
      <c r="AA775" t="s">
        <v>276</v>
      </c>
      <c r="AB775" t="s">
        <v>322</v>
      </c>
      <c r="AC775" t="s">
        <v>526</v>
      </c>
      <c r="AD775" s="9" t="s">
        <v>748</v>
      </c>
      <c r="AE775" t="s">
        <v>321</v>
      </c>
      <c r="AF775" t="s">
        <v>321</v>
      </c>
    </row>
    <row r="776" spans="1:32" ht="13.25" customHeight="1" x14ac:dyDescent="0.2">
      <c r="A776" s="22" t="s">
        <v>329</v>
      </c>
      <c r="B776" s="22" t="s">
        <v>328</v>
      </c>
      <c r="C776" s="22" t="s">
        <v>305</v>
      </c>
      <c r="D776" s="22" t="s">
        <v>306</v>
      </c>
      <c r="E776" s="22" t="s">
        <v>306</v>
      </c>
      <c r="F776" s="22" t="s">
        <v>307</v>
      </c>
      <c r="G776" s="22" t="s">
        <v>307</v>
      </c>
      <c r="H776" s="9" t="s">
        <v>826</v>
      </c>
      <c r="J776" t="s">
        <v>36</v>
      </c>
      <c r="M776" t="s">
        <v>107</v>
      </c>
      <c r="N776">
        <v>8</v>
      </c>
      <c r="O776">
        <v>6</v>
      </c>
      <c r="P776" t="str">
        <f t="shared" si="44"/>
        <v>EF.8</v>
      </c>
      <c r="Q776" t="str">
        <f t="shared" si="45"/>
        <v>EF.8.6</v>
      </c>
      <c r="R776" t="s">
        <v>712</v>
      </c>
      <c r="S776" s="24" t="s">
        <v>338</v>
      </c>
      <c r="U776" s="25"/>
      <c r="V776" s="25"/>
      <c r="W776" s="25"/>
      <c r="X776" t="s">
        <v>330</v>
      </c>
      <c r="Y776">
        <v>3</v>
      </c>
      <c r="AA776" t="s">
        <v>276</v>
      </c>
      <c r="AB776" t="s">
        <v>322</v>
      </c>
      <c r="AC776" t="s">
        <v>528</v>
      </c>
      <c r="AD776" s="9" t="s">
        <v>748</v>
      </c>
      <c r="AE776" t="s">
        <v>321</v>
      </c>
      <c r="AF776" t="s">
        <v>321</v>
      </c>
    </row>
    <row r="777" spans="1:32" ht="13.25" customHeight="1" x14ac:dyDescent="0.2">
      <c r="A777" s="22" t="s">
        <v>329</v>
      </c>
      <c r="B777" s="22" t="s">
        <v>328</v>
      </c>
      <c r="C777" s="22" t="s">
        <v>305</v>
      </c>
      <c r="D777" s="22" t="s">
        <v>306</v>
      </c>
      <c r="E777" s="22" t="s">
        <v>306</v>
      </c>
      <c r="F777" s="22" t="s">
        <v>307</v>
      </c>
      <c r="G777" s="22" t="s">
        <v>307</v>
      </c>
      <c r="H777" s="9" t="s">
        <v>826</v>
      </c>
      <c r="J777" t="s">
        <v>36</v>
      </c>
      <c r="M777" t="s">
        <v>107</v>
      </c>
      <c r="N777">
        <v>9</v>
      </c>
      <c r="O777">
        <v>1</v>
      </c>
      <c r="P777" t="str">
        <f t="shared" si="44"/>
        <v>EF.9</v>
      </c>
      <c r="Q777" t="str">
        <f t="shared" si="45"/>
        <v>EF.9.1</v>
      </c>
      <c r="R777" s="53" t="s">
        <v>699</v>
      </c>
      <c r="S777" s="41">
        <v>24.47</v>
      </c>
      <c r="U777" s="25" t="s">
        <v>585</v>
      </c>
      <c r="V777">
        <f t="shared" ref="V777:V782" si="46">S777</f>
        <v>24.47</v>
      </c>
      <c r="W777" t="str">
        <f t="shared" ref="W777:W782" si="47">U777</f>
        <v>yen</v>
      </c>
      <c r="X777" t="s">
        <v>330</v>
      </c>
      <c r="Y777">
        <v>3</v>
      </c>
      <c r="AA777" t="s">
        <v>276</v>
      </c>
      <c r="AB777" t="s">
        <v>322</v>
      </c>
      <c r="AC777" t="s">
        <v>478</v>
      </c>
      <c r="AD777" s="9" t="s">
        <v>745</v>
      </c>
      <c r="AE777" t="s">
        <v>321</v>
      </c>
      <c r="AF777" t="s">
        <v>321</v>
      </c>
    </row>
    <row r="778" spans="1:32" ht="13.25" customHeight="1" x14ac:dyDescent="0.2">
      <c r="A778" s="22" t="s">
        <v>329</v>
      </c>
      <c r="B778" s="22" t="s">
        <v>328</v>
      </c>
      <c r="C778" s="22" t="s">
        <v>305</v>
      </c>
      <c r="D778" s="22" t="s">
        <v>306</v>
      </c>
      <c r="E778" s="22" t="s">
        <v>306</v>
      </c>
      <c r="F778" s="22" t="s">
        <v>307</v>
      </c>
      <c r="G778" s="22" t="s">
        <v>307</v>
      </c>
      <c r="H778" s="9" t="s">
        <v>826</v>
      </c>
      <c r="J778" t="s">
        <v>36</v>
      </c>
      <c r="M778" t="s">
        <v>107</v>
      </c>
      <c r="N778">
        <v>9</v>
      </c>
      <c r="O778">
        <v>2</v>
      </c>
      <c r="P778" t="str">
        <f t="shared" si="44"/>
        <v>EF.9</v>
      </c>
      <c r="Q778" t="str">
        <f t="shared" si="45"/>
        <v>EF.9.2</v>
      </c>
      <c r="R778" s="53" t="s">
        <v>700</v>
      </c>
      <c r="S778" s="41">
        <v>23.05</v>
      </c>
      <c r="U778" s="25" t="s">
        <v>585</v>
      </c>
      <c r="V778">
        <f t="shared" si="46"/>
        <v>23.05</v>
      </c>
      <c r="W778" t="str">
        <f t="shared" si="47"/>
        <v>yen</v>
      </c>
      <c r="X778" t="s">
        <v>330</v>
      </c>
      <c r="Y778">
        <v>3</v>
      </c>
      <c r="AA778" t="s">
        <v>276</v>
      </c>
      <c r="AB778" t="s">
        <v>322</v>
      </c>
      <c r="AC778" t="s">
        <v>480</v>
      </c>
      <c r="AD778" s="9" t="s">
        <v>745</v>
      </c>
      <c r="AE778" t="s">
        <v>321</v>
      </c>
      <c r="AF778" t="s">
        <v>321</v>
      </c>
    </row>
    <row r="779" spans="1:32" ht="13.25" customHeight="1" x14ac:dyDescent="0.2">
      <c r="A779" s="22" t="s">
        <v>329</v>
      </c>
      <c r="B779" s="22" t="s">
        <v>328</v>
      </c>
      <c r="C779" s="22" t="s">
        <v>305</v>
      </c>
      <c r="D779" s="22" t="s">
        <v>306</v>
      </c>
      <c r="E779" s="22" t="s">
        <v>306</v>
      </c>
      <c r="F779" s="22" t="s">
        <v>307</v>
      </c>
      <c r="G779" s="22" t="s">
        <v>307</v>
      </c>
      <c r="H779" s="9" t="s">
        <v>826</v>
      </c>
      <c r="J779" t="s">
        <v>36</v>
      </c>
      <c r="M779" t="s">
        <v>107</v>
      </c>
      <c r="N779">
        <v>9</v>
      </c>
      <c r="O779">
        <v>3</v>
      </c>
      <c r="P779" t="str">
        <f t="shared" si="44"/>
        <v>EF.9</v>
      </c>
      <c r="Q779" t="str">
        <f t="shared" si="45"/>
        <v>EF.9.3</v>
      </c>
      <c r="R779" s="53" t="s">
        <v>701</v>
      </c>
      <c r="S779" s="41">
        <v>23.05</v>
      </c>
      <c r="U779" s="25" t="s">
        <v>585</v>
      </c>
      <c r="V779">
        <f t="shared" si="46"/>
        <v>23.05</v>
      </c>
      <c r="W779" t="str">
        <f t="shared" si="47"/>
        <v>yen</v>
      </c>
      <c r="X779" t="s">
        <v>330</v>
      </c>
      <c r="Y779">
        <v>3</v>
      </c>
      <c r="AA779" t="s">
        <v>276</v>
      </c>
      <c r="AB779" t="s">
        <v>322</v>
      </c>
      <c r="AC779" t="s">
        <v>482</v>
      </c>
      <c r="AD779" s="9" t="s">
        <v>745</v>
      </c>
      <c r="AE779" t="s">
        <v>321</v>
      </c>
      <c r="AF779" t="s">
        <v>321</v>
      </c>
    </row>
    <row r="780" spans="1:32" ht="13.25" customHeight="1" x14ac:dyDescent="0.2">
      <c r="A780" s="22" t="s">
        <v>329</v>
      </c>
      <c r="B780" s="22" t="s">
        <v>328</v>
      </c>
      <c r="C780" s="22" t="s">
        <v>305</v>
      </c>
      <c r="D780" s="22" t="s">
        <v>306</v>
      </c>
      <c r="E780" s="22" t="s">
        <v>306</v>
      </c>
      <c r="F780" s="22" t="s">
        <v>307</v>
      </c>
      <c r="G780" s="22" t="s">
        <v>307</v>
      </c>
      <c r="H780" s="9" t="s">
        <v>826</v>
      </c>
      <c r="J780" t="s">
        <v>36</v>
      </c>
      <c r="M780" t="s">
        <v>107</v>
      </c>
      <c r="N780">
        <v>9</v>
      </c>
      <c r="O780">
        <v>4</v>
      </c>
      <c r="P780" t="str">
        <f t="shared" si="44"/>
        <v>EF.9</v>
      </c>
      <c r="Q780" t="str">
        <f t="shared" si="45"/>
        <v>EF.9.4</v>
      </c>
      <c r="R780" s="53" t="s">
        <v>702</v>
      </c>
      <c r="S780" s="24">
        <v>13188</v>
      </c>
      <c r="U780" s="25" t="s">
        <v>585</v>
      </c>
      <c r="V780">
        <f t="shared" si="46"/>
        <v>13188</v>
      </c>
      <c r="W780" t="str">
        <f t="shared" si="47"/>
        <v>yen</v>
      </c>
      <c r="X780" t="s">
        <v>330</v>
      </c>
      <c r="Y780">
        <v>3</v>
      </c>
      <c r="AA780" t="s">
        <v>276</v>
      </c>
      <c r="AB780" t="s">
        <v>322</v>
      </c>
      <c r="AC780" t="s">
        <v>485</v>
      </c>
      <c r="AD780" s="9" t="s">
        <v>746</v>
      </c>
      <c r="AE780" t="s">
        <v>321</v>
      </c>
      <c r="AF780" t="s">
        <v>321</v>
      </c>
    </row>
    <row r="781" spans="1:32" ht="13.25" customHeight="1" x14ac:dyDescent="0.2">
      <c r="A781" s="22" t="s">
        <v>329</v>
      </c>
      <c r="B781" s="22" t="s">
        <v>328</v>
      </c>
      <c r="C781" s="22" t="s">
        <v>305</v>
      </c>
      <c r="D781" s="22" t="s">
        <v>306</v>
      </c>
      <c r="E781" s="22" t="s">
        <v>306</v>
      </c>
      <c r="F781" s="22" t="s">
        <v>307</v>
      </c>
      <c r="G781" s="22" t="s">
        <v>307</v>
      </c>
      <c r="H781" s="9" t="s">
        <v>826</v>
      </c>
      <c r="J781" t="s">
        <v>36</v>
      </c>
      <c r="M781" t="s">
        <v>107</v>
      </c>
      <c r="N781">
        <v>9</v>
      </c>
      <c r="O781">
        <v>5</v>
      </c>
      <c r="P781" t="str">
        <f t="shared" si="44"/>
        <v>EF.9</v>
      </c>
      <c r="Q781" t="str">
        <f t="shared" si="45"/>
        <v>EF.9.5</v>
      </c>
      <c r="R781" s="53" t="s">
        <v>703</v>
      </c>
      <c r="S781" s="24">
        <v>28453</v>
      </c>
      <c r="U781" s="25" t="s">
        <v>585</v>
      </c>
      <c r="V781">
        <f t="shared" si="46"/>
        <v>28453</v>
      </c>
      <c r="W781" t="str">
        <f t="shared" si="47"/>
        <v>yen</v>
      </c>
      <c r="X781" t="s">
        <v>330</v>
      </c>
      <c r="Y781">
        <v>3</v>
      </c>
      <c r="AA781" t="s">
        <v>276</v>
      </c>
      <c r="AB781" t="s">
        <v>322</v>
      </c>
      <c r="AC781" t="s">
        <v>488</v>
      </c>
      <c r="AD781" s="9" t="s">
        <v>746</v>
      </c>
      <c r="AE781" t="s">
        <v>321</v>
      </c>
      <c r="AF781" t="s">
        <v>321</v>
      </c>
    </row>
    <row r="782" spans="1:32" ht="13.25" customHeight="1" x14ac:dyDescent="0.2">
      <c r="A782" s="22" t="s">
        <v>329</v>
      </c>
      <c r="B782" s="22" t="s">
        <v>328</v>
      </c>
      <c r="C782" s="22" t="s">
        <v>305</v>
      </c>
      <c r="D782" s="22" t="s">
        <v>306</v>
      </c>
      <c r="E782" s="22" t="s">
        <v>306</v>
      </c>
      <c r="F782" s="22" t="s">
        <v>307</v>
      </c>
      <c r="G782" s="22" t="s">
        <v>307</v>
      </c>
      <c r="H782" s="9" t="s">
        <v>826</v>
      </c>
      <c r="J782" t="s">
        <v>36</v>
      </c>
      <c r="M782" t="s">
        <v>107</v>
      </c>
      <c r="N782">
        <v>9</v>
      </c>
      <c r="O782">
        <v>6</v>
      </c>
      <c r="P782" t="str">
        <f t="shared" si="44"/>
        <v>EF.9</v>
      </c>
      <c r="Q782" t="str">
        <f t="shared" si="45"/>
        <v>EF.9.6</v>
      </c>
      <c r="R782" s="53" t="s">
        <v>704</v>
      </c>
      <c r="S782" s="24">
        <v>50435</v>
      </c>
      <c r="U782" s="25" t="s">
        <v>578</v>
      </c>
      <c r="V782">
        <f t="shared" si="46"/>
        <v>50435</v>
      </c>
      <c r="W782" t="str">
        <f t="shared" si="47"/>
        <v>number</v>
      </c>
      <c r="X782" t="s">
        <v>330</v>
      </c>
      <c r="Y782">
        <v>3</v>
      </c>
      <c r="AA782" t="s">
        <v>276</v>
      </c>
      <c r="AB782" t="s">
        <v>322</v>
      </c>
      <c r="AC782" t="s">
        <v>491</v>
      </c>
      <c r="AD782" s="9" t="s">
        <v>744</v>
      </c>
      <c r="AE782" t="s">
        <v>321</v>
      </c>
      <c r="AF782" t="s">
        <v>321</v>
      </c>
    </row>
    <row r="783" spans="1:32" ht="13.25" customHeight="1" x14ac:dyDescent="0.2">
      <c r="A783" s="22" t="s">
        <v>329</v>
      </c>
      <c r="B783" s="22" t="s">
        <v>328</v>
      </c>
      <c r="C783" s="22" t="s">
        <v>305</v>
      </c>
      <c r="D783" s="22" t="s">
        <v>306</v>
      </c>
      <c r="E783" s="22" t="s">
        <v>306</v>
      </c>
      <c r="F783" s="22" t="s">
        <v>307</v>
      </c>
      <c r="G783" s="22" t="s">
        <v>307</v>
      </c>
      <c r="H783" s="9" t="s">
        <v>826</v>
      </c>
      <c r="J783" t="s">
        <v>36</v>
      </c>
      <c r="M783" t="s">
        <v>107</v>
      </c>
      <c r="N783">
        <v>9</v>
      </c>
      <c r="O783">
        <v>7</v>
      </c>
      <c r="P783" t="str">
        <f t="shared" si="44"/>
        <v>EF.9</v>
      </c>
      <c r="Q783" t="str">
        <f t="shared" si="45"/>
        <v>EF.9.7</v>
      </c>
      <c r="R783" t="s">
        <v>705</v>
      </c>
      <c r="S783" s="47" t="s">
        <v>338</v>
      </c>
      <c r="U783" s="25"/>
      <c r="V783" s="25"/>
      <c r="W783" s="25"/>
      <c r="X783" t="s">
        <v>330</v>
      </c>
      <c r="Y783">
        <v>3</v>
      </c>
      <c r="AA783" t="s">
        <v>276</v>
      </c>
      <c r="AB783" t="s">
        <v>322</v>
      </c>
      <c r="AC783" t="s">
        <v>493</v>
      </c>
      <c r="AD783" s="9" t="s">
        <v>744</v>
      </c>
      <c r="AE783" t="s">
        <v>321</v>
      </c>
      <c r="AF783" t="s">
        <v>321</v>
      </c>
    </row>
    <row r="784" spans="1:32" ht="13.25" customHeight="1" x14ac:dyDescent="0.2">
      <c r="A784" s="22" t="s">
        <v>329</v>
      </c>
      <c r="B784" s="22" t="s">
        <v>328</v>
      </c>
      <c r="C784" s="22" t="s">
        <v>305</v>
      </c>
      <c r="D784" s="22" t="s">
        <v>306</v>
      </c>
      <c r="E784" s="22" t="s">
        <v>306</v>
      </c>
      <c r="F784" s="22" t="s">
        <v>307</v>
      </c>
      <c r="G784" s="22" t="s">
        <v>307</v>
      </c>
      <c r="H784" s="9" t="s">
        <v>826</v>
      </c>
      <c r="J784" t="s">
        <v>36</v>
      </c>
      <c r="M784" t="s">
        <v>107</v>
      </c>
      <c r="N784">
        <v>9</v>
      </c>
      <c r="O784">
        <v>8</v>
      </c>
      <c r="P784" t="str">
        <f t="shared" si="44"/>
        <v>EF.9</v>
      </c>
      <c r="Q784" t="str">
        <f t="shared" si="45"/>
        <v>EF.9.8</v>
      </c>
      <c r="R784" t="s">
        <v>713</v>
      </c>
      <c r="S784" s="29" t="s">
        <v>586</v>
      </c>
      <c r="U784" s="25" t="s">
        <v>540</v>
      </c>
      <c r="V784" s="25"/>
      <c r="W784" s="25"/>
      <c r="X784" t="s">
        <v>330</v>
      </c>
      <c r="Y784">
        <v>3</v>
      </c>
      <c r="AA784" t="s">
        <v>276</v>
      </c>
      <c r="AB784" t="s">
        <v>322</v>
      </c>
      <c r="AC784" t="s">
        <v>533</v>
      </c>
      <c r="AD784" s="9" t="s">
        <v>743</v>
      </c>
      <c r="AE784" t="s">
        <v>321</v>
      </c>
      <c r="AF784" t="s">
        <v>321</v>
      </c>
    </row>
    <row r="785" spans="1:32" ht="13.25" customHeight="1" x14ac:dyDescent="0.2">
      <c r="A785" s="22" t="s">
        <v>329</v>
      </c>
      <c r="B785" s="22" t="s">
        <v>328</v>
      </c>
      <c r="C785" s="22" t="s">
        <v>305</v>
      </c>
      <c r="D785" s="22" t="s">
        <v>306</v>
      </c>
      <c r="E785" s="22" t="s">
        <v>306</v>
      </c>
      <c r="F785" s="22" t="s">
        <v>307</v>
      </c>
      <c r="G785" s="22" t="s">
        <v>307</v>
      </c>
      <c r="H785" s="9" t="s">
        <v>826</v>
      </c>
      <c r="J785" s="26" t="s">
        <v>36</v>
      </c>
      <c r="M785" t="s">
        <v>38</v>
      </c>
      <c r="N785">
        <v>1</v>
      </c>
      <c r="O785">
        <v>1</v>
      </c>
      <c r="P785" t="str">
        <f t="shared" si="44"/>
        <v>Em.1</v>
      </c>
      <c r="Q785" t="str">
        <f t="shared" si="45"/>
        <v>Em.1.1</v>
      </c>
      <c r="R785" t="s">
        <v>308</v>
      </c>
      <c r="S785" s="24">
        <v>81600000</v>
      </c>
      <c r="U785" t="s">
        <v>327</v>
      </c>
      <c r="V785" s="40">
        <f>S785</f>
        <v>81600000</v>
      </c>
      <c r="W785" s="9" t="s">
        <v>39</v>
      </c>
      <c r="X785" t="s">
        <v>330</v>
      </c>
      <c r="Y785">
        <v>3</v>
      </c>
      <c r="AA785" t="s">
        <v>276</v>
      </c>
      <c r="AB785" t="s">
        <v>322</v>
      </c>
      <c r="AC785" t="s">
        <v>310</v>
      </c>
      <c r="AD785" s="9" t="s">
        <v>787</v>
      </c>
      <c r="AE785" t="s">
        <v>323</v>
      </c>
      <c r="AF785" t="s">
        <v>324</v>
      </c>
    </row>
    <row r="786" spans="1:32" ht="13.25" customHeight="1" x14ac:dyDescent="0.2">
      <c r="A786" s="22" t="s">
        <v>329</v>
      </c>
      <c r="B786" s="22" t="s">
        <v>328</v>
      </c>
      <c r="C786" s="22" t="s">
        <v>305</v>
      </c>
      <c r="D786" s="22" t="s">
        <v>306</v>
      </c>
      <c r="E786" s="22" t="s">
        <v>306</v>
      </c>
      <c r="F786" s="22" t="s">
        <v>307</v>
      </c>
      <c r="G786" s="22" t="s">
        <v>307</v>
      </c>
      <c r="H786" s="9" t="s">
        <v>826</v>
      </c>
      <c r="J786" t="s">
        <v>36</v>
      </c>
      <c r="M786" t="s">
        <v>38</v>
      </c>
      <c r="N786">
        <v>14</v>
      </c>
      <c r="O786">
        <v>7</v>
      </c>
      <c r="P786" t="str">
        <f t="shared" si="44"/>
        <v>Em.14</v>
      </c>
      <c r="Q786" t="str">
        <f t="shared" si="45"/>
        <v>Em.14.7</v>
      </c>
      <c r="R786" t="s">
        <v>753</v>
      </c>
      <c r="S786" s="29" t="s">
        <v>582</v>
      </c>
      <c r="U786" s="25" t="s">
        <v>540</v>
      </c>
      <c r="V786" s="25"/>
      <c r="W786" s="25"/>
      <c r="X786" t="s">
        <v>330</v>
      </c>
      <c r="Y786">
        <v>3</v>
      </c>
      <c r="AA786" t="s">
        <v>276</v>
      </c>
      <c r="AB786" t="s">
        <v>322</v>
      </c>
      <c r="AC786" t="s">
        <v>444</v>
      </c>
      <c r="AD786" s="9" t="s">
        <v>743</v>
      </c>
      <c r="AE786" t="s">
        <v>321</v>
      </c>
      <c r="AF786" t="s">
        <v>321</v>
      </c>
    </row>
    <row r="787" spans="1:32" ht="13.25" customHeight="1" x14ac:dyDescent="0.2">
      <c r="A787" s="22" t="s">
        <v>329</v>
      </c>
      <c r="B787" s="22" t="s">
        <v>328</v>
      </c>
      <c r="C787" s="22" t="s">
        <v>305</v>
      </c>
      <c r="D787" s="22" t="s">
        <v>306</v>
      </c>
      <c r="E787" s="22" t="s">
        <v>306</v>
      </c>
      <c r="F787" s="22" t="s">
        <v>307</v>
      </c>
      <c r="G787" s="22" t="s">
        <v>307</v>
      </c>
      <c r="H787" s="9" t="s">
        <v>826</v>
      </c>
      <c r="J787" s="26" t="s">
        <v>36</v>
      </c>
      <c r="M787" t="s">
        <v>38</v>
      </c>
      <c r="N787">
        <v>17</v>
      </c>
      <c r="O787">
        <v>10</v>
      </c>
      <c r="P787" t="str">
        <f t="shared" si="44"/>
        <v>Em.17</v>
      </c>
      <c r="Q787" t="str">
        <f t="shared" si="45"/>
        <v>Em.17.10</v>
      </c>
      <c r="R787" t="s">
        <v>736</v>
      </c>
      <c r="S787">
        <v>18000</v>
      </c>
      <c r="U787" t="s">
        <v>347</v>
      </c>
      <c r="V787" s="45">
        <f>S787</f>
        <v>18000</v>
      </c>
      <c r="W787" s="9" t="s">
        <v>785</v>
      </c>
      <c r="X787" t="s">
        <v>330</v>
      </c>
      <c r="Y787">
        <v>3</v>
      </c>
      <c r="AA787" t="s">
        <v>276</v>
      </c>
      <c r="AB787" t="s">
        <v>322</v>
      </c>
      <c r="AC787" t="s">
        <v>343</v>
      </c>
      <c r="AD787" s="9" t="s">
        <v>790</v>
      </c>
      <c r="AE787" t="s">
        <v>321</v>
      </c>
      <c r="AF787" t="s">
        <v>321</v>
      </c>
    </row>
    <row r="788" spans="1:32" ht="13.25" customHeight="1" x14ac:dyDescent="0.2">
      <c r="A788" s="22" t="s">
        <v>329</v>
      </c>
      <c r="B788" s="22" t="s">
        <v>328</v>
      </c>
      <c r="C788" s="22" t="s">
        <v>305</v>
      </c>
      <c r="D788" s="22" t="s">
        <v>306</v>
      </c>
      <c r="E788" s="22" t="s">
        <v>306</v>
      </c>
      <c r="F788" s="22" t="s">
        <v>307</v>
      </c>
      <c r="G788" s="22" t="s">
        <v>307</v>
      </c>
      <c r="H788" s="9" t="s">
        <v>826</v>
      </c>
      <c r="J788" s="26" t="s">
        <v>36</v>
      </c>
      <c r="M788" t="s">
        <v>38</v>
      </c>
      <c r="N788">
        <v>17</v>
      </c>
      <c r="O788">
        <v>11</v>
      </c>
      <c r="P788" t="str">
        <f t="shared" si="44"/>
        <v>Em.17</v>
      </c>
      <c r="Q788" t="str">
        <f t="shared" si="45"/>
        <v>Em.17.11</v>
      </c>
      <c r="R788" t="s">
        <v>738</v>
      </c>
      <c r="S788" t="s">
        <v>124</v>
      </c>
      <c r="X788" t="s">
        <v>330</v>
      </c>
      <c r="Y788">
        <v>3</v>
      </c>
      <c r="AA788" t="s">
        <v>276</v>
      </c>
      <c r="AB788" t="s">
        <v>322</v>
      </c>
      <c r="AC788" t="s">
        <v>354</v>
      </c>
      <c r="AD788" s="9" t="s">
        <v>790</v>
      </c>
      <c r="AE788" t="s">
        <v>321</v>
      </c>
      <c r="AF788" t="s">
        <v>321</v>
      </c>
    </row>
    <row r="789" spans="1:32" ht="13.25" customHeight="1" x14ac:dyDescent="0.2">
      <c r="A789" s="22" t="s">
        <v>329</v>
      </c>
      <c r="B789" s="22" t="s">
        <v>328</v>
      </c>
      <c r="C789" s="22" t="s">
        <v>305</v>
      </c>
      <c r="D789" s="22" t="s">
        <v>306</v>
      </c>
      <c r="E789" s="22" t="s">
        <v>306</v>
      </c>
      <c r="F789" s="22" t="s">
        <v>307</v>
      </c>
      <c r="G789" s="22" t="s">
        <v>307</v>
      </c>
      <c r="H789" s="9" t="s">
        <v>826</v>
      </c>
      <c r="J789" s="26" t="s">
        <v>36</v>
      </c>
      <c r="M789" t="s">
        <v>38</v>
      </c>
      <c r="N789">
        <v>17</v>
      </c>
      <c r="O789">
        <v>13</v>
      </c>
      <c r="P789" t="str">
        <f t="shared" si="44"/>
        <v>Em.17</v>
      </c>
      <c r="Q789" t="str">
        <f t="shared" si="45"/>
        <v>Em.17.13</v>
      </c>
      <c r="R789" t="s">
        <v>740</v>
      </c>
      <c r="S789">
        <v>6000</v>
      </c>
      <c r="V789" s="45">
        <f>S789</f>
        <v>6000</v>
      </c>
      <c r="W789" s="9" t="s">
        <v>785</v>
      </c>
      <c r="X789" t="s">
        <v>330</v>
      </c>
      <c r="Y789">
        <v>3</v>
      </c>
      <c r="AA789" t="s">
        <v>276</v>
      </c>
      <c r="AB789" t="s">
        <v>322</v>
      </c>
      <c r="AC789" t="s">
        <v>362</v>
      </c>
      <c r="AD789" s="9" t="s">
        <v>790</v>
      </c>
      <c r="AE789" t="s">
        <v>321</v>
      </c>
      <c r="AF789" t="s">
        <v>321</v>
      </c>
    </row>
    <row r="790" spans="1:32" ht="13.25" customHeight="1" x14ac:dyDescent="0.2">
      <c r="A790" s="22" t="s">
        <v>329</v>
      </c>
      <c r="B790" s="22" t="s">
        <v>328</v>
      </c>
      <c r="C790" s="22" t="s">
        <v>305</v>
      </c>
      <c r="D790" s="22" t="s">
        <v>306</v>
      </c>
      <c r="E790" s="22" t="s">
        <v>306</v>
      </c>
      <c r="F790" s="22" t="s">
        <v>307</v>
      </c>
      <c r="G790" s="22" t="s">
        <v>307</v>
      </c>
      <c r="H790" s="9" t="s">
        <v>826</v>
      </c>
      <c r="J790" s="26" t="s">
        <v>36</v>
      </c>
      <c r="M790" t="s">
        <v>38</v>
      </c>
      <c r="N790">
        <v>17</v>
      </c>
      <c r="O790">
        <v>6</v>
      </c>
      <c r="P790" t="str">
        <f t="shared" si="44"/>
        <v>Em.17</v>
      </c>
      <c r="Q790" t="str">
        <f t="shared" si="45"/>
        <v>Em.17.6</v>
      </c>
      <c r="R790" t="s">
        <v>756</v>
      </c>
      <c r="S790" t="s">
        <v>124</v>
      </c>
      <c r="X790" t="s">
        <v>330</v>
      </c>
      <c r="Y790">
        <v>3</v>
      </c>
      <c r="AA790" t="s">
        <v>276</v>
      </c>
      <c r="AB790" t="s">
        <v>322</v>
      </c>
      <c r="AC790" t="s">
        <v>453</v>
      </c>
      <c r="AD790" s="9" t="s">
        <v>790</v>
      </c>
      <c r="AE790" t="s">
        <v>321</v>
      </c>
      <c r="AF790" t="s">
        <v>321</v>
      </c>
    </row>
    <row r="791" spans="1:32" ht="13.25" customHeight="1" x14ac:dyDescent="0.2">
      <c r="A791" s="22" t="s">
        <v>329</v>
      </c>
      <c r="B791" s="22" t="s">
        <v>328</v>
      </c>
      <c r="C791" s="22" t="s">
        <v>305</v>
      </c>
      <c r="D791" s="22" t="s">
        <v>306</v>
      </c>
      <c r="E791" s="22" t="s">
        <v>306</v>
      </c>
      <c r="F791" s="22" t="s">
        <v>307</v>
      </c>
      <c r="G791" s="22" t="s">
        <v>307</v>
      </c>
      <c r="H791" s="9" t="s">
        <v>826</v>
      </c>
      <c r="J791" s="26" t="s">
        <v>36</v>
      </c>
      <c r="M791" t="s">
        <v>38</v>
      </c>
      <c r="N791">
        <v>17</v>
      </c>
      <c r="O791">
        <v>8</v>
      </c>
      <c r="P791" t="str">
        <f t="shared" si="44"/>
        <v>Em.17</v>
      </c>
      <c r="Q791" t="str">
        <f t="shared" si="45"/>
        <v>Em.17.8</v>
      </c>
      <c r="R791" t="s">
        <v>760</v>
      </c>
      <c r="S791" t="s">
        <v>124</v>
      </c>
      <c r="X791" t="s">
        <v>330</v>
      </c>
      <c r="Y791">
        <v>3</v>
      </c>
      <c r="AA791" t="s">
        <v>276</v>
      </c>
      <c r="AB791" t="s">
        <v>322</v>
      </c>
      <c r="AC791" t="s">
        <v>457</v>
      </c>
      <c r="AD791" s="9" t="s">
        <v>790</v>
      </c>
      <c r="AE791" t="s">
        <v>321</v>
      </c>
      <c r="AF791" t="s">
        <v>321</v>
      </c>
    </row>
    <row r="792" spans="1:32" ht="13.25" customHeight="1" x14ac:dyDescent="0.2">
      <c r="A792" s="22" t="s">
        <v>329</v>
      </c>
      <c r="B792" s="22" t="s">
        <v>328</v>
      </c>
      <c r="C792" s="22" t="s">
        <v>305</v>
      </c>
      <c r="D792" s="22" t="s">
        <v>306</v>
      </c>
      <c r="E792" s="22" t="s">
        <v>306</v>
      </c>
      <c r="F792" s="22" t="s">
        <v>307</v>
      </c>
      <c r="G792" s="22" t="s">
        <v>307</v>
      </c>
      <c r="H792" s="9" t="s">
        <v>826</v>
      </c>
      <c r="J792" t="s">
        <v>36</v>
      </c>
      <c r="M792" t="s">
        <v>38</v>
      </c>
      <c r="N792">
        <v>2</v>
      </c>
      <c r="O792">
        <v>1</v>
      </c>
      <c r="P792" t="str">
        <f t="shared" si="44"/>
        <v>Em.2</v>
      </c>
      <c r="Q792" t="str">
        <f t="shared" si="45"/>
        <v>Em.2.1</v>
      </c>
      <c r="R792" t="s">
        <v>435</v>
      </c>
      <c r="S792" s="47" t="s">
        <v>338</v>
      </c>
      <c r="U792" s="25"/>
      <c r="V792" s="42"/>
      <c r="W792" s="25"/>
      <c r="X792" t="s">
        <v>330</v>
      </c>
      <c r="Y792">
        <v>3</v>
      </c>
      <c r="AA792" t="s">
        <v>276</v>
      </c>
      <c r="AB792" t="s">
        <v>322</v>
      </c>
      <c r="AC792" t="s">
        <v>436</v>
      </c>
      <c r="AD792" s="9" t="s">
        <v>787</v>
      </c>
      <c r="AE792" t="s">
        <v>321</v>
      </c>
      <c r="AF792" t="s">
        <v>321</v>
      </c>
    </row>
    <row r="793" spans="1:32" ht="13.25" customHeight="1" x14ac:dyDescent="0.2">
      <c r="A793" s="22" t="s">
        <v>329</v>
      </c>
      <c r="B793" s="22" t="s">
        <v>328</v>
      </c>
      <c r="C793" s="22" t="s">
        <v>305</v>
      </c>
      <c r="D793" s="22" t="s">
        <v>306</v>
      </c>
      <c r="E793" s="22" t="s">
        <v>306</v>
      </c>
      <c r="F793" s="22" t="s">
        <v>307</v>
      </c>
      <c r="G793" s="22" t="s">
        <v>307</v>
      </c>
      <c r="H793" s="9" t="s">
        <v>826</v>
      </c>
      <c r="J793" t="s">
        <v>36</v>
      </c>
      <c r="M793" t="s">
        <v>38</v>
      </c>
      <c r="N793">
        <v>2</v>
      </c>
      <c r="O793">
        <v>2</v>
      </c>
      <c r="P793" t="str">
        <f t="shared" si="44"/>
        <v>Em.2</v>
      </c>
      <c r="Q793" t="str">
        <f t="shared" si="45"/>
        <v>Em.2.2</v>
      </c>
      <c r="R793" t="s">
        <v>438</v>
      </c>
      <c r="S793" s="47" t="s">
        <v>338</v>
      </c>
      <c r="U793" s="25"/>
      <c r="V793" s="42"/>
      <c r="W793" s="25"/>
      <c r="X793" t="s">
        <v>330</v>
      </c>
      <c r="Y793">
        <v>3</v>
      </c>
      <c r="AA793" t="s">
        <v>276</v>
      </c>
      <c r="AB793" t="s">
        <v>322</v>
      </c>
      <c r="AC793" t="s">
        <v>439</v>
      </c>
      <c r="AD793" s="9" t="s">
        <v>787</v>
      </c>
      <c r="AE793" t="s">
        <v>321</v>
      </c>
      <c r="AF793" t="s">
        <v>321</v>
      </c>
    </row>
    <row r="794" spans="1:32" ht="13.25" customHeight="1" x14ac:dyDescent="0.2">
      <c r="A794" s="22" t="s">
        <v>329</v>
      </c>
      <c r="B794" s="22" t="s">
        <v>328</v>
      </c>
      <c r="C794" s="22" t="s">
        <v>305</v>
      </c>
      <c r="D794" s="22" t="s">
        <v>306</v>
      </c>
      <c r="E794" s="22" t="s">
        <v>306</v>
      </c>
      <c r="F794" s="22" t="s">
        <v>307</v>
      </c>
      <c r="G794" s="22" t="s">
        <v>307</v>
      </c>
      <c r="H794" s="9" t="s">
        <v>826</v>
      </c>
      <c r="J794" t="s">
        <v>36</v>
      </c>
      <c r="M794" t="s">
        <v>38</v>
      </c>
      <c r="N794">
        <v>5</v>
      </c>
      <c r="O794">
        <v>5</v>
      </c>
      <c r="P794" t="str">
        <f t="shared" si="44"/>
        <v>Em.5</v>
      </c>
      <c r="Q794" t="str">
        <f t="shared" si="45"/>
        <v>Em.5.5</v>
      </c>
      <c r="R794" s="53" t="s">
        <v>441</v>
      </c>
      <c r="S794" s="24">
        <v>108000000</v>
      </c>
      <c r="U794" s="25" t="s">
        <v>327</v>
      </c>
      <c r="V794" s="40">
        <f>S794</f>
        <v>108000000</v>
      </c>
      <c r="W794" s="9" t="s">
        <v>39</v>
      </c>
      <c r="X794" t="s">
        <v>330</v>
      </c>
      <c r="Y794">
        <v>3</v>
      </c>
      <c r="AA794" t="s">
        <v>276</v>
      </c>
      <c r="AB794" t="s">
        <v>322</v>
      </c>
      <c r="AC794" t="s">
        <v>442</v>
      </c>
      <c r="AD794" s="9" t="s">
        <v>793</v>
      </c>
      <c r="AE794" t="s">
        <v>321</v>
      </c>
      <c r="AF794" t="s">
        <v>321</v>
      </c>
    </row>
    <row r="795" spans="1:32" ht="13.25" customHeight="1" x14ac:dyDescent="0.2">
      <c r="A795" s="22" t="s">
        <v>329</v>
      </c>
      <c r="B795" s="22" t="s">
        <v>328</v>
      </c>
      <c r="C795" s="22" t="s">
        <v>305</v>
      </c>
      <c r="D795" s="22" t="s">
        <v>306</v>
      </c>
      <c r="E795" s="22" t="s">
        <v>306</v>
      </c>
      <c r="F795" s="22" t="s">
        <v>307</v>
      </c>
      <c r="G795" s="22" t="s">
        <v>307</v>
      </c>
      <c r="H795" s="9" t="s">
        <v>826</v>
      </c>
      <c r="J795" s="26" t="s">
        <v>36</v>
      </c>
      <c r="M795" t="s">
        <v>222</v>
      </c>
      <c r="N795">
        <v>1</v>
      </c>
      <c r="O795">
        <v>1</v>
      </c>
      <c r="P795" t="str">
        <f t="shared" si="44"/>
        <v>WR.1</v>
      </c>
      <c r="Q795" t="str">
        <f t="shared" si="45"/>
        <v>WR.1.1</v>
      </c>
      <c r="R795" t="s">
        <v>396</v>
      </c>
      <c r="S795" s="24">
        <v>9939</v>
      </c>
      <c r="U795" s="25" t="s">
        <v>398</v>
      </c>
      <c r="V795" s="32">
        <f>S795</f>
        <v>9939</v>
      </c>
      <c r="W795" t="s">
        <v>783</v>
      </c>
      <c r="X795" t="s">
        <v>330</v>
      </c>
      <c r="Y795">
        <v>3</v>
      </c>
      <c r="AA795" t="s">
        <v>276</v>
      </c>
      <c r="AB795" t="s">
        <v>322</v>
      </c>
      <c r="AC795" t="s">
        <v>392</v>
      </c>
      <c r="AD795" s="9" t="s">
        <v>734</v>
      </c>
      <c r="AE795" t="s">
        <v>321</v>
      </c>
      <c r="AF795" t="s">
        <v>321</v>
      </c>
    </row>
    <row r="796" spans="1:32" ht="13.25" customHeight="1" x14ac:dyDescent="0.2">
      <c r="A796" s="22" t="s">
        <v>329</v>
      </c>
      <c r="B796" s="22" t="s">
        <v>328</v>
      </c>
      <c r="C796" s="22" t="s">
        <v>305</v>
      </c>
      <c r="D796" s="22" t="s">
        <v>306</v>
      </c>
      <c r="E796" s="22" t="s">
        <v>306</v>
      </c>
      <c r="F796" s="22" t="s">
        <v>307</v>
      </c>
      <c r="G796" s="22" t="s">
        <v>307</v>
      </c>
      <c r="H796" s="9" t="s">
        <v>826</v>
      </c>
      <c r="J796" t="s">
        <v>36</v>
      </c>
      <c r="M796" t="s">
        <v>222</v>
      </c>
      <c r="N796">
        <v>1</v>
      </c>
      <c r="O796">
        <v>3</v>
      </c>
      <c r="P796" t="str">
        <f t="shared" si="44"/>
        <v>WR.1</v>
      </c>
      <c r="Q796" t="str">
        <f t="shared" si="45"/>
        <v>WR.1.3</v>
      </c>
      <c r="R796" t="s">
        <v>755</v>
      </c>
      <c r="S796" s="47" t="s">
        <v>338</v>
      </c>
      <c r="U796" s="25"/>
      <c r="V796" s="25"/>
      <c r="W796" s="25"/>
      <c r="X796" t="s">
        <v>330</v>
      </c>
      <c r="Y796">
        <v>3</v>
      </c>
      <c r="AA796" t="s">
        <v>276</v>
      </c>
      <c r="AB796" t="s">
        <v>322</v>
      </c>
      <c r="AC796" t="s">
        <v>475</v>
      </c>
      <c r="AD796" s="9" t="s">
        <v>734</v>
      </c>
      <c r="AE796" t="s">
        <v>321</v>
      </c>
      <c r="AF796" t="s">
        <v>321</v>
      </c>
    </row>
    <row r="797" spans="1:32" ht="13.25" customHeight="1" x14ac:dyDescent="0.2">
      <c r="A797" s="22" t="s">
        <v>329</v>
      </c>
      <c r="B797" s="22" t="s">
        <v>328</v>
      </c>
      <c r="C797" s="22" t="s">
        <v>305</v>
      </c>
      <c r="D797" s="22" t="s">
        <v>306</v>
      </c>
      <c r="E797" s="22" t="s">
        <v>306</v>
      </c>
      <c r="F797" s="22" t="s">
        <v>307</v>
      </c>
      <c r="G797" s="22" t="s">
        <v>307</v>
      </c>
      <c r="H797" s="9" t="s">
        <v>826</v>
      </c>
      <c r="J797" s="26" t="s">
        <v>36</v>
      </c>
      <c r="M797" t="s">
        <v>222</v>
      </c>
      <c r="N797">
        <v>2</v>
      </c>
      <c r="O797">
        <v>1</v>
      </c>
      <c r="P797" t="str">
        <f t="shared" si="44"/>
        <v>WR.2</v>
      </c>
      <c r="Q797" t="str">
        <f t="shared" si="45"/>
        <v>WR.2.1</v>
      </c>
      <c r="R797" t="s">
        <v>403</v>
      </c>
      <c r="S797" s="24">
        <v>56289497</v>
      </c>
      <c r="U797" s="25" t="s">
        <v>398</v>
      </c>
      <c r="V797" s="32">
        <f>S797</f>
        <v>56289497</v>
      </c>
      <c r="W797" t="s">
        <v>783</v>
      </c>
      <c r="X797" t="s">
        <v>330</v>
      </c>
      <c r="Y797">
        <v>3</v>
      </c>
      <c r="AA797" t="s">
        <v>276</v>
      </c>
      <c r="AB797" t="s">
        <v>322</v>
      </c>
      <c r="AC797" t="s">
        <v>400</v>
      </c>
      <c r="AD797" s="9" t="s">
        <v>734</v>
      </c>
      <c r="AE797" t="s">
        <v>321</v>
      </c>
      <c r="AF797" t="s">
        <v>321</v>
      </c>
    </row>
    <row r="798" spans="1:32" ht="13.25" customHeight="1" x14ac:dyDescent="0.2">
      <c r="A798" s="22" t="s">
        <v>329</v>
      </c>
      <c r="B798" s="22" t="s">
        <v>328</v>
      </c>
      <c r="C798" s="22" t="s">
        <v>305</v>
      </c>
      <c r="D798" s="22" t="s">
        <v>306</v>
      </c>
      <c r="E798" s="22" t="s">
        <v>306</v>
      </c>
      <c r="F798" s="22" t="s">
        <v>307</v>
      </c>
      <c r="G798" s="22" t="s">
        <v>307</v>
      </c>
      <c r="H798" s="9" t="s">
        <v>826</v>
      </c>
      <c r="J798" t="s">
        <v>36</v>
      </c>
      <c r="M798" t="s">
        <v>222</v>
      </c>
      <c r="N798">
        <v>2</v>
      </c>
      <c r="O798">
        <v>3</v>
      </c>
      <c r="P798" t="str">
        <f t="shared" si="44"/>
        <v>WR.2</v>
      </c>
      <c r="Q798" t="str">
        <f t="shared" si="45"/>
        <v>WR.2.3</v>
      </c>
      <c r="R798" t="s">
        <v>754</v>
      </c>
      <c r="S798" s="47" t="s">
        <v>338</v>
      </c>
      <c r="U798" s="25"/>
      <c r="V798" s="25"/>
      <c r="W798" s="25"/>
      <c r="X798" t="s">
        <v>330</v>
      </c>
      <c r="Y798">
        <v>3</v>
      </c>
      <c r="AA798" t="s">
        <v>276</v>
      </c>
      <c r="AB798" t="s">
        <v>322</v>
      </c>
      <c r="AC798" t="s">
        <v>473</v>
      </c>
      <c r="AD798" s="9" t="s">
        <v>734</v>
      </c>
      <c r="AE798" t="s">
        <v>321</v>
      </c>
      <c r="AF798" t="s">
        <v>321</v>
      </c>
    </row>
    <row r="799" spans="1:32" ht="13.25" customHeight="1" x14ac:dyDescent="0.2">
      <c r="A799" s="22" t="s">
        <v>329</v>
      </c>
      <c r="B799" s="22" t="s">
        <v>328</v>
      </c>
      <c r="C799" s="22" t="s">
        <v>305</v>
      </c>
      <c r="D799" s="22" t="s">
        <v>306</v>
      </c>
      <c r="E799" s="22" t="s">
        <v>306</v>
      </c>
      <c r="F799" s="22" t="s">
        <v>307</v>
      </c>
      <c r="G799" s="22" t="s">
        <v>307</v>
      </c>
      <c r="H799" s="9" t="s">
        <v>826</v>
      </c>
      <c r="J799" s="26" t="s">
        <v>36</v>
      </c>
      <c r="M799" t="s">
        <v>222</v>
      </c>
      <c r="N799">
        <v>3</v>
      </c>
      <c r="O799">
        <v>1</v>
      </c>
      <c r="P799" t="str">
        <f t="shared" si="44"/>
        <v>WR.3</v>
      </c>
      <c r="Q799" t="str">
        <f t="shared" si="45"/>
        <v>WR.3.1</v>
      </c>
      <c r="R799" t="s">
        <v>758</v>
      </c>
      <c r="S799" s="24">
        <v>0</v>
      </c>
      <c r="U799" s="25" t="s">
        <v>578</v>
      </c>
      <c r="V799">
        <f>S799</f>
        <v>0</v>
      </c>
      <c r="W799" t="str">
        <f>U799</f>
        <v>number</v>
      </c>
      <c r="X799" t="s">
        <v>330</v>
      </c>
      <c r="Y799">
        <v>3</v>
      </c>
      <c r="AA799" t="s">
        <v>276</v>
      </c>
      <c r="AB799" t="s">
        <v>322</v>
      </c>
      <c r="AC799" t="s">
        <v>557</v>
      </c>
      <c r="AD799" s="9" t="s">
        <v>749</v>
      </c>
      <c r="AE799" t="s">
        <v>321</v>
      </c>
      <c r="AF799" t="s">
        <v>321</v>
      </c>
    </row>
    <row r="800" spans="1:32" ht="13.25" customHeight="1" x14ac:dyDescent="0.2">
      <c r="A800" s="22" t="s">
        <v>329</v>
      </c>
      <c r="B800" s="22" t="s">
        <v>328</v>
      </c>
      <c r="C800" s="22" t="s">
        <v>305</v>
      </c>
      <c r="D800" s="22" t="s">
        <v>306</v>
      </c>
      <c r="E800" s="22" t="s">
        <v>306</v>
      </c>
      <c r="F800" s="22" t="s">
        <v>307</v>
      </c>
      <c r="G800" s="22" t="s">
        <v>307</v>
      </c>
      <c r="H800" s="9" t="s">
        <v>826</v>
      </c>
      <c r="J800" t="s">
        <v>36</v>
      </c>
      <c r="M800" t="s">
        <v>222</v>
      </c>
      <c r="N800">
        <v>3</v>
      </c>
      <c r="O800">
        <v>2</v>
      </c>
      <c r="P800" t="str">
        <f t="shared" si="44"/>
        <v>WR.3</v>
      </c>
      <c r="Q800" t="str">
        <f t="shared" si="45"/>
        <v>WR.3.2</v>
      </c>
      <c r="R800" t="s">
        <v>759</v>
      </c>
      <c r="S800" s="29" t="s">
        <v>584</v>
      </c>
      <c r="U800" s="25" t="s">
        <v>540</v>
      </c>
      <c r="V800" s="25"/>
      <c r="W800" s="25"/>
      <c r="X800" t="s">
        <v>330</v>
      </c>
      <c r="Y800">
        <v>3</v>
      </c>
      <c r="AA800" t="s">
        <v>276</v>
      </c>
      <c r="AB800" t="s">
        <v>322</v>
      </c>
      <c r="AC800" t="s">
        <v>559</v>
      </c>
      <c r="AD800" s="9" t="s">
        <v>743</v>
      </c>
      <c r="AE800" t="s">
        <v>321</v>
      </c>
      <c r="AF800" t="s">
        <v>321</v>
      </c>
    </row>
    <row r="801" spans="1:32" ht="13.25" customHeight="1" x14ac:dyDescent="0.2">
      <c r="A801" s="22" t="s">
        <v>329</v>
      </c>
      <c r="B801" s="22" t="s">
        <v>328</v>
      </c>
      <c r="C801" s="22" t="s">
        <v>305</v>
      </c>
      <c r="D801" s="22" t="s">
        <v>306</v>
      </c>
      <c r="E801" s="22" t="s">
        <v>306</v>
      </c>
      <c r="F801" s="22" t="s">
        <v>307</v>
      </c>
      <c r="G801" s="22" t="s">
        <v>307</v>
      </c>
      <c r="H801" s="9" t="s">
        <v>826</v>
      </c>
      <c r="J801" t="s">
        <v>279</v>
      </c>
      <c r="M801" t="s">
        <v>107</v>
      </c>
      <c r="N801">
        <v>6</v>
      </c>
      <c r="O801">
        <v>1</v>
      </c>
      <c r="P801" t="str">
        <f t="shared" si="44"/>
        <v>EF.6</v>
      </c>
      <c r="Q801" t="str">
        <f t="shared" si="45"/>
        <v>EF.6.1</v>
      </c>
      <c r="R801" t="s">
        <v>689</v>
      </c>
      <c r="S801" s="24" t="s">
        <v>583</v>
      </c>
      <c r="U801" s="25"/>
      <c r="V801" s="25"/>
      <c r="W801" s="25"/>
      <c r="X801" t="s">
        <v>330</v>
      </c>
      <c r="Y801">
        <v>3</v>
      </c>
      <c r="AA801" t="s">
        <v>276</v>
      </c>
      <c r="AB801" t="s">
        <v>322</v>
      </c>
      <c r="AC801" t="s">
        <v>447</v>
      </c>
      <c r="AD801" s="9" t="s">
        <v>744</v>
      </c>
      <c r="AE801" t="s">
        <v>321</v>
      </c>
      <c r="AF801" t="s">
        <v>321</v>
      </c>
    </row>
    <row r="802" spans="1:32" ht="13.25" customHeight="1" x14ac:dyDescent="0.2">
      <c r="A802" s="22" t="s">
        <v>329</v>
      </c>
      <c r="B802" s="22" t="s">
        <v>328</v>
      </c>
      <c r="C802" s="22" t="s">
        <v>305</v>
      </c>
      <c r="D802" s="22" t="s">
        <v>306</v>
      </c>
      <c r="E802" s="22" t="s">
        <v>306</v>
      </c>
      <c r="F802" s="22" t="s">
        <v>307</v>
      </c>
      <c r="G802" s="22" t="s">
        <v>307</v>
      </c>
      <c r="H802" s="9" t="s">
        <v>826</v>
      </c>
      <c r="J802" t="s">
        <v>279</v>
      </c>
      <c r="M802" t="s">
        <v>107</v>
      </c>
      <c r="N802">
        <v>6</v>
      </c>
      <c r="O802">
        <v>2</v>
      </c>
      <c r="P802" t="str">
        <f t="shared" si="44"/>
        <v>EF.6</v>
      </c>
      <c r="Q802" t="str">
        <f t="shared" si="45"/>
        <v>EF.6.2</v>
      </c>
      <c r="R802" s="53" t="s">
        <v>690</v>
      </c>
      <c r="S802" s="47" t="s">
        <v>583</v>
      </c>
      <c r="U802" s="25"/>
      <c r="V802" s="25"/>
      <c r="W802" s="25"/>
      <c r="X802" t="s">
        <v>330</v>
      </c>
      <c r="Y802">
        <v>3</v>
      </c>
      <c r="AA802" t="s">
        <v>276</v>
      </c>
      <c r="AB802" t="s">
        <v>322</v>
      </c>
      <c r="AC802" t="s">
        <v>450</v>
      </c>
      <c r="AD802" s="9" t="s">
        <v>744</v>
      </c>
      <c r="AE802" t="s">
        <v>321</v>
      </c>
      <c r="AF802" t="s">
        <v>321</v>
      </c>
    </row>
    <row r="803" spans="1:32" ht="13.25" customHeight="1" x14ac:dyDescent="0.2">
      <c r="A803" s="22" t="s">
        <v>329</v>
      </c>
      <c r="B803" s="22" t="s">
        <v>328</v>
      </c>
      <c r="C803" s="22" t="s">
        <v>305</v>
      </c>
      <c r="D803" s="22" t="s">
        <v>306</v>
      </c>
      <c r="E803" s="22" t="s">
        <v>306</v>
      </c>
      <c r="F803" s="22" t="s">
        <v>307</v>
      </c>
      <c r="G803" s="22" t="s">
        <v>307</v>
      </c>
      <c r="H803" s="9" t="s">
        <v>826</v>
      </c>
      <c r="J803" t="s">
        <v>279</v>
      </c>
      <c r="M803" t="s">
        <v>107</v>
      </c>
      <c r="N803">
        <v>6</v>
      </c>
      <c r="O803">
        <v>3</v>
      </c>
      <c r="P803" t="str">
        <f t="shared" si="44"/>
        <v>EF.6</v>
      </c>
      <c r="Q803" t="str">
        <f t="shared" si="45"/>
        <v>EF.6.3</v>
      </c>
      <c r="R803" t="s">
        <v>757</v>
      </c>
      <c r="S803" s="24" t="s">
        <v>583</v>
      </c>
      <c r="U803" s="25"/>
      <c r="V803" s="25"/>
      <c r="W803" s="25"/>
      <c r="X803" t="s">
        <v>330</v>
      </c>
      <c r="Y803">
        <v>3</v>
      </c>
      <c r="AA803" t="s">
        <v>276</v>
      </c>
      <c r="AB803" t="s">
        <v>322</v>
      </c>
      <c r="AC803" t="s">
        <v>541</v>
      </c>
      <c r="AD803" s="9" t="s">
        <v>744</v>
      </c>
      <c r="AE803" t="s">
        <v>321</v>
      </c>
      <c r="AF803" t="s">
        <v>321</v>
      </c>
    </row>
    <row r="804" spans="1:32" ht="13.25" customHeight="1" x14ac:dyDescent="0.2">
      <c r="A804" s="22" t="s">
        <v>329</v>
      </c>
      <c r="B804" s="22" t="s">
        <v>328</v>
      </c>
      <c r="C804" s="22" t="s">
        <v>305</v>
      </c>
      <c r="D804" s="22" t="s">
        <v>306</v>
      </c>
      <c r="E804" s="22" t="s">
        <v>306</v>
      </c>
      <c r="F804" s="22" t="s">
        <v>307</v>
      </c>
      <c r="G804" s="22" t="s">
        <v>307</v>
      </c>
      <c r="H804" s="9" t="s">
        <v>826</v>
      </c>
      <c r="J804" t="s">
        <v>279</v>
      </c>
      <c r="M804" t="s">
        <v>107</v>
      </c>
      <c r="N804">
        <v>7</v>
      </c>
      <c r="O804">
        <v>1</v>
      </c>
      <c r="P804" t="str">
        <f t="shared" si="44"/>
        <v>EF.7</v>
      </c>
      <c r="Q804" t="str">
        <f t="shared" si="45"/>
        <v>EF.7.1</v>
      </c>
      <c r="R804" t="s">
        <v>715</v>
      </c>
      <c r="S804" s="24" t="s">
        <v>338</v>
      </c>
      <c r="U804" s="25"/>
      <c r="V804" s="25"/>
      <c r="W804" s="25"/>
      <c r="X804" t="s">
        <v>330</v>
      </c>
      <c r="Y804">
        <v>3</v>
      </c>
      <c r="AA804" t="s">
        <v>276</v>
      </c>
      <c r="AB804" t="s">
        <v>322</v>
      </c>
      <c r="AC804" t="s">
        <v>545</v>
      </c>
      <c r="AD804" s="9" t="s">
        <v>749</v>
      </c>
      <c r="AE804" t="s">
        <v>321</v>
      </c>
      <c r="AF804" t="s">
        <v>321</v>
      </c>
    </row>
    <row r="805" spans="1:32" ht="13.25" customHeight="1" x14ac:dyDescent="0.2">
      <c r="A805" s="22" t="s">
        <v>329</v>
      </c>
      <c r="B805" s="22" t="s">
        <v>328</v>
      </c>
      <c r="C805" s="22" t="s">
        <v>305</v>
      </c>
      <c r="D805" s="22" t="s">
        <v>306</v>
      </c>
      <c r="E805" s="22" t="s">
        <v>306</v>
      </c>
      <c r="F805" s="22" t="s">
        <v>307</v>
      </c>
      <c r="G805" s="22" t="s">
        <v>307</v>
      </c>
      <c r="H805" s="9" t="s">
        <v>826</v>
      </c>
      <c r="J805" t="s">
        <v>279</v>
      </c>
      <c r="M805" t="s">
        <v>107</v>
      </c>
      <c r="N805">
        <v>7</v>
      </c>
      <c r="O805">
        <v>2</v>
      </c>
      <c r="P805" t="str">
        <f t="shared" si="44"/>
        <v>EF.7</v>
      </c>
      <c r="Q805" t="str">
        <f t="shared" si="45"/>
        <v>EF.7.2</v>
      </c>
      <c r="R805" s="53" t="s">
        <v>568</v>
      </c>
      <c r="S805" s="24">
        <v>200</v>
      </c>
      <c r="U805" s="25" t="s">
        <v>500</v>
      </c>
      <c r="V805" s="23">
        <f>S805</f>
        <v>200</v>
      </c>
      <c r="W805" s="23" t="str">
        <f>U805</f>
        <v>minutes</v>
      </c>
      <c r="X805" t="s">
        <v>330</v>
      </c>
      <c r="Y805">
        <v>3</v>
      </c>
      <c r="AA805" t="s">
        <v>276</v>
      </c>
      <c r="AB805" t="s">
        <v>322</v>
      </c>
      <c r="AC805" t="s">
        <v>548</v>
      </c>
      <c r="AD805" s="9" t="s">
        <v>750</v>
      </c>
      <c r="AE805" t="s">
        <v>321</v>
      </c>
      <c r="AF805" t="s">
        <v>321</v>
      </c>
    </row>
    <row r="806" spans="1:32" ht="13.25" customHeight="1" x14ac:dyDescent="0.2">
      <c r="A806" s="22" t="s">
        <v>329</v>
      </c>
      <c r="B806" s="22" t="s">
        <v>328</v>
      </c>
      <c r="C806" s="22" t="s">
        <v>305</v>
      </c>
      <c r="D806" s="22" t="s">
        <v>306</v>
      </c>
      <c r="E806" s="22" t="s">
        <v>306</v>
      </c>
      <c r="F806" s="22" t="s">
        <v>307</v>
      </c>
      <c r="G806" s="22" t="s">
        <v>307</v>
      </c>
      <c r="H806" s="9" t="s">
        <v>826</v>
      </c>
      <c r="J806" t="s">
        <v>279</v>
      </c>
      <c r="M806" t="s">
        <v>107</v>
      </c>
      <c r="N806">
        <v>7</v>
      </c>
      <c r="O806">
        <v>3</v>
      </c>
      <c r="P806" t="str">
        <f t="shared" si="44"/>
        <v>EF.7</v>
      </c>
      <c r="Q806" t="str">
        <f t="shared" si="45"/>
        <v>EF.7.3</v>
      </c>
      <c r="R806" s="53" t="s">
        <v>569</v>
      </c>
      <c r="S806" s="41">
        <v>0.33</v>
      </c>
      <c r="U806" s="25" t="s">
        <v>588</v>
      </c>
      <c r="V806">
        <f>S806</f>
        <v>0.33</v>
      </c>
      <c r="W806" t="str">
        <f>U806</f>
        <v>times</v>
      </c>
      <c r="X806" t="s">
        <v>330</v>
      </c>
      <c r="Y806">
        <v>3</v>
      </c>
      <c r="AA806" t="s">
        <v>276</v>
      </c>
      <c r="AB806" t="s">
        <v>322</v>
      </c>
      <c r="AC806" t="s">
        <v>550</v>
      </c>
      <c r="AD806" s="9" t="s">
        <v>750</v>
      </c>
      <c r="AE806" t="s">
        <v>321</v>
      </c>
      <c r="AF806" t="s">
        <v>321</v>
      </c>
    </row>
    <row r="807" spans="1:32" ht="13.25" customHeight="1" x14ac:dyDescent="0.2">
      <c r="A807" s="22" t="s">
        <v>329</v>
      </c>
      <c r="B807" s="22" t="s">
        <v>328</v>
      </c>
      <c r="C807" s="22" t="s">
        <v>305</v>
      </c>
      <c r="D807" s="22" t="s">
        <v>306</v>
      </c>
      <c r="E807" s="22" t="s">
        <v>306</v>
      </c>
      <c r="F807" s="22" t="s">
        <v>307</v>
      </c>
      <c r="G807" s="22" t="s">
        <v>307</v>
      </c>
      <c r="H807" s="9" t="s">
        <v>826</v>
      </c>
      <c r="J807" t="s">
        <v>279</v>
      </c>
      <c r="M807" t="s">
        <v>107</v>
      </c>
      <c r="N807">
        <v>7</v>
      </c>
      <c r="O807">
        <v>4</v>
      </c>
      <c r="P807" t="str">
        <f t="shared" si="44"/>
        <v>EF.7</v>
      </c>
      <c r="Q807" t="str">
        <f t="shared" si="45"/>
        <v>EF.7.4</v>
      </c>
      <c r="R807" s="53" t="s">
        <v>570</v>
      </c>
      <c r="S807" s="41">
        <v>606.05999999999995</v>
      </c>
      <c r="U807" s="25" t="s">
        <v>589</v>
      </c>
      <c r="V807">
        <f>S807</f>
        <v>606.05999999999995</v>
      </c>
      <c r="W807" t="str">
        <f>U807</f>
        <v>minutes/times</v>
      </c>
      <c r="X807" t="s">
        <v>330</v>
      </c>
      <c r="Y807">
        <v>3</v>
      </c>
      <c r="AA807" t="s">
        <v>276</v>
      </c>
      <c r="AB807" t="s">
        <v>322</v>
      </c>
      <c r="AC807" t="s">
        <v>552</v>
      </c>
      <c r="AD807" s="9" t="s">
        <v>750</v>
      </c>
      <c r="AE807" t="s">
        <v>321</v>
      </c>
      <c r="AF807" t="s">
        <v>321</v>
      </c>
    </row>
    <row r="808" spans="1:32" ht="13.25" customHeight="1" x14ac:dyDescent="0.2">
      <c r="A808" s="22" t="s">
        <v>329</v>
      </c>
      <c r="B808" s="22" t="s">
        <v>328</v>
      </c>
      <c r="C808" s="22" t="s">
        <v>305</v>
      </c>
      <c r="D808" s="22" t="s">
        <v>306</v>
      </c>
      <c r="E808" s="22" t="s">
        <v>306</v>
      </c>
      <c r="F808" s="22" t="s">
        <v>307</v>
      </c>
      <c r="G808" s="22" t="s">
        <v>307</v>
      </c>
      <c r="H808" s="9" t="s">
        <v>826</v>
      </c>
      <c r="J808" t="s">
        <v>279</v>
      </c>
      <c r="M808" t="s">
        <v>107</v>
      </c>
      <c r="N808">
        <v>7</v>
      </c>
      <c r="O808">
        <v>5</v>
      </c>
      <c r="P808" t="str">
        <f t="shared" si="44"/>
        <v>EF.7</v>
      </c>
      <c r="Q808" t="str">
        <f t="shared" si="45"/>
        <v>EF.7.5</v>
      </c>
      <c r="R808" t="s">
        <v>716</v>
      </c>
      <c r="S808" s="24" t="s">
        <v>338</v>
      </c>
      <c r="U808" s="25" t="s">
        <v>578</v>
      </c>
      <c r="V808" s="25"/>
      <c r="W808" s="25"/>
      <c r="X808" t="s">
        <v>330</v>
      </c>
      <c r="Y808">
        <v>3</v>
      </c>
      <c r="AA808" t="s">
        <v>276</v>
      </c>
      <c r="AB808" t="s">
        <v>322</v>
      </c>
      <c r="AC808" t="s">
        <v>555</v>
      </c>
      <c r="AD808" s="9" t="s">
        <v>750</v>
      </c>
      <c r="AE808" t="s">
        <v>321</v>
      </c>
      <c r="AF808" t="s">
        <v>321</v>
      </c>
    </row>
    <row r="809" spans="1:32" ht="13.25" customHeight="1" x14ac:dyDescent="0.2">
      <c r="A809" s="22" t="s">
        <v>329</v>
      </c>
      <c r="B809" s="22" t="s">
        <v>328</v>
      </c>
      <c r="C809" s="22" t="s">
        <v>305</v>
      </c>
      <c r="D809" s="22" t="s">
        <v>306</v>
      </c>
      <c r="E809" s="22" t="s">
        <v>306</v>
      </c>
      <c r="F809" s="22" t="s">
        <v>307</v>
      </c>
      <c r="G809" s="22" t="s">
        <v>307</v>
      </c>
      <c r="H809" s="9" t="s">
        <v>826</v>
      </c>
      <c r="J809" t="s">
        <v>279</v>
      </c>
      <c r="M809" t="s">
        <v>107</v>
      </c>
      <c r="N809">
        <v>8</v>
      </c>
      <c r="O809">
        <v>1</v>
      </c>
      <c r="P809" t="str">
        <f t="shared" si="44"/>
        <v>EF.8</v>
      </c>
      <c r="Q809" t="str">
        <f t="shared" si="45"/>
        <v>EF.8.1</v>
      </c>
      <c r="R809" s="53" t="s">
        <v>707</v>
      </c>
      <c r="S809" s="47" t="s">
        <v>583</v>
      </c>
      <c r="U809" s="25"/>
      <c r="V809" s="25"/>
      <c r="W809" s="25"/>
      <c r="X809" t="s">
        <v>330</v>
      </c>
      <c r="Y809">
        <v>3</v>
      </c>
      <c r="AA809" t="s">
        <v>276</v>
      </c>
      <c r="AB809" t="s">
        <v>322</v>
      </c>
      <c r="AC809" t="s">
        <v>495</v>
      </c>
      <c r="AD809" s="9" t="s">
        <v>538</v>
      </c>
      <c r="AE809" t="s">
        <v>321</v>
      </c>
      <c r="AF809" t="s">
        <v>321</v>
      </c>
    </row>
    <row r="810" spans="1:32" ht="13.25" customHeight="1" x14ac:dyDescent="0.2">
      <c r="A810" s="22" t="s">
        <v>329</v>
      </c>
      <c r="B810" s="22" t="s">
        <v>328</v>
      </c>
      <c r="C810" s="22" t="s">
        <v>305</v>
      </c>
      <c r="D810" s="22" t="s">
        <v>306</v>
      </c>
      <c r="E810" s="22" t="s">
        <v>306</v>
      </c>
      <c r="F810" s="22" t="s">
        <v>307</v>
      </c>
      <c r="G810" s="22" t="s">
        <v>307</v>
      </c>
      <c r="H810" s="9" t="s">
        <v>826</v>
      </c>
      <c r="J810" t="s">
        <v>279</v>
      </c>
      <c r="M810" t="s">
        <v>107</v>
      </c>
      <c r="N810">
        <v>8</v>
      </c>
      <c r="O810">
        <v>2</v>
      </c>
      <c r="P810" t="str">
        <f t="shared" si="44"/>
        <v>EF.8</v>
      </c>
      <c r="Q810" t="str">
        <f t="shared" si="45"/>
        <v>EF.8.2</v>
      </c>
      <c r="R810" t="s">
        <v>708</v>
      </c>
      <c r="S810" s="47" t="s">
        <v>583</v>
      </c>
      <c r="U810" s="25"/>
      <c r="V810" s="25"/>
      <c r="W810" s="25"/>
      <c r="X810" t="s">
        <v>330</v>
      </c>
      <c r="Y810">
        <v>3</v>
      </c>
      <c r="AA810" t="s">
        <v>276</v>
      </c>
      <c r="AB810" t="s">
        <v>322</v>
      </c>
      <c r="AC810" t="s">
        <v>497</v>
      </c>
      <c r="AD810" s="9" t="s">
        <v>538</v>
      </c>
      <c r="AE810" t="s">
        <v>321</v>
      </c>
      <c r="AF810" t="s">
        <v>321</v>
      </c>
    </row>
    <row r="811" spans="1:32" ht="13.25" customHeight="1" x14ac:dyDescent="0.2">
      <c r="A811" s="22" t="s">
        <v>329</v>
      </c>
      <c r="B811" s="22" t="s">
        <v>328</v>
      </c>
      <c r="C811" s="22" t="s">
        <v>305</v>
      </c>
      <c r="D811" s="22" t="s">
        <v>306</v>
      </c>
      <c r="E811" s="22" t="s">
        <v>306</v>
      </c>
      <c r="F811" s="22" t="s">
        <v>307</v>
      </c>
      <c r="G811" s="22" t="s">
        <v>307</v>
      </c>
      <c r="H811" s="9" t="s">
        <v>826</v>
      </c>
      <c r="J811" t="s">
        <v>279</v>
      </c>
      <c r="M811" t="s">
        <v>107</v>
      </c>
      <c r="N811">
        <v>8</v>
      </c>
      <c r="O811">
        <v>3</v>
      </c>
      <c r="P811" t="str">
        <f t="shared" si="44"/>
        <v>EF.8</v>
      </c>
      <c r="Q811" t="str">
        <f t="shared" si="45"/>
        <v>EF.8.3</v>
      </c>
      <c r="R811" s="53" t="s">
        <v>709</v>
      </c>
      <c r="S811" s="47" t="s">
        <v>338</v>
      </c>
      <c r="U811" s="25"/>
      <c r="V811" s="25"/>
      <c r="W811" s="25"/>
      <c r="X811" t="s">
        <v>330</v>
      </c>
      <c r="Y811">
        <v>3</v>
      </c>
      <c r="AA811" t="s">
        <v>276</v>
      </c>
      <c r="AB811" t="s">
        <v>322</v>
      </c>
      <c r="AC811" t="s">
        <v>521</v>
      </c>
      <c r="AD811" s="9" t="s">
        <v>747</v>
      </c>
      <c r="AE811" t="s">
        <v>321</v>
      </c>
      <c r="AF811" t="s">
        <v>321</v>
      </c>
    </row>
    <row r="812" spans="1:32" ht="13.25" customHeight="1" x14ac:dyDescent="0.2">
      <c r="A812" s="22" t="s">
        <v>329</v>
      </c>
      <c r="B812" s="22" t="s">
        <v>328</v>
      </c>
      <c r="C812" s="22" t="s">
        <v>305</v>
      </c>
      <c r="D812" s="22" t="s">
        <v>306</v>
      </c>
      <c r="E812" s="22" t="s">
        <v>306</v>
      </c>
      <c r="F812" s="22" t="s">
        <v>307</v>
      </c>
      <c r="G812" s="22" t="s">
        <v>307</v>
      </c>
      <c r="H812" s="9" t="s">
        <v>826</v>
      </c>
      <c r="J812" t="s">
        <v>279</v>
      </c>
      <c r="M812" t="s">
        <v>107</v>
      </c>
      <c r="N812">
        <v>8</v>
      </c>
      <c r="O812">
        <v>4</v>
      </c>
      <c r="P812" t="str">
        <f t="shared" si="44"/>
        <v>EF.8</v>
      </c>
      <c r="Q812" t="str">
        <f t="shared" si="45"/>
        <v>EF.8.4</v>
      </c>
      <c r="R812" t="s">
        <v>710</v>
      </c>
      <c r="S812" s="29" t="s">
        <v>587</v>
      </c>
      <c r="U812" s="25" t="s">
        <v>540</v>
      </c>
      <c r="V812" s="25"/>
      <c r="W812" s="25"/>
      <c r="X812" t="s">
        <v>330</v>
      </c>
      <c r="Y812">
        <v>3</v>
      </c>
      <c r="AA812" t="s">
        <v>276</v>
      </c>
      <c r="AB812" t="s">
        <v>322</v>
      </c>
      <c r="AC812" t="s">
        <v>523</v>
      </c>
      <c r="AD812" s="9" t="s">
        <v>747</v>
      </c>
      <c r="AE812" t="s">
        <v>321</v>
      </c>
      <c r="AF812" t="s">
        <v>321</v>
      </c>
    </row>
    <row r="813" spans="1:32" ht="13.25" customHeight="1" x14ac:dyDescent="0.2">
      <c r="A813" s="22" t="s">
        <v>329</v>
      </c>
      <c r="B813" s="22" t="s">
        <v>328</v>
      </c>
      <c r="C813" s="22" t="s">
        <v>305</v>
      </c>
      <c r="D813" s="22" t="s">
        <v>306</v>
      </c>
      <c r="E813" s="22" t="s">
        <v>306</v>
      </c>
      <c r="F813" s="22" t="s">
        <v>307</v>
      </c>
      <c r="G813" s="22" t="s">
        <v>307</v>
      </c>
      <c r="H813" s="9" t="s">
        <v>826</v>
      </c>
      <c r="J813" t="s">
        <v>279</v>
      </c>
      <c r="M813" t="s">
        <v>107</v>
      </c>
      <c r="N813">
        <v>8</v>
      </c>
      <c r="O813">
        <v>5</v>
      </c>
      <c r="P813" t="str">
        <f t="shared" si="44"/>
        <v>EF.8</v>
      </c>
      <c r="Q813" t="str">
        <f t="shared" si="45"/>
        <v>EF.8.5</v>
      </c>
      <c r="R813" t="s">
        <v>711</v>
      </c>
      <c r="S813" s="24" t="s">
        <v>338</v>
      </c>
      <c r="U813" s="25"/>
      <c r="V813" s="25"/>
      <c r="W813" s="25"/>
      <c r="X813" t="s">
        <v>330</v>
      </c>
      <c r="Y813">
        <v>3</v>
      </c>
      <c r="AA813" t="s">
        <v>276</v>
      </c>
      <c r="AB813" t="s">
        <v>322</v>
      </c>
      <c r="AC813" t="s">
        <v>526</v>
      </c>
      <c r="AD813" s="9" t="s">
        <v>748</v>
      </c>
      <c r="AE813" t="s">
        <v>321</v>
      </c>
      <c r="AF813" t="s">
        <v>321</v>
      </c>
    </row>
    <row r="814" spans="1:32" ht="13.25" customHeight="1" x14ac:dyDescent="0.2">
      <c r="A814" s="22" t="s">
        <v>329</v>
      </c>
      <c r="B814" s="22" t="s">
        <v>328</v>
      </c>
      <c r="C814" s="22" t="s">
        <v>305</v>
      </c>
      <c r="D814" s="22" t="s">
        <v>306</v>
      </c>
      <c r="E814" s="22" t="s">
        <v>306</v>
      </c>
      <c r="F814" s="22" t="s">
        <v>307</v>
      </c>
      <c r="G814" s="22" t="s">
        <v>307</v>
      </c>
      <c r="H814" s="9" t="s">
        <v>826</v>
      </c>
      <c r="J814" t="s">
        <v>279</v>
      </c>
      <c r="M814" t="s">
        <v>107</v>
      </c>
      <c r="N814">
        <v>8</v>
      </c>
      <c r="O814">
        <v>6</v>
      </c>
      <c r="P814" t="str">
        <f t="shared" si="44"/>
        <v>EF.8</v>
      </c>
      <c r="Q814" t="str">
        <f t="shared" si="45"/>
        <v>EF.8.6</v>
      </c>
      <c r="R814" t="s">
        <v>712</v>
      </c>
      <c r="S814" s="24" t="s">
        <v>338</v>
      </c>
      <c r="U814" s="25"/>
      <c r="V814" s="25"/>
      <c r="W814" s="25"/>
      <c r="X814" t="s">
        <v>330</v>
      </c>
      <c r="Y814">
        <v>3</v>
      </c>
      <c r="AA814" t="s">
        <v>276</v>
      </c>
      <c r="AB814" t="s">
        <v>322</v>
      </c>
      <c r="AC814" t="s">
        <v>528</v>
      </c>
      <c r="AD814" s="9" t="s">
        <v>748</v>
      </c>
      <c r="AE814" t="s">
        <v>321</v>
      </c>
      <c r="AF814" t="s">
        <v>321</v>
      </c>
    </row>
    <row r="815" spans="1:32" ht="13.25" customHeight="1" x14ac:dyDescent="0.2">
      <c r="A815" s="22" t="s">
        <v>329</v>
      </c>
      <c r="B815" s="22" t="s">
        <v>328</v>
      </c>
      <c r="C815" s="22" t="s">
        <v>305</v>
      </c>
      <c r="D815" s="22" t="s">
        <v>306</v>
      </c>
      <c r="E815" s="22" t="s">
        <v>306</v>
      </c>
      <c r="F815" s="22" t="s">
        <v>307</v>
      </c>
      <c r="G815" s="22" t="s">
        <v>307</v>
      </c>
      <c r="H815" s="9" t="s">
        <v>826</v>
      </c>
      <c r="J815" t="s">
        <v>279</v>
      </c>
      <c r="M815" t="s">
        <v>107</v>
      </c>
      <c r="N815">
        <v>9</v>
      </c>
      <c r="O815">
        <v>1</v>
      </c>
      <c r="P815" t="str">
        <f t="shared" si="44"/>
        <v>EF.9</v>
      </c>
      <c r="Q815" t="str">
        <f t="shared" si="45"/>
        <v>EF.9.1</v>
      </c>
      <c r="R815" s="53" t="s">
        <v>699</v>
      </c>
      <c r="S815" s="41">
        <v>27.05</v>
      </c>
      <c r="U815" s="25" t="s">
        <v>585</v>
      </c>
      <c r="V815">
        <f t="shared" ref="V815:V820" si="48">S815</f>
        <v>27.05</v>
      </c>
      <c r="W815" t="str">
        <f t="shared" ref="W815:W820" si="49">U815</f>
        <v>yen</v>
      </c>
      <c r="X815" t="s">
        <v>330</v>
      </c>
      <c r="Y815">
        <v>3</v>
      </c>
      <c r="AA815" t="s">
        <v>276</v>
      </c>
      <c r="AB815" t="s">
        <v>322</v>
      </c>
      <c r="AC815" t="s">
        <v>478</v>
      </c>
      <c r="AD815" s="9" t="s">
        <v>745</v>
      </c>
      <c r="AE815" t="s">
        <v>321</v>
      </c>
      <c r="AF815" t="s">
        <v>321</v>
      </c>
    </row>
    <row r="816" spans="1:32" ht="13.25" customHeight="1" x14ac:dyDescent="0.2">
      <c r="A816" s="22" t="s">
        <v>329</v>
      </c>
      <c r="B816" s="22" t="s">
        <v>328</v>
      </c>
      <c r="C816" s="22" t="s">
        <v>305</v>
      </c>
      <c r="D816" s="22" t="s">
        <v>306</v>
      </c>
      <c r="E816" s="22" t="s">
        <v>306</v>
      </c>
      <c r="F816" s="22" t="s">
        <v>307</v>
      </c>
      <c r="G816" s="22" t="s">
        <v>307</v>
      </c>
      <c r="H816" s="9" t="s">
        <v>826</v>
      </c>
      <c r="J816" t="s">
        <v>279</v>
      </c>
      <c r="M816" t="s">
        <v>107</v>
      </c>
      <c r="N816">
        <v>9</v>
      </c>
      <c r="O816">
        <v>2</v>
      </c>
      <c r="P816" t="str">
        <f t="shared" si="44"/>
        <v>EF.9</v>
      </c>
      <c r="Q816" t="str">
        <f t="shared" si="45"/>
        <v>EF.9.2</v>
      </c>
      <c r="R816" s="53" t="s">
        <v>700</v>
      </c>
      <c r="S816" s="41">
        <v>20.57</v>
      </c>
      <c r="U816" s="25" t="s">
        <v>585</v>
      </c>
      <c r="V816">
        <f t="shared" si="48"/>
        <v>20.57</v>
      </c>
      <c r="W816" t="str">
        <f t="shared" si="49"/>
        <v>yen</v>
      </c>
      <c r="X816" t="s">
        <v>330</v>
      </c>
      <c r="Y816">
        <v>3</v>
      </c>
      <c r="AA816" t="s">
        <v>276</v>
      </c>
      <c r="AB816" t="s">
        <v>322</v>
      </c>
      <c r="AC816" t="s">
        <v>480</v>
      </c>
      <c r="AD816" s="9" t="s">
        <v>745</v>
      </c>
      <c r="AE816" t="s">
        <v>321</v>
      </c>
      <c r="AF816" t="s">
        <v>321</v>
      </c>
    </row>
    <row r="817" spans="1:32" ht="13.25" customHeight="1" x14ac:dyDescent="0.2">
      <c r="A817" s="22" t="s">
        <v>329</v>
      </c>
      <c r="B817" s="22" t="s">
        <v>328</v>
      </c>
      <c r="C817" s="22" t="s">
        <v>305</v>
      </c>
      <c r="D817" s="22" t="s">
        <v>306</v>
      </c>
      <c r="E817" s="22" t="s">
        <v>306</v>
      </c>
      <c r="F817" s="22" t="s">
        <v>307</v>
      </c>
      <c r="G817" s="22" t="s">
        <v>307</v>
      </c>
      <c r="H817" s="9" t="s">
        <v>826</v>
      </c>
      <c r="J817" t="s">
        <v>279</v>
      </c>
      <c r="M817" t="s">
        <v>107</v>
      </c>
      <c r="N817">
        <v>9</v>
      </c>
      <c r="O817">
        <v>3</v>
      </c>
      <c r="P817" t="str">
        <f t="shared" si="44"/>
        <v>EF.9</v>
      </c>
      <c r="Q817" t="str">
        <f t="shared" si="45"/>
        <v>EF.9.3</v>
      </c>
      <c r="R817" s="53" t="s">
        <v>701</v>
      </c>
      <c r="S817" s="41">
        <v>20.57</v>
      </c>
      <c r="U817" s="25" t="s">
        <v>585</v>
      </c>
      <c r="V817">
        <f t="shared" si="48"/>
        <v>20.57</v>
      </c>
      <c r="W817" t="str">
        <f t="shared" si="49"/>
        <v>yen</v>
      </c>
      <c r="X817" t="s">
        <v>330</v>
      </c>
      <c r="Y817">
        <v>3</v>
      </c>
      <c r="AA817" t="s">
        <v>276</v>
      </c>
      <c r="AB817" t="s">
        <v>322</v>
      </c>
      <c r="AC817" t="s">
        <v>482</v>
      </c>
      <c r="AD817" s="9" t="s">
        <v>745</v>
      </c>
      <c r="AE817" t="s">
        <v>321</v>
      </c>
      <c r="AF817" t="s">
        <v>321</v>
      </c>
    </row>
    <row r="818" spans="1:32" ht="13.25" customHeight="1" x14ac:dyDescent="0.2">
      <c r="A818" s="22" t="s">
        <v>329</v>
      </c>
      <c r="B818" s="22" t="s">
        <v>328</v>
      </c>
      <c r="C818" s="22" t="s">
        <v>305</v>
      </c>
      <c r="D818" s="22" t="s">
        <v>306</v>
      </c>
      <c r="E818" s="22" t="s">
        <v>306</v>
      </c>
      <c r="F818" s="22" t="s">
        <v>307</v>
      </c>
      <c r="G818" s="22" t="s">
        <v>307</v>
      </c>
      <c r="H818" s="9" t="s">
        <v>826</v>
      </c>
      <c r="J818" t="s">
        <v>279</v>
      </c>
      <c r="M818" t="s">
        <v>107</v>
      </c>
      <c r="N818">
        <v>9</v>
      </c>
      <c r="O818">
        <v>4</v>
      </c>
      <c r="P818" t="str">
        <f t="shared" si="44"/>
        <v>EF.9</v>
      </c>
      <c r="Q818" t="str">
        <f t="shared" si="45"/>
        <v>EF.9.4</v>
      </c>
      <c r="R818" s="53" t="s">
        <v>702</v>
      </c>
      <c r="S818" s="24">
        <v>13180</v>
      </c>
      <c r="U818" s="25" t="s">
        <v>585</v>
      </c>
      <c r="V818">
        <f t="shared" si="48"/>
        <v>13180</v>
      </c>
      <c r="W818" t="str">
        <f t="shared" si="49"/>
        <v>yen</v>
      </c>
      <c r="X818" t="s">
        <v>330</v>
      </c>
      <c r="Y818">
        <v>3</v>
      </c>
      <c r="AA818" t="s">
        <v>276</v>
      </c>
      <c r="AB818" t="s">
        <v>322</v>
      </c>
      <c r="AC818" t="s">
        <v>485</v>
      </c>
      <c r="AD818" s="9" t="s">
        <v>746</v>
      </c>
      <c r="AE818" t="s">
        <v>321</v>
      </c>
      <c r="AF818" t="s">
        <v>321</v>
      </c>
    </row>
    <row r="819" spans="1:32" ht="13.25" customHeight="1" x14ac:dyDescent="0.2">
      <c r="A819" s="22" t="s">
        <v>329</v>
      </c>
      <c r="B819" s="22" t="s">
        <v>328</v>
      </c>
      <c r="C819" s="22" t="s">
        <v>305</v>
      </c>
      <c r="D819" s="22" t="s">
        <v>306</v>
      </c>
      <c r="E819" s="22" t="s">
        <v>306</v>
      </c>
      <c r="F819" s="22" t="s">
        <v>307</v>
      </c>
      <c r="G819" s="22" t="s">
        <v>307</v>
      </c>
      <c r="H819" s="9" t="s">
        <v>826</v>
      </c>
      <c r="J819" t="s">
        <v>279</v>
      </c>
      <c r="M819" t="s">
        <v>107</v>
      </c>
      <c r="N819">
        <v>9</v>
      </c>
      <c r="O819">
        <v>5</v>
      </c>
      <c r="P819" t="str">
        <f t="shared" si="44"/>
        <v>EF.9</v>
      </c>
      <c r="Q819" t="str">
        <f t="shared" si="45"/>
        <v>EF.9.5</v>
      </c>
      <c r="R819" s="53" t="s">
        <v>703</v>
      </c>
      <c r="S819" s="24">
        <v>28494</v>
      </c>
      <c r="U819" s="25" t="s">
        <v>585</v>
      </c>
      <c r="V819">
        <f t="shared" si="48"/>
        <v>28494</v>
      </c>
      <c r="W819" t="str">
        <f t="shared" si="49"/>
        <v>yen</v>
      </c>
      <c r="X819" t="s">
        <v>330</v>
      </c>
      <c r="Y819">
        <v>3</v>
      </c>
      <c r="AA819" t="s">
        <v>276</v>
      </c>
      <c r="AB819" t="s">
        <v>322</v>
      </c>
      <c r="AC819" t="s">
        <v>488</v>
      </c>
      <c r="AD819" s="9" t="s">
        <v>746</v>
      </c>
      <c r="AE819" t="s">
        <v>321</v>
      </c>
      <c r="AF819" t="s">
        <v>321</v>
      </c>
    </row>
    <row r="820" spans="1:32" ht="13.25" customHeight="1" x14ac:dyDescent="0.2">
      <c r="A820" s="22" t="s">
        <v>329</v>
      </c>
      <c r="B820" s="22" t="s">
        <v>328</v>
      </c>
      <c r="C820" s="22" t="s">
        <v>305</v>
      </c>
      <c r="D820" s="22" t="s">
        <v>306</v>
      </c>
      <c r="E820" s="22" t="s">
        <v>306</v>
      </c>
      <c r="F820" s="22" t="s">
        <v>307</v>
      </c>
      <c r="G820" s="22" t="s">
        <v>307</v>
      </c>
      <c r="H820" s="9" t="s">
        <v>826</v>
      </c>
      <c r="J820" t="s">
        <v>279</v>
      </c>
      <c r="M820" t="s">
        <v>107</v>
      </c>
      <c r="N820">
        <v>9</v>
      </c>
      <c r="O820">
        <v>6</v>
      </c>
      <c r="P820" t="str">
        <f t="shared" si="44"/>
        <v>EF.9</v>
      </c>
      <c r="Q820" t="str">
        <f t="shared" si="45"/>
        <v>EF.9.6</v>
      </c>
      <c r="R820" s="53" t="s">
        <v>704</v>
      </c>
      <c r="S820" s="24">
        <v>75143</v>
      </c>
      <c r="U820" s="25" t="s">
        <v>578</v>
      </c>
      <c r="V820">
        <f t="shared" si="48"/>
        <v>75143</v>
      </c>
      <c r="W820" t="str">
        <f t="shared" si="49"/>
        <v>number</v>
      </c>
      <c r="X820" t="s">
        <v>330</v>
      </c>
      <c r="Y820">
        <v>3</v>
      </c>
      <c r="AA820" t="s">
        <v>276</v>
      </c>
      <c r="AB820" t="s">
        <v>322</v>
      </c>
      <c r="AC820" t="s">
        <v>491</v>
      </c>
      <c r="AD820" s="9" t="s">
        <v>744</v>
      </c>
      <c r="AE820" t="s">
        <v>321</v>
      </c>
      <c r="AF820" t="s">
        <v>321</v>
      </c>
    </row>
    <row r="821" spans="1:32" ht="13.25" customHeight="1" x14ac:dyDescent="0.2">
      <c r="A821" s="22" t="s">
        <v>329</v>
      </c>
      <c r="B821" s="22" t="s">
        <v>328</v>
      </c>
      <c r="C821" s="22" t="s">
        <v>305</v>
      </c>
      <c r="D821" s="22" t="s">
        <v>306</v>
      </c>
      <c r="E821" s="22" t="s">
        <v>306</v>
      </c>
      <c r="F821" s="22" t="s">
        <v>307</v>
      </c>
      <c r="G821" s="22" t="s">
        <v>307</v>
      </c>
      <c r="H821" s="9" t="s">
        <v>826</v>
      </c>
      <c r="J821" t="s">
        <v>279</v>
      </c>
      <c r="M821" t="s">
        <v>107</v>
      </c>
      <c r="N821">
        <v>9</v>
      </c>
      <c r="O821">
        <v>7</v>
      </c>
      <c r="P821" t="str">
        <f t="shared" si="44"/>
        <v>EF.9</v>
      </c>
      <c r="Q821" t="str">
        <f t="shared" si="45"/>
        <v>EF.9.7</v>
      </c>
      <c r="R821" t="s">
        <v>705</v>
      </c>
      <c r="S821" s="47" t="s">
        <v>338</v>
      </c>
      <c r="U821" s="25"/>
      <c r="V821" s="25"/>
      <c r="W821" s="25"/>
      <c r="X821" t="s">
        <v>330</v>
      </c>
      <c r="Y821">
        <v>3</v>
      </c>
      <c r="AA821" t="s">
        <v>276</v>
      </c>
      <c r="AB821" t="s">
        <v>322</v>
      </c>
      <c r="AC821" t="s">
        <v>493</v>
      </c>
      <c r="AD821" s="9" t="s">
        <v>744</v>
      </c>
      <c r="AE821" t="s">
        <v>321</v>
      </c>
      <c r="AF821" t="s">
        <v>321</v>
      </c>
    </row>
    <row r="822" spans="1:32" ht="13.25" customHeight="1" x14ac:dyDescent="0.2">
      <c r="A822" s="22" t="s">
        <v>329</v>
      </c>
      <c r="B822" s="22" t="s">
        <v>328</v>
      </c>
      <c r="C822" s="22" t="s">
        <v>305</v>
      </c>
      <c r="D822" s="22" t="s">
        <v>306</v>
      </c>
      <c r="E822" s="22" t="s">
        <v>306</v>
      </c>
      <c r="F822" s="22" t="s">
        <v>307</v>
      </c>
      <c r="G822" s="22" t="s">
        <v>307</v>
      </c>
      <c r="H822" s="9" t="s">
        <v>826</v>
      </c>
      <c r="J822" t="s">
        <v>279</v>
      </c>
      <c r="M822" t="s">
        <v>107</v>
      </c>
      <c r="N822">
        <v>9</v>
      </c>
      <c r="O822">
        <v>8</v>
      </c>
      <c r="P822" t="str">
        <f t="shared" si="44"/>
        <v>EF.9</v>
      </c>
      <c r="Q822" t="str">
        <f t="shared" si="45"/>
        <v>EF.9.8</v>
      </c>
      <c r="R822" t="s">
        <v>713</v>
      </c>
      <c r="S822" s="29" t="s">
        <v>586</v>
      </c>
      <c r="U822" s="25" t="s">
        <v>540</v>
      </c>
      <c r="V822" s="25"/>
      <c r="W822" s="25"/>
      <c r="X822" t="s">
        <v>330</v>
      </c>
      <c r="Y822">
        <v>3</v>
      </c>
      <c r="AA822" t="s">
        <v>276</v>
      </c>
      <c r="AB822" t="s">
        <v>322</v>
      </c>
      <c r="AC822" t="s">
        <v>533</v>
      </c>
      <c r="AD822" s="9" t="s">
        <v>743</v>
      </c>
      <c r="AE822" t="s">
        <v>321</v>
      </c>
      <c r="AF822" t="s">
        <v>321</v>
      </c>
    </row>
    <row r="823" spans="1:32" ht="13.25" customHeight="1" x14ac:dyDescent="0.2">
      <c r="A823" s="22" t="s">
        <v>329</v>
      </c>
      <c r="B823" s="22" t="s">
        <v>328</v>
      </c>
      <c r="C823" s="22" t="s">
        <v>305</v>
      </c>
      <c r="D823" s="22" t="s">
        <v>306</v>
      </c>
      <c r="E823" s="22" t="s">
        <v>306</v>
      </c>
      <c r="F823" s="22" t="s">
        <v>307</v>
      </c>
      <c r="G823" s="22" t="s">
        <v>307</v>
      </c>
      <c r="H823" s="9" t="s">
        <v>826</v>
      </c>
      <c r="J823" s="14" t="s">
        <v>279</v>
      </c>
      <c r="M823" t="s">
        <v>38</v>
      </c>
      <c r="N823">
        <v>1</v>
      </c>
      <c r="O823">
        <v>1</v>
      </c>
      <c r="P823" t="str">
        <f t="shared" si="44"/>
        <v>Em.1</v>
      </c>
      <c r="Q823" t="str">
        <f t="shared" si="45"/>
        <v>Em.1.1</v>
      </c>
      <c r="R823" t="s">
        <v>308</v>
      </c>
      <c r="S823" s="24">
        <v>200000</v>
      </c>
      <c r="U823" t="s">
        <v>327</v>
      </c>
      <c r="V823" s="40">
        <f>S823</f>
        <v>200000</v>
      </c>
      <c r="W823" s="9" t="s">
        <v>39</v>
      </c>
      <c r="X823" t="s">
        <v>330</v>
      </c>
      <c r="Y823">
        <v>3</v>
      </c>
      <c r="AA823" t="s">
        <v>276</v>
      </c>
      <c r="AB823" t="s">
        <v>322</v>
      </c>
      <c r="AC823" t="s">
        <v>310</v>
      </c>
      <c r="AD823" s="9" t="s">
        <v>787</v>
      </c>
      <c r="AE823" t="s">
        <v>323</v>
      </c>
      <c r="AF823" t="s">
        <v>324</v>
      </c>
    </row>
    <row r="824" spans="1:32" ht="13.25" customHeight="1" x14ac:dyDescent="0.2">
      <c r="A824" s="22" t="s">
        <v>329</v>
      </c>
      <c r="B824" s="22" t="s">
        <v>328</v>
      </c>
      <c r="C824" s="22" t="s">
        <v>305</v>
      </c>
      <c r="D824" s="22" t="s">
        <v>306</v>
      </c>
      <c r="E824" s="22" t="s">
        <v>306</v>
      </c>
      <c r="F824" s="22" t="s">
        <v>307</v>
      </c>
      <c r="G824" s="22" t="s">
        <v>307</v>
      </c>
      <c r="H824" s="9" t="s">
        <v>826</v>
      </c>
      <c r="J824" t="s">
        <v>279</v>
      </c>
      <c r="M824" t="s">
        <v>38</v>
      </c>
      <c r="N824">
        <v>14</v>
      </c>
      <c r="O824">
        <v>7</v>
      </c>
      <c r="P824" t="str">
        <f t="shared" si="44"/>
        <v>Em.14</v>
      </c>
      <c r="Q824" t="str">
        <f t="shared" si="45"/>
        <v>Em.14.7</v>
      </c>
      <c r="R824" t="s">
        <v>753</v>
      </c>
      <c r="S824" s="29" t="s">
        <v>582</v>
      </c>
      <c r="U824" s="25" t="s">
        <v>540</v>
      </c>
      <c r="V824" s="25"/>
      <c r="W824" s="25"/>
      <c r="X824" t="s">
        <v>330</v>
      </c>
      <c r="Y824">
        <v>3</v>
      </c>
      <c r="AA824" t="s">
        <v>276</v>
      </c>
      <c r="AB824" t="s">
        <v>322</v>
      </c>
      <c r="AC824" t="s">
        <v>444</v>
      </c>
      <c r="AD824" s="9" t="s">
        <v>743</v>
      </c>
      <c r="AE824" t="s">
        <v>321</v>
      </c>
      <c r="AF824" t="s">
        <v>321</v>
      </c>
    </row>
    <row r="825" spans="1:32" ht="13.25" customHeight="1" x14ac:dyDescent="0.2">
      <c r="A825" s="22" t="s">
        <v>329</v>
      </c>
      <c r="B825" s="22" t="s">
        <v>328</v>
      </c>
      <c r="C825" s="22" t="s">
        <v>305</v>
      </c>
      <c r="D825" s="22" t="s">
        <v>306</v>
      </c>
      <c r="E825" s="22" t="s">
        <v>306</v>
      </c>
      <c r="F825" s="22" t="s">
        <v>307</v>
      </c>
      <c r="G825" s="22" t="s">
        <v>307</v>
      </c>
      <c r="H825" s="9" t="s">
        <v>826</v>
      </c>
      <c r="J825" s="14" t="s">
        <v>279</v>
      </c>
      <c r="M825" t="s">
        <v>38</v>
      </c>
      <c r="N825">
        <v>17</v>
      </c>
      <c r="O825">
        <v>10</v>
      </c>
      <c r="P825" t="str">
        <f t="shared" si="44"/>
        <v>Em.17</v>
      </c>
      <c r="Q825" t="str">
        <f t="shared" si="45"/>
        <v>Em.17.10</v>
      </c>
      <c r="R825" t="s">
        <v>736</v>
      </c>
      <c r="S825">
        <v>2000</v>
      </c>
      <c r="U825" t="s">
        <v>347</v>
      </c>
      <c r="V825" s="45">
        <f>S825</f>
        <v>2000</v>
      </c>
      <c r="W825" s="9" t="s">
        <v>785</v>
      </c>
      <c r="X825" t="s">
        <v>330</v>
      </c>
      <c r="Y825">
        <v>3</v>
      </c>
      <c r="AA825" t="s">
        <v>276</v>
      </c>
      <c r="AB825" t="s">
        <v>322</v>
      </c>
      <c r="AC825" t="s">
        <v>343</v>
      </c>
      <c r="AD825" s="9" t="s">
        <v>790</v>
      </c>
      <c r="AE825" t="s">
        <v>321</v>
      </c>
      <c r="AF825" t="s">
        <v>321</v>
      </c>
    </row>
    <row r="826" spans="1:32" ht="13.25" customHeight="1" x14ac:dyDescent="0.2">
      <c r="A826" s="22" t="s">
        <v>329</v>
      </c>
      <c r="B826" s="22" t="s">
        <v>328</v>
      </c>
      <c r="C826" s="22" t="s">
        <v>305</v>
      </c>
      <c r="D826" s="22" t="s">
        <v>306</v>
      </c>
      <c r="E826" s="22" t="s">
        <v>306</v>
      </c>
      <c r="F826" s="22" t="s">
        <v>307</v>
      </c>
      <c r="G826" s="22" t="s">
        <v>307</v>
      </c>
      <c r="H826" s="9" t="s">
        <v>826</v>
      </c>
      <c r="J826" s="14" t="s">
        <v>279</v>
      </c>
      <c r="M826" t="s">
        <v>38</v>
      </c>
      <c r="N826">
        <v>17</v>
      </c>
      <c r="O826">
        <v>11</v>
      </c>
      <c r="P826" t="str">
        <f t="shared" si="44"/>
        <v>Em.17</v>
      </c>
      <c r="Q826" t="str">
        <f t="shared" si="45"/>
        <v>Em.17.11</v>
      </c>
      <c r="R826" t="s">
        <v>738</v>
      </c>
      <c r="S826" t="s">
        <v>124</v>
      </c>
      <c r="X826" t="s">
        <v>330</v>
      </c>
      <c r="Y826">
        <v>3</v>
      </c>
      <c r="AA826" t="s">
        <v>276</v>
      </c>
      <c r="AB826" t="s">
        <v>322</v>
      </c>
      <c r="AC826" t="s">
        <v>354</v>
      </c>
      <c r="AD826" s="9" t="s">
        <v>790</v>
      </c>
      <c r="AE826" t="s">
        <v>321</v>
      </c>
      <c r="AF826" t="s">
        <v>321</v>
      </c>
    </row>
    <row r="827" spans="1:32" ht="13.25" customHeight="1" x14ac:dyDescent="0.2">
      <c r="A827" s="22" t="s">
        <v>329</v>
      </c>
      <c r="B827" s="22" t="s">
        <v>328</v>
      </c>
      <c r="C827" s="22" t="s">
        <v>305</v>
      </c>
      <c r="D827" s="22" t="s">
        <v>306</v>
      </c>
      <c r="E827" s="22" t="s">
        <v>306</v>
      </c>
      <c r="F827" s="22" t="s">
        <v>307</v>
      </c>
      <c r="G827" s="22" t="s">
        <v>307</v>
      </c>
      <c r="H827" s="9" t="s">
        <v>826</v>
      </c>
      <c r="J827" s="14" t="s">
        <v>279</v>
      </c>
      <c r="M827" t="s">
        <v>38</v>
      </c>
      <c r="N827">
        <v>17</v>
      </c>
      <c r="O827">
        <v>13</v>
      </c>
      <c r="P827" t="str">
        <f t="shared" si="44"/>
        <v>Em.17</v>
      </c>
      <c r="Q827" t="str">
        <f t="shared" si="45"/>
        <v>Em.17.13</v>
      </c>
      <c r="R827" t="s">
        <v>740</v>
      </c>
      <c r="S827">
        <v>1000</v>
      </c>
      <c r="V827" s="45">
        <f>S827</f>
        <v>1000</v>
      </c>
      <c r="W827" s="9" t="s">
        <v>785</v>
      </c>
      <c r="X827" t="s">
        <v>330</v>
      </c>
      <c r="Y827">
        <v>3</v>
      </c>
      <c r="AA827" t="s">
        <v>276</v>
      </c>
      <c r="AB827" t="s">
        <v>322</v>
      </c>
      <c r="AC827" t="s">
        <v>362</v>
      </c>
      <c r="AD827" s="9" t="s">
        <v>790</v>
      </c>
      <c r="AE827" t="s">
        <v>321</v>
      </c>
      <c r="AF827" t="s">
        <v>321</v>
      </c>
    </row>
    <row r="828" spans="1:32" ht="13.25" customHeight="1" x14ac:dyDescent="0.2">
      <c r="A828" s="22" t="s">
        <v>329</v>
      </c>
      <c r="B828" s="22" t="s">
        <v>328</v>
      </c>
      <c r="C828" s="22" t="s">
        <v>305</v>
      </c>
      <c r="D828" s="22" t="s">
        <v>306</v>
      </c>
      <c r="E828" s="22" t="s">
        <v>306</v>
      </c>
      <c r="F828" s="22" t="s">
        <v>307</v>
      </c>
      <c r="G828" s="22" t="s">
        <v>307</v>
      </c>
      <c r="H828" s="9" t="s">
        <v>826</v>
      </c>
      <c r="J828" s="14" t="s">
        <v>279</v>
      </c>
      <c r="M828" t="s">
        <v>38</v>
      </c>
      <c r="N828">
        <v>17</v>
      </c>
      <c r="O828">
        <v>6</v>
      </c>
      <c r="P828" t="str">
        <f t="shared" si="44"/>
        <v>Em.17</v>
      </c>
      <c r="Q828" t="str">
        <f t="shared" si="45"/>
        <v>Em.17.6</v>
      </c>
      <c r="R828" t="s">
        <v>756</v>
      </c>
      <c r="S828" t="s">
        <v>124</v>
      </c>
      <c r="X828" t="s">
        <v>330</v>
      </c>
      <c r="Y828">
        <v>3</v>
      </c>
      <c r="AA828" t="s">
        <v>276</v>
      </c>
      <c r="AB828" t="s">
        <v>322</v>
      </c>
      <c r="AC828" t="s">
        <v>453</v>
      </c>
      <c r="AD828" s="9" t="s">
        <v>790</v>
      </c>
      <c r="AE828" t="s">
        <v>321</v>
      </c>
      <c r="AF828" t="s">
        <v>321</v>
      </c>
    </row>
    <row r="829" spans="1:32" ht="13.25" customHeight="1" x14ac:dyDescent="0.2">
      <c r="A829" s="22" t="s">
        <v>329</v>
      </c>
      <c r="B829" s="22" t="s">
        <v>328</v>
      </c>
      <c r="C829" s="22" t="s">
        <v>305</v>
      </c>
      <c r="D829" s="22" t="s">
        <v>306</v>
      </c>
      <c r="E829" s="22" t="s">
        <v>306</v>
      </c>
      <c r="F829" s="22" t="s">
        <v>307</v>
      </c>
      <c r="G829" s="22" t="s">
        <v>307</v>
      </c>
      <c r="H829" s="9" t="s">
        <v>826</v>
      </c>
      <c r="J829" s="14" t="s">
        <v>279</v>
      </c>
      <c r="M829" t="s">
        <v>38</v>
      </c>
      <c r="N829">
        <v>17</v>
      </c>
      <c r="O829">
        <v>8</v>
      </c>
      <c r="P829" t="str">
        <f t="shared" si="44"/>
        <v>Em.17</v>
      </c>
      <c r="Q829" t="str">
        <f t="shared" si="45"/>
        <v>Em.17.8</v>
      </c>
      <c r="R829" t="s">
        <v>760</v>
      </c>
      <c r="S829" t="s">
        <v>124</v>
      </c>
      <c r="X829" t="s">
        <v>330</v>
      </c>
      <c r="Y829">
        <v>3</v>
      </c>
      <c r="AA829" t="s">
        <v>276</v>
      </c>
      <c r="AB829" t="s">
        <v>322</v>
      </c>
      <c r="AC829" t="s">
        <v>457</v>
      </c>
      <c r="AD829" s="9" t="s">
        <v>790</v>
      </c>
      <c r="AE829" t="s">
        <v>321</v>
      </c>
      <c r="AF829" t="s">
        <v>321</v>
      </c>
    </row>
    <row r="830" spans="1:32" ht="13.25" customHeight="1" x14ac:dyDescent="0.2">
      <c r="A830" s="22" t="s">
        <v>329</v>
      </c>
      <c r="B830" s="22" t="s">
        <v>328</v>
      </c>
      <c r="C830" s="22" t="s">
        <v>305</v>
      </c>
      <c r="D830" s="22" t="s">
        <v>306</v>
      </c>
      <c r="E830" s="22" t="s">
        <v>306</v>
      </c>
      <c r="F830" s="22" t="s">
        <v>307</v>
      </c>
      <c r="G830" s="22" t="s">
        <v>307</v>
      </c>
      <c r="H830" s="9" t="s">
        <v>826</v>
      </c>
      <c r="J830" t="s">
        <v>279</v>
      </c>
      <c r="M830" t="s">
        <v>38</v>
      </c>
      <c r="N830">
        <v>2</v>
      </c>
      <c r="O830">
        <v>1</v>
      </c>
      <c r="P830" t="str">
        <f t="shared" si="44"/>
        <v>Em.2</v>
      </c>
      <c r="Q830" t="str">
        <f t="shared" si="45"/>
        <v>Em.2.1</v>
      </c>
      <c r="R830" t="s">
        <v>435</v>
      </c>
      <c r="S830" s="47" t="s">
        <v>338</v>
      </c>
      <c r="U830" s="25"/>
      <c r="V830" s="42"/>
      <c r="W830" s="25"/>
      <c r="X830" t="s">
        <v>330</v>
      </c>
      <c r="Y830">
        <v>3</v>
      </c>
      <c r="AA830" t="s">
        <v>276</v>
      </c>
      <c r="AB830" t="s">
        <v>322</v>
      </c>
      <c r="AC830" t="s">
        <v>436</v>
      </c>
      <c r="AD830" s="9" t="s">
        <v>787</v>
      </c>
      <c r="AE830" t="s">
        <v>321</v>
      </c>
      <c r="AF830" t="s">
        <v>321</v>
      </c>
    </row>
    <row r="831" spans="1:32" ht="13.25" customHeight="1" x14ac:dyDescent="0.2">
      <c r="A831" s="22" t="s">
        <v>329</v>
      </c>
      <c r="B831" s="22" t="s">
        <v>328</v>
      </c>
      <c r="C831" s="22" t="s">
        <v>305</v>
      </c>
      <c r="D831" s="22" t="s">
        <v>306</v>
      </c>
      <c r="E831" s="22" t="s">
        <v>306</v>
      </c>
      <c r="F831" s="22" t="s">
        <v>307</v>
      </c>
      <c r="G831" s="22" t="s">
        <v>307</v>
      </c>
      <c r="H831" s="9" t="s">
        <v>826</v>
      </c>
      <c r="J831" t="s">
        <v>279</v>
      </c>
      <c r="M831" t="s">
        <v>38</v>
      </c>
      <c r="N831">
        <v>2</v>
      </c>
      <c r="O831">
        <v>2</v>
      </c>
      <c r="P831" t="str">
        <f t="shared" si="44"/>
        <v>Em.2</v>
      </c>
      <c r="Q831" t="str">
        <f t="shared" si="45"/>
        <v>Em.2.2</v>
      </c>
      <c r="R831" t="s">
        <v>438</v>
      </c>
      <c r="S831" s="47" t="s">
        <v>338</v>
      </c>
      <c r="U831" s="25"/>
      <c r="V831" s="42"/>
      <c r="W831" s="25"/>
      <c r="X831" t="s">
        <v>330</v>
      </c>
      <c r="Y831">
        <v>3</v>
      </c>
      <c r="AA831" t="s">
        <v>276</v>
      </c>
      <c r="AB831" t="s">
        <v>322</v>
      </c>
      <c r="AC831" t="s">
        <v>439</v>
      </c>
      <c r="AD831" s="9" t="s">
        <v>787</v>
      </c>
      <c r="AE831" t="s">
        <v>321</v>
      </c>
      <c r="AF831" t="s">
        <v>321</v>
      </c>
    </row>
    <row r="832" spans="1:32" ht="13.25" customHeight="1" x14ac:dyDescent="0.2">
      <c r="A832" s="22" t="s">
        <v>329</v>
      </c>
      <c r="B832" s="22" t="s">
        <v>328</v>
      </c>
      <c r="C832" s="22" t="s">
        <v>305</v>
      </c>
      <c r="D832" s="22" t="s">
        <v>306</v>
      </c>
      <c r="E832" s="22" t="s">
        <v>306</v>
      </c>
      <c r="F832" s="22" t="s">
        <v>307</v>
      </c>
      <c r="G832" s="22" t="s">
        <v>307</v>
      </c>
      <c r="H832" s="9" t="s">
        <v>826</v>
      </c>
      <c r="J832" t="s">
        <v>279</v>
      </c>
      <c r="M832" t="s">
        <v>38</v>
      </c>
      <c r="N832">
        <v>5</v>
      </c>
      <c r="O832">
        <v>5</v>
      </c>
      <c r="P832" t="str">
        <f t="shared" si="44"/>
        <v>Em.5</v>
      </c>
      <c r="Q832" t="str">
        <f t="shared" si="45"/>
        <v>Em.5.5</v>
      </c>
      <c r="R832" s="53" t="s">
        <v>441</v>
      </c>
      <c r="S832" s="24">
        <v>102000000</v>
      </c>
      <c r="U832" s="25" t="s">
        <v>327</v>
      </c>
      <c r="V832" s="40">
        <f>S832</f>
        <v>102000000</v>
      </c>
      <c r="W832" s="9" t="s">
        <v>39</v>
      </c>
      <c r="X832" t="s">
        <v>330</v>
      </c>
      <c r="Y832">
        <v>3</v>
      </c>
      <c r="AA832" t="s">
        <v>276</v>
      </c>
      <c r="AB832" t="s">
        <v>322</v>
      </c>
      <c r="AC832" t="s">
        <v>442</v>
      </c>
      <c r="AD832" s="9" t="s">
        <v>793</v>
      </c>
      <c r="AE832" t="s">
        <v>321</v>
      </c>
      <c r="AF832" t="s">
        <v>321</v>
      </c>
    </row>
    <row r="833" spans="1:32" ht="13.25" customHeight="1" x14ac:dyDescent="0.2">
      <c r="A833" s="22" t="s">
        <v>329</v>
      </c>
      <c r="B833" s="22" t="s">
        <v>328</v>
      </c>
      <c r="C833" s="22" t="s">
        <v>305</v>
      </c>
      <c r="D833" s="22" t="s">
        <v>306</v>
      </c>
      <c r="E833" s="22" t="s">
        <v>306</v>
      </c>
      <c r="F833" s="22" t="s">
        <v>307</v>
      </c>
      <c r="G833" s="22" t="s">
        <v>307</v>
      </c>
      <c r="H833" s="9" t="s">
        <v>826</v>
      </c>
      <c r="J833" s="14" t="s">
        <v>279</v>
      </c>
      <c r="M833" t="s">
        <v>222</v>
      </c>
      <c r="N833">
        <v>1</v>
      </c>
      <c r="O833">
        <v>1</v>
      </c>
      <c r="P833" t="str">
        <f t="shared" si="44"/>
        <v>WR.1</v>
      </c>
      <c r="Q833" t="str">
        <f t="shared" si="45"/>
        <v>WR.1.1</v>
      </c>
      <c r="R833" t="s">
        <v>396</v>
      </c>
      <c r="S833" s="24">
        <v>6</v>
      </c>
      <c r="U833" s="25" t="s">
        <v>398</v>
      </c>
      <c r="V833" s="32">
        <f>S833</f>
        <v>6</v>
      </c>
      <c r="W833" t="s">
        <v>783</v>
      </c>
      <c r="X833" t="s">
        <v>330</v>
      </c>
      <c r="Y833">
        <v>3</v>
      </c>
      <c r="AA833" t="s">
        <v>276</v>
      </c>
      <c r="AB833" t="s">
        <v>322</v>
      </c>
      <c r="AC833" t="s">
        <v>392</v>
      </c>
      <c r="AD833" s="9" t="s">
        <v>734</v>
      </c>
      <c r="AE833" t="s">
        <v>321</v>
      </c>
      <c r="AF833" t="s">
        <v>321</v>
      </c>
    </row>
    <row r="834" spans="1:32" ht="13.25" customHeight="1" x14ac:dyDescent="0.2">
      <c r="A834" s="22" t="s">
        <v>329</v>
      </c>
      <c r="B834" s="22" t="s">
        <v>328</v>
      </c>
      <c r="C834" s="22" t="s">
        <v>305</v>
      </c>
      <c r="D834" s="22" t="s">
        <v>306</v>
      </c>
      <c r="E834" s="22" t="s">
        <v>306</v>
      </c>
      <c r="F834" s="22" t="s">
        <v>307</v>
      </c>
      <c r="G834" s="22" t="s">
        <v>307</v>
      </c>
      <c r="H834" s="9" t="s">
        <v>826</v>
      </c>
      <c r="J834" t="s">
        <v>279</v>
      </c>
      <c r="M834" t="s">
        <v>222</v>
      </c>
      <c r="N834">
        <v>1</v>
      </c>
      <c r="O834">
        <v>3</v>
      </c>
      <c r="P834" t="str">
        <f t="shared" ref="P834:P852" si="50">_xlfn.CONCAT(M834,".",N834)</f>
        <v>WR.1</v>
      </c>
      <c r="Q834" t="str">
        <f t="shared" si="45"/>
        <v>WR.1.3</v>
      </c>
      <c r="R834" t="s">
        <v>755</v>
      </c>
      <c r="S834" s="47" t="s">
        <v>338</v>
      </c>
      <c r="U834" s="25"/>
      <c r="V834" s="25"/>
      <c r="W834" s="25"/>
      <c r="X834" t="s">
        <v>330</v>
      </c>
      <c r="Y834">
        <v>3</v>
      </c>
      <c r="AA834" t="s">
        <v>276</v>
      </c>
      <c r="AB834" t="s">
        <v>322</v>
      </c>
      <c r="AC834" t="s">
        <v>475</v>
      </c>
      <c r="AD834" s="9" t="s">
        <v>734</v>
      </c>
      <c r="AE834" t="s">
        <v>321</v>
      </c>
      <c r="AF834" t="s">
        <v>321</v>
      </c>
    </row>
    <row r="835" spans="1:32" ht="13.25" customHeight="1" x14ac:dyDescent="0.2">
      <c r="A835" s="22" t="s">
        <v>329</v>
      </c>
      <c r="B835" s="22" t="s">
        <v>328</v>
      </c>
      <c r="C835" s="22" t="s">
        <v>305</v>
      </c>
      <c r="D835" s="22" t="s">
        <v>306</v>
      </c>
      <c r="E835" s="22" t="s">
        <v>306</v>
      </c>
      <c r="F835" s="22" t="s">
        <v>307</v>
      </c>
      <c r="G835" s="22" t="s">
        <v>307</v>
      </c>
      <c r="H835" s="9" t="s">
        <v>826</v>
      </c>
      <c r="J835" s="14" t="s">
        <v>279</v>
      </c>
      <c r="M835" t="s">
        <v>222</v>
      </c>
      <c r="N835">
        <v>2</v>
      </c>
      <c r="O835">
        <v>1</v>
      </c>
      <c r="P835" t="str">
        <f t="shared" si="50"/>
        <v>WR.2</v>
      </c>
      <c r="Q835" t="str">
        <f t="shared" ref="Q835:Q852" si="51">_xlfn.CONCAT(M835,".",N835,".",O835)</f>
        <v>WR.2.1</v>
      </c>
      <c r="R835" t="s">
        <v>403</v>
      </c>
      <c r="S835" s="24">
        <v>50037979</v>
      </c>
      <c r="U835" s="25" t="s">
        <v>398</v>
      </c>
      <c r="V835" s="32">
        <f>S835</f>
        <v>50037979</v>
      </c>
      <c r="W835" t="s">
        <v>783</v>
      </c>
      <c r="X835" t="s">
        <v>330</v>
      </c>
      <c r="Y835">
        <v>3</v>
      </c>
      <c r="AA835" t="s">
        <v>276</v>
      </c>
      <c r="AB835" t="s">
        <v>322</v>
      </c>
      <c r="AC835" t="s">
        <v>400</v>
      </c>
      <c r="AD835" s="9" t="s">
        <v>734</v>
      </c>
      <c r="AE835" t="s">
        <v>321</v>
      </c>
      <c r="AF835" t="s">
        <v>321</v>
      </c>
    </row>
    <row r="836" spans="1:32" ht="13.25" customHeight="1" x14ac:dyDescent="0.2">
      <c r="A836" s="22" t="s">
        <v>329</v>
      </c>
      <c r="B836" s="22" t="s">
        <v>328</v>
      </c>
      <c r="C836" s="22" t="s">
        <v>305</v>
      </c>
      <c r="D836" s="22" t="s">
        <v>306</v>
      </c>
      <c r="E836" s="22" t="s">
        <v>306</v>
      </c>
      <c r="F836" s="22" t="s">
        <v>307</v>
      </c>
      <c r="G836" s="22" t="s">
        <v>307</v>
      </c>
      <c r="H836" s="9" t="s">
        <v>826</v>
      </c>
      <c r="J836" t="s">
        <v>279</v>
      </c>
      <c r="M836" t="s">
        <v>222</v>
      </c>
      <c r="N836">
        <v>2</v>
      </c>
      <c r="O836">
        <v>3</v>
      </c>
      <c r="P836" t="str">
        <f t="shared" si="50"/>
        <v>WR.2</v>
      </c>
      <c r="Q836" t="str">
        <f t="shared" si="51"/>
        <v>WR.2.3</v>
      </c>
      <c r="R836" t="s">
        <v>754</v>
      </c>
      <c r="S836" s="47" t="s">
        <v>338</v>
      </c>
      <c r="U836" s="25"/>
      <c r="V836" s="25"/>
      <c r="W836" s="25"/>
      <c r="X836" t="s">
        <v>330</v>
      </c>
      <c r="Y836">
        <v>3</v>
      </c>
      <c r="AA836" t="s">
        <v>276</v>
      </c>
      <c r="AB836" t="s">
        <v>322</v>
      </c>
      <c r="AC836" t="s">
        <v>473</v>
      </c>
      <c r="AD836" s="9" t="s">
        <v>734</v>
      </c>
      <c r="AE836" t="s">
        <v>321</v>
      </c>
      <c r="AF836" t="s">
        <v>321</v>
      </c>
    </row>
    <row r="837" spans="1:32" ht="13.25" customHeight="1" x14ac:dyDescent="0.2">
      <c r="A837" s="22" t="s">
        <v>329</v>
      </c>
      <c r="B837" s="22" t="s">
        <v>328</v>
      </c>
      <c r="C837" s="22" t="s">
        <v>305</v>
      </c>
      <c r="D837" s="22" t="s">
        <v>306</v>
      </c>
      <c r="E837" s="22" t="s">
        <v>306</v>
      </c>
      <c r="F837" s="22" t="s">
        <v>307</v>
      </c>
      <c r="G837" s="22" t="s">
        <v>307</v>
      </c>
      <c r="H837" s="9" t="s">
        <v>826</v>
      </c>
      <c r="J837" s="14" t="s">
        <v>279</v>
      </c>
      <c r="M837" t="s">
        <v>222</v>
      </c>
      <c r="N837">
        <v>3</v>
      </c>
      <c r="O837">
        <v>1</v>
      </c>
      <c r="P837" t="str">
        <f t="shared" si="50"/>
        <v>WR.3</v>
      </c>
      <c r="Q837" t="str">
        <f t="shared" si="51"/>
        <v>WR.3.1</v>
      </c>
      <c r="R837" t="s">
        <v>758</v>
      </c>
      <c r="S837" s="24">
        <v>0</v>
      </c>
      <c r="U837" s="25" t="s">
        <v>578</v>
      </c>
      <c r="V837">
        <f>S837</f>
        <v>0</v>
      </c>
      <c r="W837" t="str">
        <f>U837</f>
        <v>number</v>
      </c>
      <c r="X837" t="s">
        <v>330</v>
      </c>
      <c r="Y837">
        <v>3</v>
      </c>
      <c r="AA837" t="s">
        <v>276</v>
      </c>
      <c r="AB837" t="s">
        <v>322</v>
      </c>
      <c r="AC837" t="s">
        <v>557</v>
      </c>
      <c r="AD837" s="9" t="s">
        <v>749</v>
      </c>
      <c r="AE837" t="s">
        <v>321</v>
      </c>
      <c r="AF837" t="s">
        <v>321</v>
      </c>
    </row>
    <row r="838" spans="1:32" ht="13.25" customHeight="1" x14ac:dyDescent="0.2">
      <c r="A838" s="22" t="s">
        <v>329</v>
      </c>
      <c r="B838" s="22" t="s">
        <v>328</v>
      </c>
      <c r="C838" s="22" t="s">
        <v>305</v>
      </c>
      <c r="D838" s="22" t="s">
        <v>306</v>
      </c>
      <c r="E838" s="22" t="s">
        <v>306</v>
      </c>
      <c r="F838" s="22" t="s">
        <v>307</v>
      </c>
      <c r="G838" s="22" t="s">
        <v>307</v>
      </c>
      <c r="H838" s="9" t="s">
        <v>826</v>
      </c>
      <c r="J838" t="s">
        <v>279</v>
      </c>
      <c r="M838" t="s">
        <v>222</v>
      </c>
      <c r="N838">
        <v>3</v>
      </c>
      <c r="O838">
        <v>2</v>
      </c>
      <c r="P838" t="str">
        <f t="shared" si="50"/>
        <v>WR.3</v>
      </c>
      <c r="Q838" t="str">
        <f t="shared" si="51"/>
        <v>WR.3.2</v>
      </c>
      <c r="R838" t="s">
        <v>759</v>
      </c>
      <c r="S838" s="29" t="s">
        <v>584</v>
      </c>
      <c r="U838" s="25" t="s">
        <v>540</v>
      </c>
      <c r="V838" s="25"/>
      <c r="W838" s="25"/>
      <c r="X838" t="s">
        <v>330</v>
      </c>
      <c r="Y838">
        <v>3</v>
      </c>
      <c r="AA838" t="s">
        <v>276</v>
      </c>
      <c r="AB838" t="s">
        <v>322</v>
      </c>
      <c r="AC838" t="s">
        <v>559</v>
      </c>
      <c r="AD838" s="9" t="s">
        <v>743</v>
      </c>
      <c r="AE838" t="s">
        <v>321</v>
      </c>
      <c r="AF838" t="s">
        <v>321</v>
      </c>
    </row>
    <row r="839" spans="1:32" ht="13.25" customHeight="1" x14ac:dyDescent="0.2">
      <c r="A839" s="22" t="s">
        <v>281</v>
      </c>
      <c r="B839" s="22" t="s">
        <v>280</v>
      </c>
      <c r="C839" s="22" t="s">
        <v>267</v>
      </c>
      <c r="D839" s="22" t="s">
        <v>268</v>
      </c>
      <c r="E839" s="22" t="s">
        <v>269</v>
      </c>
      <c r="F839" s="22" t="s">
        <v>270</v>
      </c>
      <c r="G839" s="22" t="s">
        <v>270</v>
      </c>
      <c r="H839" s="9" t="s">
        <v>827</v>
      </c>
      <c r="J839" t="s">
        <v>68</v>
      </c>
      <c r="M839" t="s">
        <v>38</v>
      </c>
      <c r="N839">
        <v>1</v>
      </c>
      <c r="O839">
        <v>1</v>
      </c>
      <c r="P839" t="str">
        <f t="shared" si="50"/>
        <v>Em.1</v>
      </c>
      <c r="Q839" t="str">
        <f t="shared" si="51"/>
        <v>Em.1.1</v>
      </c>
      <c r="R839" t="s">
        <v>308</v>
      </c>
      <c r="S839" s="28">
        <v>12.4</v>
      </c>
      <c r="U839" s="25" t="s">
        <v>39</v>
      </c>
      <c r="V839" s="42">
        <f>S839</f>
        <v>12.4</v>
      </c>
      <c r="W839" s="9" t="s">
        <v>39</v>
      </c>
      <c r="X839" t="s">
        <v>283</v>
      </c>
      <c r="Y839">
        <v>103</v>
      </c>
      <c r="AA839" t="s">
        <v>276</v>
      </c>
      <c r="AB839" t="s">
        <v>277</v>
      </c>
      <c r="AC839" t="s">
        <v>332</v>
      </c>
      <c r="AD839" s="9" t="s">
        <v>787</v>
      </c>
      <c r="AE839" t="s">
        <v>323</v>
      </c>
      <c r="AF839" t="s">
        <v>324</v>
      </c>
    </row>
    <row r="840" spans="1:32" ht="13.25" customHeight="1" x14ac:dyDescent="0.2">
      <c r="A840" s="22" t="s">
        <v>281</v>
      </c>
      <c r="B840" s="22" t="s">
        <v>280</v>
      </c>
      <c r="C840" s="22" t="s">
        <v>267</v>
      </c>
      <c r="D840" s="22" t="s">
        <v>268</v>
      </c>
      <c r="E840" s="22" t="s">
        <v>269</v>
      </c>
      <c r="F840" s="22" t="s">
        <v>270</v>
      </c>
      <c r="G840" s="22" t="s">
        <v>270</v>
      </c>
      <c r="H840" s="9" t="s">
        <v>827</v>
      </c>
      <c r="J840" t="s">
        <v>68</v>
      </c>
      <c r="M840" t="s">
        <v>38</v>
      </c>
      <c r="N840">
        <v>17</v>
      </c>
      <c r="O840">
        <v>10</v>
      </c>
      <c r="P840" t="str">
        <f t="shared" si="50"/>
        <v>Em.17</v>
      </c>
      <c r="Q840" t="str">
        <f t="shared" si="51"/>
        <v>Em.17.10</v>
      </c>
      <c r="R840" t="s">
        <v>737</v>
      </c>
      <c r="S840" s="28">
        <v>86.8</v>
      </c>
      <c r="U840" s="25" t="s">
        <v>350</v>
      </c>
      <c r="V840" s="45">
        <f>S840*1000</f>
        <v>86800</v>
      </c>
      <c r="W840" s="9" t="s">
        <v>785</v>
      </c>
      <c r="X840" t="s">
        <v>283</v>
      </c>
      <c r="Y840">
        <v>109</v>
      </c>
      <c r="AA840" t="s">
        <v>276</v>
      </c>
      <c r="AB840" t="s">
        <v>277</v>
      </c>
      <c r="AC840" t="s">
        <v>349</v>
      </c>
      <c r="AD840" s="9" t="s">
        <v>789</v>
      </c>
      <c r="AE840" t="s">
        <v>321</v>
      </c>
      <c r="AF840" t="s">
        <v>321</v>
      </c>
    </row>
    <row r="841" spans="1:32" ht="13.25" customHeight="1" x14ac:dyDescent="0.2">
      <c r="A841" s="22" t="s">
        <v>281</v>
      </c>
      <c r="B841" s="22" t="s">
        <v>280</v>
      </c>
      <c r="C841" s="22" t="s">
        <v>267</v>
      </c>
      <c r="D841" s="22" t="s">
        <v>268</v>
      </c>
      <c r="E841" s="22" t="s">
        <v>269</v>
      </c>
      <c r="F841" s="22" t="s">
        <v>270</v>
      </c>
      <c r="G841" s="22" t="s">
        <v>270</v>
      </c>
      <c r="H841" s="9" t="s">
        <v>827</v>
      </c>
      <c r="J841" t="s">
        <v>68</v>
      </c>
      <c r="M841" t="s">
        <v>38</v>
      </c>
      <c r="N841">
        <v>17</v>
      </c>
      <c r="O841">
        <v>11</v>
      </c>
      <c r="P841" t="str">
        <f t="shared" si="50"/>
        <v>Em.17</v>
      </c>
      <c r="Q841" t="str">
        <f t="shared" si="51"/>
        <v>Em.17.11</v>
      </c>
      <c r="R841" t="s">
        <v>739</v>
      </c>
      <c r="S841" s="28">
        <v>10.4</v>
      </c>
      <c r="U841" s="25" t="s">
        <v>350</v>
      </c>
      <c r="V841" s="45">
        <f>S841*1000</f>
        <v>10400</v>
      </c>
      <c r="W841" s="9" t="s">
        <v>785</v>
      </c>
      <c r="X841" t="s">
        <v>283</v>
      </c>
      <c r="Y841">
        <v>108</v>
      </c>
      <c r="AA841" t="s">
        <v>276</v>
      </c>
      <c r="AB841" t="s">
        <v>277</v>
      </c>
      <c r="AC841" t="s">
        <v>357</v>
      </c>
      <c r="AD841" s="9" t="s">
        <v>789</v>
      </c>
      <c r="AE841" t="s">
        <v>321</v>
      </c>
      <c r="AF841" t="s">
        <v>321</v>
      </c>
    </row>
    <row r="842" spans="1:32" ht="13.25" customHeight="1" x14ac:dyDescent="0.2">
      <c r="A842" s="22" t="s">
        <v>281</v>
      </c>
      <c r="B842" s="22" t="s">
        <v>280</v>
      </c>
      <c r="C842" s="22" t="s">
        <v>267</v>
      </c>
      <c r="D842" s="22" t="s">
        <v>268</v>
      </c>
      <c r="E842" s="22" t="s">
        <v>269</v>
      </c>
      <c r="F842" s="22" t="s">
        <v>270</v>
      </c>
      <c r="G842" s="22" t="s">
        <v>270</v>
      </c>
      <c r="H842" s="9" t="s">
        <v>827</v>
      </c>
      <c r="J842" t="s">
        <v>68</v>
      </c>
      <c r="M842" t="s">
        <v>38</v>
      </c>
      <c r="N842">
        <v>17</v>
      </c>
      <c r="O842">
        <v>13</v>
      </c>
      <c r="P842" t="str">
        <f t="shared" si="50"/>
        <v>Em.17</v>
      </c>
      <c r="Q842" t="str">
        <f t="shared" si="51"/>
        <v>Em.17.13</v>
      </c>
      <c r="R842" t="s">
        <v>741</v>
      </c>
      <c r="S842" s="28">
        <v>291.8</v>
      </c>
      <c r="U842" s="25" t="s">
        <v>350</v>
      </c>
      <c r="V842" s="45">
        <f>S842*1000</f>
        <v>291800</v>
      </c>
      <c r="W842" s="9" t="s">
        <v>785</v>
      </c>
      <c r="X842" t="s">
        <v>283</v>
      </c>
      <c r="Y842">
        <v>109</v>
      </c>
      <c r="AA842" t="s">
        <v>276</v>
      </c>
      <c r="AB842" t="s">
        <v>277</v>
      </c>
      <c r="AC842" t="s">
        <v>366</v>
      </c>
      <c r="AD842" s="9" t="s">
        <v>789</v>
      </c>
      <c r="AE842" t="s">
        <v>321</v>
      </c>
      <c r="AF842" t="s">
        <v>321</v>
      </c>
    </row>
    <row r="843" spans="1:32" ht="13.25" customHeight="1" x14ac:dyDescent="0.2">
      <c r="A843" s="22" t="s">
        <v>281</v>
      </c>
      <c r="B843" s="22" t="s">
        <v>280</v>
      </c>
      <c r="C843" s="22" t="s">
        <v>267</v>
      </c>
      <c r="D843" s="22" t="s">
        <v>268</v>
      </c>
      <c r="E843" s="22" t="s">
        <v>269</v>
      </c>
      <c r="F843" s="22" t="s">
        <v>270</v>
      </c>
      <c r="G843" s="22" t="s">
        <v>270</v>
      </c>
      <c r="H843" s="9" t="s">
        <v>827</v>
      </c>
      <c r="J843" t="s">
        <v>36</v>
      </c>
      <c r="M843" t="s">
        <v>38</v>
      </c>
      <c r="N843">
        <v>1</v>
      </c>
      <c r="O843">
        <v>1</v>
      </c>
      <c r="P843" t="str">
        <f t="shared" si="50"/>
        <v>Em.1</v>
      </c>
      <c r="Q843" t="str">
        <f t="shared" si="51"/>
        <v>Em.1.1</v>
      </c>
      <c r="R843" t="s">
        <v>308</v>
      </c>
      <c r="S843" s="28">
        <v>13</v>
      </c>
      <c r="U843" s="25" t="s">
        <v>39</v>
      </c>
      <c r="V843" s="42">
        <f>S843</f>
        <v>13</v>
      </c>
      <c r="W843" s="9" t="s">
        <v>39</v>
      </c>
      <c r="X843" t="s">
        <v>283</v>
      </c>
      <c r="Y843">
        <v>103</v>
      </c>
      <c r="AA843" t="s">
        <v>276</v>
      </c>
      <c r="AB843" t="s">
        <v>277</v>
      </c>
      <c r="AC843" t="s">
        <v>332</v>
      </c>
      <c r="AD843" s="9" t="s">
        <v>787</v>
      </c>
      <c r="AE843" t="s">
        <v>323</v>
      </c>
      <c r="AF843" t="s">
        <v>324</v>
      </c>
    </row>
    <row r="844" spans="1:32" ht="13.25" customHeight="1" x14ac:dyDescent="0.2">
      <c r="A844" s="22" t="s">
        <v>281</v>
      </c>
      <c r="B844" s="22" t="s">
        <v>280</v>
      </c>
      <c r="C844" s="22" t="s">
        <v>267</v>
      </c>
      <c r="D844" s="22" t="s">
        <v>268</v>
      </c>
      <c r="E844" s="22" t="s">
        <v>269</v>
      </c>
      <c r="F844" s="22" t="s">
        <v>270</v>
      </c>
      <c r="G844" s="22" t="s">
        <v>270</v>
      </c>
      <c r="H844" s="9" t="s">
        <v>827</v>
      </c>
      <c r="J844" t="s">
        <v>36</v>
      </c>
      <c r="M844" t="s">
        <v>38</v>
      </c>
      <c r="N844">
        <v>17</v>
      </c>
      <c r="O844">
        <v>10</v>
      </c>
      <c r="P844" t="str">
        <f t="shared" si="50"/>
        <v>Em.17</v>
      </c>
      <c r="Q844" t="str">
        <f t="shared" si="51"/>
        <v>Em.17.10</v>
      </c>
      <c r="R844" t="s">
        <v>737</v>
      </c>
      <c r="S844" s="28">
        <v>81.900000000000006</v>
      </c>
      <c r="U844" s="25" t="s">
        <v>350</v>
      </c>
      <c r="V844" s="45">
        <f>S844*1000</f>
        <v>81900</v>
      </c>
      <c r="W844" s="9" t="s">
        <v>785</v>
      </c>
      <c r="X844" t="s">
        <v>283</v>
      </c>
      <c r="Y844">
        <v>109</v>
      </c>
      <c r="AA844" t="s">
        <v>276</v>
      </c>
      <c r="AB844" t="s">
        <v>277</v>
      </c>
      <c r="AC844" t="s">
        <v>349</v>
      </c>
      <c r="AD844" s="9" t="s">
        <v>789</v>
      </c>
      <c r="AE844" t="s">
        <v>321</v>
      </c>
      <c r="AF844" t="s">
        <v>321</v>
      </c>
    </row>
    <row r="845" spans="1:32" ht="13.25" customHeight="1" x14ac:dyDescent="0.2">
      <c r="A845" s="22" t="s">
        <v>281</v>
      </c>
      <c r="B845" s="22" t="s">
        <v>280</v>
      </c>
      <c r="C845" s="22" t="s">
        <v>267</v>
      </c>
      <c r="D845" s="22" t="s">
        <v>268</v>
      </c>
      <c r="E845" s="22" t="s">
        <v>269</v>
      </c>
      <c r="F845" s="22" t="s">
        <v>270</v>
      </c>
      <c r="G845" s="22" t="s">
        <v>270</v>
      </c>
      <c r="H845" s="9" t="s">
        <v>827</v>
      </c>
      <c r="J845" t="s">
        <v>36</v>
      </c>
      <c r="M845" t="s">
        <v>38</v>
      </c>
      <c r="N845">
        <v>17</v>
      </c>
      <c r="O845">
        <v>11</v>
      </c>
      <c r="P845" t="str">
        <f t="shared" si="50"/>
        <v>Em.17</v>
      </c>
      <c r="Q845" t="str">
        <f t="shared" si="51"/>
        <v>Em.17.11</v>
      </c>
      <c r="R845" t="s">
        <v>739</v>
      </c>
      <c r="S845" s="28">
        <v>8.1</v>
      </c>
      <c r="U845" s="25" t="s">
        <v>350</v>
      </c>
      <c r="V845" s="45">
        <f>S845*1000</f>
        <v>8100</v>
      </c>
      <c r="W845" s="9" t="s">
        <v>785</v>
      </c>
      <c r="X845" t="s">
        <v>283</v>
      </c>
      <c r="Y845">
        <v>108</v>
      </c>
      <c r="AA845" t="s">
        <v>276</v>
      </c>
      <c r="AB845" t="s">
        <v>277</v>
      </c>
      <c r="AC845" t="s">
        <v>357</v>
      </c>
      <c r="AD845" s="9" t="s">
        <v>789</v>
      </c>
      <c r="AE845" t="s">
        <v>321</v>
      </c>
      <c r="AF845" t="s">
        <v>321</v>
      </c>
    </row>
    <row r="846" spans="1:32" ht="13.25" customHeight="1" x14ac:dyDescent="0.2">
      <c r="A846" s="22" t="s">
        <v>281</v>
      </c>
      <c r="B846" s="22" t="s">
        <v>280</v>
      </c>
      <c r="C846" s="22" t="s">
        <v>267</v>
      </c>
      <c r="D846" s="22" t="s">
        <v>268</v>
      </c>
      <c r="E846" s="22" t="s">
        <v>269</v>
      </c>
      <c r="F846" s="22" t="s">
        <v>270</v>
      </c>
      <c r="G846" s="22" t="s">
        <v>270</v>
      </c>
      <c r="H846" s="9" t="s">
        <v>827</v>
      </c>
      <c r="J846" t="s">
        <v>36</v>
      </c>
      <c r="M846" t="s">
        <v>38</v>
      </c>
      <c r="N846">
        <v>17</v>
      </c>
      <c r="O846">
        <v>13</v>
      </c>
      <c r="P846" t="str">
        <f t="shared" si="50"/>
        <v>Em.17</v>
      </c>
      <c r="Q846" t="str">
        <f t="shared" si="51"/>
        <v>Em.17.13</v>
      </c>
      <c r="R846" t="s">
        <v>741</v>
      </c>
      <c r="S846" s="28">
        <v>170.7</v>
      </c>
      <c r="U846" s="25" t="s">
        <v>350</v>
      </c>
      <c r="V846" s="45">
        <f>S846*1000</f>
        <v>170700</v>
      </c>
      <c r="W846" s="9" t="s">
        <v>785</v>
      </c>
      <c r="X846" t="s">
        <v>283</v>
      </c>
      <c r="Y846">
        <v>109</v>
      </c>
      <c r="AA846" t="s">
        <v>276</v>
      </c>
      <c r="AB846" t="s">
        <v>277</v>
      </c>
      <c r="AC846" t="s">
        <v>366</v>
      </c>
      <c r="AD846" s="9" t="s">
        <v>789</v>
      </c>
      <c r="AE846" t="s">
        <v>321</v>
      </c>
      <c r="AF846" t="s">
        <v>321</v>
      </c>
    </row>
    <row r="847" spans="1:32" ht="13.25" customHeight="1" x14ac:dyDescent="0.2">
      <c r="A847" s="22" t="s">
        <v>281</v>
      </c>
      <c r="B847" s="22" t="s">
        <v>280</v>
      </c>
      <c r="C847" s="22" t="s">
        <v>267</v>
      </c>
      <c r="D847" s="22" t="s">
        <v>268</v>
      </c>
      <c r="E847" s="22" t="s">
        <v>269</v>
      </c>
      <c r="F847" s="22" t="s">
        <v>270</v>
      </c>
      <c r="G847" s="22" t="s">
        <v>270</v>
      </c>
      <c r="H847" s="9" t="s">
        <v>827</v>
      </c>
      <c r="J847" t="s">
        <v>279</v>
      </c>
      <c r="M847" t="s">
        <v>107</v>
      </c>
      <c r="N847">
        <v>1</v>
      </c>
      <c r="O847">
        <v>1</v>
      </c>
      <c r="P847" t="str">
        <f t="shared" si="50"/>
        <v>EF.1</v>
      </c>
      <c r="Q847" t="str">
        <f t="shared" si="51"/>
        <v>EF.1.1</v>
      </c>
      <c r="R847" t="s">
        <v>669</v>
      </c>
      <c r="S847" s="28">
        <v>165.8</v>
      </c>
      <c r="U847" s="25" t="s">
        <v>282</v>
      </c>
      <c r="V847" s="29">
        <f>S847*1000*1000000</f>
        <v>165800000000</v>
      </c>
      <c r="W847" s="25" t="s">
        <v>274</v>
      </c>
      <c r="X847" t="s">
        <v>283</v>
      </c>
      <c r="Y847">
        <v>105</v>
      </c>
      <c r="AA847" t="s">
        <v>276</v>
      </c>
      <c r="AB847" t="s">
        <v>277</v>
      </c>
      <c r="AC847" t="s">
        <v>278</v>
      </c>
      <c r="AD847" s="9" t="s">
        <v>733</v>
      </c>
      <c r="AE847" t="s">
        <v>321</v>
      </c>
      <c r="AF847" t="s">
        <v>321</v>
      </c>
    </row>
    <row r="848" spans="1:32" ht="13.25" customHeight="1" x14ac:dyDescent="0.2">
      <c r="A848" s="22" t="s">
        <v>281</v>
      </c>
      <c r="B848" s="22" t="s">
        <v>280</v>
      </c>
      <c r="C848" s="22" t="s">
        <v>267</v>
      </c>
      <c r="D848" s="22" t="s">
        <v>268</v>
      </c>
      <c r="E848" s="22" t="s">
        <v>269</v>
      </c>
      <c r="F848" s="22" t="s">
        <v>270</v>
      </c>
      <c r="G848" s="22" t="s">
        <v>270</v>
      </c>
      <c r="H848" s="9" t="s">
        <v>827</v>
      </c>
      <c r="J848" t="s">
        <v>279</v>
      </c>
      <c r="M848" t="s">
        <v>38</v>
      </c>
      <c r="N848">
        <v>1</v>
      </c>
      <c r="O848">
        <v>1</v>
      </c>
      <c r="P848" t="str">
        <f t="shared" si="50"/>
        <v>Em.1</v>
      </c>
      <c r="Q848" t="str">
        <f t="shared" si="51"/>
        <v>Em.1.1</v>
      </c>
      <c r="R848" t="s">
        <v>308</v>
      </c>
      <c r="S848" s="28">
        <v>11.3</v>
      </c>
      <c r="U848" s="25" t="s">
        <v>39</v>
      </c>
      <c r="V848" s="42">
        <f>S848</f>
        <v>11.3</v>
      </c>
      <c r="W848" s="9" t="s">
        <v>39</v>
      </c>
      <c r="X848" t="s">
        <v>283</v>
      </c>
      <c r="Y848">
        <v>103</v>
      </c>
      <c r="AA848" t="s">
        <v>276</v>
      </c>
      <c r="AB848" t="s">
        <v>277</v>
      </c>
      <c r="AC848" t="s">
        <v>332</v>
      </c>
      <c r="AD848" s="9" t="s">
        <v>787</v>
      </c>
      <c r="AE848" t="s">
        <v>323</v>
      </c>
      <c r="AF848" t="s">
        <v>324</v>
      </c>
    </row>
    <row r="849" spans="1:32" ht="13.25" customHeight="1" x14ac:dyDescent="0.2">
      <c r="A849" s="22" t="s">
        <v>281</v>
      </c>
      <c r="B849" s="22" t="s">
        <v>280</v>
      </c>
      <c r="C849" s="22" t="s">
        <v>267</v>
      </c>
      <c r="D849" s="22" t="s">
        <v>268</v>
      </c>
      <c r="E849" s="22" t="s">
        <v>269</v>
      </c>
      <c r="F849" s="22" t="s">
        <v>270</v>
      </c>
      <c r="G849" s="22" t="s">
        <v>270</v>
      </c>
      <c r="H849" s="9" t="s">
        <v>827</v>
      </c>
      <c r="J849" t="s">
        <v>279</v>
      </c>
      <c r="M849" t="s">
        <v>38</v>
      </c>
      <c r="N849">
        <v>17</v>
      </c>
      <c r="O849">
        <v>10</v>
      </c>
      <c r="P849" t="str">
        <f t="shared" si="50"/>
        <v>Em.17</v>
      </c>
      <c r="Q849" t="str">
        <f t="shared" si="51"/>
        <v>Em.17.10</v>
      </c>
      <c r="R849" t="s">
        <v>737</v>
      </c>
      <c r="S849" s="28">
        <v>35</v>
      </c>
      <c r="U849" s="25" t="s">
        <v>350</v>
      </c>
      <c r="V849" s="45">
        <f>S849*1000</f>
        <v>35000</v>
      </c>
      <c r="W849" s="9" t="s">
        <v>785</v>
      </c>
      <c r="X849" t="s">
        <v>283</v>
      </c>
      <c r="Y849">
        <v>109</v>
      </c>
      <c r="AA849" t="s">
        <v>276</v>
      </c>
      <c r="AB849" t="s">
        <v>277</v>
      </c>
      <c r="AC849" t="s">
        <v>349</v>
      </c>
      <c r="AD849" s="9" t="s">
        <v>789</v>
      </c>
      <c r="AE849" t="s">
        <v>321</v>
      </c>
      <c r="AF849" t="s">
        <v>321</v>
      </c>
    </row>
    <row r="850" spans="1:32" ht="13.25" customHeight="1" x14ac:dyDescent="0.2">
      <c r="A850" s="22" t="s">
        <v>281</v>
      </c>
      <c r="B850" s="22" t="s">
        <v>280</v>
      </c>
      <c r="C850" s="22" t="s">
        <v>267</v>
      </c>
      <c r="D850" s="22" t="s">
        <v>268</v>
      </c>
      <c r="E850" s="22" t="s">
        <v>269</v>
      </c>
      <c r="F850" s="22" t="s">
        <v>270</v>
      </c>
      <c r="G850" s="22" t="s">
        <v>270</v>
      </c>
      <c r="H850" s="9" t="s">
        <v>827</v>
      </c>
      <c r="J850" t="s">
        <v>279</v>
      </c>
      <c r="M850" t="s">
        <v>38</v>
      </c>
      <c r="N850">
        <v>17</v>
      </c>
      <c r="O850">
        <v>11</v>
      </c>
      <c r="P850" t="str">
        <f t="shared" si="50"/>
        <v>Em.17</v>
      </c>
      <c r="Q850" t="str">
        <f t="shared" si="51"/>
        <v>Em.17.11</v>
      </c>
      <c r="R850" t="s">
        <v>739</v>
      </c>
      <c r="S850" s="28">
        <v>3.7</v>
      </c>
      <c r="U850" s="25" t="s">
        <v>350</v>
      </c>
      <c r="V850" s="45">
        <f>S850*1000</f>
        <v>3700</v>
      </c>
      <c r="W850" s="9" t="s">
        <v>785</v>
      </c>
      <c r="X850" t="s">
        <v>283</v>
      </c>
      <c r="Y850">
        <v>108</v>
      </c>
      <c r="AA850" t="s">
        <v>276</v>
      </c>
      <c r="AB850" t="s">
        <v>277</v>
      </c>
      <c r="AC850" t="s">
        <v>357</v>
      </c>
      <c r="AD850" s="9" t="s">
        <v>789</v>
      </c>
      <c r="AE850" t="s">
        <v>321</v>
      </c>
      <c r="AF850" t="s">
        <v>321</v>
      </c>
    </row>
    <row r="851" spans="1:32" ht="13.25" customHeight="1" x14ac:dyDescent="0.2">
      <c r="A851" s="22" t="s">
        <v>281</v>
      </c>
      <c r="B851" s="22" t="s">
        <v>280</v>
      </c>
      <c r="C851" s="22" t="s">
        <v>267</v>
      </c>
      <c r="D851" s="22" t="s">
        <v>268</v>
      </c>
      <c r="E851" s="22" t="s">
        <v>269</v>
      </c>
      <c r="F851" s="22" t="s">
        <v>270</v>
      </c>
      <c r="G851" s="22" t="s">
        <v>270</v>
      </c>
      <c r="H851" s="9" t="s">
        <v>827</v>
      </c>
      <c r="J851" t="s">
        <v>279</v>
      </c>
      <c r="M851" t="s">
        <v>38</v>
      </c>
      <c r="N851">
        <v>17</v>
      </c>
      <c r="O851">
        <v>13</v>
      </c>
      <c r="P851" t="str">
        <f t="shared" si="50"/>
        <v>Em.17</v>
      </c>
      <c r="Q851" t="str">
        <f t="shared" si="51"/>
        <v>Em.17.13</v>
      </c>
      <c r="R851" t="s">
        <v>741</v>
      </c>
      <c r="S851" s="28">
        <v>86.3</v>
      </c>
      <c r="U851" s="25" t="s">
        <v>350</v>
      </c>
      <c r="V851" s="45">
        <f>S851*1000</f>
        <v>86300</v>
      </c>
      <c r="W851" s="9" t="s">
        <v>785</v>
      </c>
      <c r="X851" t="s">
        <v>283</v>
      </c>
      <c r="Y851">
        <v>109</v>
      </c>
      <c r="AA851" t="s">
        <v>276</v>
      </c>
      <c r="AB851" t="s">
        <v>277</v>
      </c>
      <c r="AC851" t="s">
        <v>366</v>
      </c>
      <c r="AD851" s="9" t="s">
        <v>789</v>
      </c>
      <c r="AE851" t="s">
        <v>321</v>
      </c>
      <c r="AF851" t="s">
        <v>321</v>
      </c>
    </row>
    <row r="852" spans="1:32" ht="13.25" customHeight="1" x14ac:dyDescent="0.2">
      <c r="A852" s="22" t="s">
        <v>281</v>
      </c>
      <c r="B852" s="22" t="s">
        <v>280</v>
      </c>
      <c r="C852" s="22" t="s">
        <v>267</v>
      </c>
      <c r="D852" s="22" t="s">
        <v>268</v>
      </c>
      <c r="E852" s="22" t="s">
        <v>269</v>
      </c>
      <c r="F852" s="22" t="s">
        <v>270</v>
      </c>
      <c r="G852" s="22" t="s">
        <v>270</v>
      </c>
      <c r="H852" s="9" t="s">
        <v>827</v>
      </c>
      <c r="J852" t="s">
        <v>279</v>
      </c>
      <c r="M852" t="s">
        <v>38</v>
      </c>
      <c r="N852">
        <v>6</v>
      </c>
      <c r="O852">
        <v>6</v>
      </c>
      <c r="P852" t="str">
        <f t="shared" si="50"/>
        <v>Em.6</v>
      </c>
      <c r="Q852" t="str">
        <f t="shared" si="51"/>
        <v>Em.6.6</v>
      </c>
      <c r="R852" t="s">
        <v>753</v>
      </c>
      <c r="S852" s="28"/>
      <c r="U852" s="25"/>
      <c r="V852" s="42"/>
      <c r="W852" s="25"/>
      <c r="X852" t="s">
        <v>283</v>
      </c>
      <c r="Z852" s="25" t="s">
        <v>616</v>
      </c>
      <c r="AA852" t="s">
        <v>276</v>
      </c>
      <c r="AB852" t="s">
        <v>277</v>
      </c>
      <c r="AC852" t="s">
        <v>601</v>
      </c>
      <c r="AD852" s="9" t="s">
        <v>743</v>
      </c>
      <c r="AE852" t="s">
        <v>321</v>
      </c>
      <c r="AF852" t="s">
        <v>321</v>
      </c>
    </row>
  </sheetData>
  <autoFilter ref="A1:AF852" xr:uid="{A3716297-15F1-4E9A-8F8D-B5765DB48708}">
    <sortState xmlns:xlrd2="http://schemas.microsoft.com/office/spreadsheetml/2017/richdata2" ref="A2:AF852">
      <sortCondition ref="A1:A852"/>
    </sortState>
  </autoFilter>
  <hyperlinks>
    <hyperlink ref="X151" r:id="rId1" xr:uid="{4FE8B446-114D-0D4B-B5D4-8B0BD42D467A}"/>
    <hyperlink ref="X150" r:id="rId2" xr:uid="{ED790BE3-8959-FC41-86E0-EC7168FD7A6C}"/>
    <hyperlink ref="X149" r:id="rId3" xr:uid="{FFE43DB3-B447-8649-B76F-6D91C13D5BF2}"/>
    <hyperlink ref="X62" r:id="rId4" xr:uid="{6DADE580-5182-9647-8161-664C1A8630E7}"/>
    <hyperlink ref="Z58" r:id="rId5" xr:uid="{4D71103D-8E3E-8344-84C0-6E01F9B2E1B6}"/>
  </hyperlinks>
  <pageMargins left="0.7" right="0.7" top="0.75" bottom="0.75" header="0.3" footer="0.3"/>
  <pageSetup scale="31" fitToWidth="2" fitToHeight="7"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21B0-62B1-9649-ACEB-C4BCD91C30EA}">
  <dimension ref="A1:X852"/>
  <sheetViews>
    <sheetView zoomScaleNormal="100" workbookViewId="0">
      <pane ySplit="1" topLeftCell="A126" activePane="bottomLeft" state="frozen"/>
      <selection pane="bottomLeft" activeCell="A151" sqref="A151"/>
    </sheetView>
  </sheetViews>
  <sheetFormatPr baseColWidth="10" defaultRowHeight="13" x14ac:dyDescent="0.15"/>
  <cols>
    <col min="1" max="1" width="23.5" customWidth="1"/>
    <col min="9" max="9" width="16.5" customWidth="1"/>
    <col min="12" max="12" width="41" customWidth="1"/>
    <col min="13" max="13" width="13.6640625" style="31" bestFit="1" customWidth="1"/>
    <col min="15" max="15" width="18.1640625" customWidth="1"/>
    <col min="17" max="17" width="15.6640625" style="31" bestFit="1" customWidth="1"/>
  </cols>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317</v>
      </c>
      <c r="B2" t="s">
        <v>316</v>
      </c>
      <c r="C2" t="s">
        <v>305</v>
      </c>
      <c r="D2" t="s">
        <v>82</v>
      </c>
      <c r="F2" t="s">
        <v>68</v>
      </c>
      <c r="I2" t="s">
        <v>318</v>
      </c>
      <c r="L2" s="23" t="s">
        <v>546</v>
      </c>
      <c r="M2" s="67">
        <v>215</v>
      </c>
      <c r="O2" s="23" t="s">
        <v>547</v>
      </c>
      <c r="P2" t="s">
        <v>498</v>
      </c>
      <c r="Q2" s="67">
        <f t="shared" ref="Q2:Q16" si="0">M2</f>
        <v>215</v>
      </c>
      <c r="R2" s="23" t="str">
        <f>O2</f>
        <v>Minutes</v>
      </c>
      <c r="S2" t="s">
        <v>322</v>
      </c>
      <c r="T2" t="s">
        <v>548</v>
      </c>
      <c r="U2" s="9" t="s">
        <v>750</v>
      </c>
      <c r="V2" t="s">
        <v>321</v>
      </c>
      <c r="W2" t="s">
        <v>321</v>
      </c>
      <c r="X2" t="s">
        <v>276</v>
      </c>
    </row>
    <row r="3" spans="1:24" x14ac:dyDescent="0.15">
      <c r="A3" t="s">
        <v>317</v>
      </c>
      <c r="B3" t="s">
        <v>316</v>
      </c>
      <c r="C3" t="s">
        <v>305</v>
      </c>
      <c r="D3" t="s">
        <v>82</v>
      </c>
      <c r="F3" t="s">
        <v>68</v>
      </c>
      <c r="I3" t="s">
        <v>318</v>
      </c>
      <c r="L3" s="23" t="s">
        <v>549</v>
      </c>
      <c r="M3" s="67">
        <v>1.389</v>
      </c>
      <c r="O3" s="23" t="s">
        <v>547</v>
      </c>
      <c r="P3" t="s">
        <v>504</v>
      </c>
      <c r="Q3" s="67">
        <f t="shared" si="0"/>
        <v>1.389</v>
      </c>
      <c r="R3" s="23" t="str">
        <f>O3</f>
        <v>Minutes</v>
      </c>
      <c r="S3" t="s">
        <v>322</v>
      </c>
      <c r="T3" t="s">
        <v>550</v>
      </c>
      <c r="U3" s="9" t="s">
        <v>750</v>
      </c>
      <c r="V3" t="s">
        <v>321</v>
      </c>
      <c r="W3" t="s">
        <v>321</v>
      </c>
      <c r="X3" t="s">
        <v>276</v>
      </c>
    </row>
    <row r="4" spans="1:24" x14ac:dyDescent="0.15">
      <c r="A4" t="s">
        <v>317</v>
      </c>
      <c r="B4" t="s">
        <v>316</v>
      </c>
      <c r="C4" t="s">
        <v>305</v>
      </c>
      <c r="D4" t="s">
        <v>82</v>
      </c>
      <c r="F4" t="s">
        <v>68</v>
      </c>
      <c r="I4" t="s">
        <v>318</v>
      </c>
      <c r="L4" s="23" t="s">
        <v>551</v>
      </c>
      <c r="M4" s="67">
        <v>154.80000000000001</v>
      </c>
      <c r="O4" s="23" t="s">
        <v>547</v>
      </c>
      <c r="P4" t="s">
        <v>508</v>
      </c>
      <c r="Q4" s="67">
        <f t="shared" si="0"/>
        <v>154.80000000000001</v>
      </c>
      <c r="R4" s="23" t="str">
        <f>O4</f>
        <v>Minutes</v>
      </c>
      <c r="S4" t="s">
        <v>322</v>
      </c>
      <c r="T4" t="s">
        <v>552</v>
      </c>
      <c r="U4" s="9" t="s">
        <v>750</v>
      </c>
      <c r="V4" t="s">
        <v>321</v>
      </c>
      <c r="W4" t="s">
        <v>321</v>
      </c>
      <c r="X4" t="s">
        <v>276</v>
      </c>
    </row>
    <row r="5" spans="1:24" x14ac:dyDescent="0.15">
      <c r="A5" t="s">
        <v>317</v>
      </c>
      <c r="B5" t="s">
        <v>316</v>
      </c>
      <c r="C5" t="s">
        <v>305</v>
      </c>
      <c r="D5" t="s">
        <v>82</v>
      </c>
      <c r="F5" t="s">
        <v>68</v>
      </c>
      <c r="I5" t="s">
        <v>318</v>
      </c>
      <c r="L5" s="23" t="s">
        <v>803</v>
      </c>
      <c r="M5" s="31">
        <v>78760420</v>
      </c>
      <c r="O5" t="s">
        <v>342</v>
      </c>
      <c r="P5" t="s">
        <v>29</v>
      </c>
      <c r="Q5" s="75">
        <f t="shared" si="0"/>
        <v>78760420</v>
      </c>
      <c r="R5" s="38" t="s">
        <v>39</v>
      </c>
      <c r="S5" t="s">
        <v>322</v>
      </c>
      <c r="T5" s="5" t="s">
        <v>310</v>
      </c>
      <c r="U5" s="9" t="s">
        <v>787</v>
      </c>
      <c r="V5" t="s">
        <v>323</v>
      </c>
      <c r="W5" t="s">
        <v>324</v>
      </c>
      <c r="X5" t="s">
        <v>276</v>
      </c>
    </row>
    <row r="6" spans="1:24" x14ac:dyDescent="0.15">
      <c r="A6" t="s">
        <v>317</v>
      </c>
      <c r="B6" t="s">
        <v>316</v>
      </c>
      <c r="C6" t="s">
        <v>305</v>
      </c>
      <c r="D6" t="s">
        <v>82</v>
      </c>
      <c r="F6" t="s">
        <v>68</v>
      </c>
      <c r="I6" t="s">
        <v>318</v>
      </c>
      <c r="L6" s="23" t="s">
        <v>794</v>
      </c>
      <c r="M6" s="31">
        <v>5.9560000000000004E-3</v>
      </c>
      <c r="O6" t="s">
        <v>821</v>
      </c>
      <c r="P6" t="s">
        <v>404</v>
      </c>
      <c r="Q6" s="31">
        <f t="shared" si="0"/>
        <v>5.9560000000000004E-3</v>
      </c>
      <c r="R6" t="str">
        <f>O6</f>
        <v>mtCO2e/USD</v>
      </c>
      <c r="S6" t="s">
        <v>322</v>
      </c>
      <c r="T6" t="s">
        <v>343</v>
      </c>
      <c r="U6" s="9" t="s">
        <v>790</v>
      </c>
      <c r="V6" t="s">
        <v>562</v>
      </c>
      <c r="W6" t="s">
        <v>563</v>
      </c>
      <c r="X6" t="s">
        <v>276</v>
      </c>
    </row>
    <row r="7" spans="1:24" x14ac:dyDescent="0.15">
      <c r="A7" t="s">
        <v>317</v>
      </c>
      <c r="B7" t="s">
        <v>316</v>
      </c>
      <c r="C7" t="s">
        <v>305</v>
      </c>
      <c r="D7" t="s">
        <v>82</v>
      </c>
      <c r="F7" t="s">
        <v>68</v>
      </c>
      <c r="I7" t="s">
        <v>318</v>
      </c>
      <c r="L7" s="23" t="s">
        <v>795</v>
      </c>
      <c r="M7" s="31">
        <v>0.80289999999999995</v>
      </c>
      <c r="O7" t="s">
        <v>513</v>
      </c>
      <c r="P7" t="s">
        <v>512</v>
      </c>
      <c r="Q7" s="31">
        <f t="shared" si="0"/>
        <v>0.80289999999999995</v>
      </c>
      <c r="R7" t="str">
        <f>O7</f>
        <v>mtCO2e/MWh generated</v>
      </c>
      <c r="S7" t="s">
        <v>322</v>
      </c>
      <c r="T7" t="s">
        <v>343</v>
      </c>
      <c r="U7" s="9" t="s">
        <v>790</v>
      </c>
      <c r="V7" t="s">
        <v>562</v>
      </c>
      <c r="W7" t="s">
        <v>565</v>
      </c>
      <c r="X7" t="s">
        <v>276</v>
      </c>
    </row>
    <row r="8" spans="1:24" x14ac:dyDescent="0.15">
      <c r="A8" t="s">
        <v>317</v>
      </c>
      <c r="B8" t="s">
        <v>316</v>
      </c>
      <c r="C8" t="s">
        <v>305</v>
      </c>
      <c r="D8" t="s">
        <v>82</v>
      </c>
      <c r="F8" t="s">
        <v>68</v>
      </c>
      <c r="I8" t="s">
        <v>318</v>
      </c>
      <c r="L8" s="23" t="s">
        <v>344</v>
      </c>
      <c r="M8" s="31">
        <v>47618</v>
      </c>
      <c r="O8" t="s">
        <v>790</v>
      </c>
      <c r="P8" t="s">
        <v>153</v>
      </c>
      <c r="Q8" s="78">
        <f t="shared" si="0"/>
        <v>47618</v>
      </c>
      <c r="R8" s="9" t="s">
        <v>785</v>
      </c>
      <c r="S8" t="s">
        <v>322</v>
      </c>
      <c r="T8" t="s">
        <v>343</v>
      </c>
      <c r="U8" s="9" t="s">
        <v>790</v>
      </c>
      <c r="V8" t="s">
        <v>321</v>
      </c>
      <c r="W8" t="s">
        <v>321</v>
      </c>
      <c r="X8" t="s">
        <v>276</v>
      </c>
    </row>
    <row r="9" spans="1:24" x14ac:dyDescent="0.15">
      <c r="A9" t="s">
        <v>317</v>
      </c>
      <c r="B9" t="s">
        <v>316</v>
      </c>
      <c r="C9" t="s">
        <v>305</v>
      </c>
      <c r="D9" t="s">
        <v>82</v>
      </c>
      <c r="F9" t="s">
        <v>68</v>
      </c>
      <c r="I9" t="s">
        <v>318</v>
      </c>
      <c r="L9" s="23" t="s">
        <v>363</v>
      </c>
      <c r="M9" s="31">
        <v>68652</v>
      </c>
      <c r="O9" t="s">
        <v>790</v>
      </c>
      <c r="P9" t="s">
        <v>146</v>
      </c>
      <c r="Q9" s="78">
        <f t="shared" si="0"/>
        <v>68652</v>
      </c>
      <c r="R9" s="9" t="s">
        <v>785</v>
      </c>
      <c r="S9" t="s">
        <v>322</v>
      </c>
      <c r="T9" t="s">
        <v>362</v>
      </c>
      <c r="U9" s="9" t="s">
        <v>790</v>
      </c>
      <c r="V9" t="s">
        <v>321</v>
      </c>
      <c r="W9" t="s">
        <v>321</v>
      </c>
      <c r="X9" t="s">
        <v>276</v>
      </c>
    </row>
    <row r="10" spans="1:24" x14ac:dyDescent="0.15">
      <c r="A10" t="s">
        <v>317</v>
      </c>
      <c r="B10" t="s">
        <v>316</v>
      </c>
      <c r="C10" t="s">
        <v>305</v>
      </c>
      <c r="D10" t="s">
        <v>82</v>
      </c>
      <c r="F10" t="s">
        <v>68</v>
      </c>
      <c r="I10" t="s">
        <v>318</v>
      </c>
      <c r="L10" s="23" t="s">
        <v>514</v>
      </c>
      <c r="M10" s="31">
        <v>195.9</v>
      </c>
      <c r="O10" t="s">
        <v>456</v>
      </c>
      <c r="P10" t="s">
        <v>454</v>
      </c>
      <c r="Q10" s="31">
        <f t="shared" si="0"/>
        <v>195.9</v>
      </c>
      <c r="R10" t="str">
        <f>O10</f>
        <v>kg</v>
      </c>
      <c r="S10" t="s">
        <v>322</v>
      </c>
      <c r="T10" t="s">
        <v>457</v>
      </c>
      <c r="U10" s="9" t="s">
        <v>790</v>
      </c>
      <c r="V10" t="s">
        <v>321</v>
      </c>
      <c r="W10" t="s">
        <v>321</v>
      </c>
      <c r="X10" t="s">
        <v>276</v>
      </c>
    </row>
    <row r="11" spans="1:24" x14ac:dyDescent="0.15">
      <c r="A11" t="s">
        <v>317</v>
      </c>
      <c r="B11" t="s">
        <v>316</v>
      </c>
      <c r="C11" t="s">
        <v>305</v>
      </c>
      <c r="D11" t="s">
        <v>82</v>
      </c>
      <c r="F11" t="s">
        <v>68</v>
      </c>
      <c r="I11" t="s">
        <v>318</v>
      </c>
      <c r="L11" s="23" t="s">
        <v>372</v>
      </c>
      <c r="M11" s="31">
        <v>189810</v>
      </c>
      <c r="O11" t="s">
        <v>39</v>
      </c>
      <c r="P11" t="s">
        <v>90</v>
      </c>
      <c r="Q11" s="31">
        <f t="shared" si="0"/>
        <v>189810</v>
      </c>
      <c r="R11" t="s">
        <v>39</v>
      </c>
      <c r="S11" t="s">
        <v>322</v>
      </c>
      <c r="V11" t="s">
        <v>321</v>
      </c>
      <c r="W11" t="s">
        <v>321</v>
      </c>
      <c r="X11" t="s">
        <v>276</v>
      </c>
    </row>
    <row r="12" spans="1:24" x14ac:dyDescent="0.15">
      <c r="A12" t="s">
        <v>317</v>
      </c>
      <c r="B12" t="s">
        <v>316</v>
      </c>
      <c r="C12" t="s">
        <v>305</v>
      </c>
      <c r="D12" t="s">
        <v>82</v>
      </c>
      <c r="F12" t="s">
        <v>68</v>
      </c>
      <c r="I12" t="s">
        <v>318</v>
      </c>
      <c r="L12" s="23" t="s">
        <v>377</v>
      </c>
      <c r="M12" s="31">
        <v>78001430</v>
      </c>
      <c r="O12" s="30" t="s">
        <v>39</v>
      </c>
      <c r="P12" t="s">
        <v>70</v>
      </c>
      <c r="Q12" s="31">
        <f t="shared" si="0"/>
        <v>78001430</v>
      </c>
      <c r="R12" t="s">
        <v>39</v>
      </c>
      <c r="S12" t="s">
        <v>322</v>
      </c>
      <c r="V12" t="s">
        <v>321</v>
      </c>
      <c r="W12" t="s">
        <v>321</v>
      </c>
      <c r="X12" t="s">
        <v>276</v>
      </c>
    </row>
    <row r="13" spans="1:24" x14ac:dyDescent="0.15">
      <c r="A13" t="s">
        <v>317</v>
      </c>
      <c r="B13" t="s">
        <v>316</v>
      </c>
      <c r="C13" t="s">
        <v>305</v>
      </c>
      <c r="D13" t="s">
        <v>82</v>
      </c>
      <c r="F13" t="s">
        <v>68</v>
      </c>
      <c r="I13" t="s">
        <v>318</v>
      </c>
      <c r="L13" s="23" t="s">
        <v>378</v>
      </c>
      <c r="M13" s="31">
        <v>239428</v>
      </c>
      <c r="O13" t="s">
        <v>39</v>
      </c>
      <c r="P13" t="s">
        <v>74</v>
      </c>
      <c r="Q13" s="31">
        <f t="shared" si="0"/>
        <v>239428</v>
      </c>
      <c r="R13" t="s">
        <v>39</v>
      </c>
      <c r="S13" t="s">
        <v>322</v>
      </c>
      <c r="V13" t="s">
        <v>321</v>
      </c>
      <c r="W13" t="s">
        <v>321</v>
      </c>
      <c r="X13" t="s">
        <v>276</v>
      </c>
    </row>
    <row r="14" spans="1:24" x14ac:dyDescent="0.15">
      <c r="A14" t="s">
        <v>317</v>
      </c>
      <c r="B14" t="s">
        <v>316</v>
      </c>
      <c r="C14" t="s">
        <v>305</v>
      </c>
      <c r="D14" t="s">
        <v>82</v>
      </c>
      <c r="F14" t="s">
        <v>68</v>
      </c>
      <c r="I14" t="s">
        <v>318</v>
      </c>
      <c r="L14" s="23" t="s">
        <v>379</v>
      </c>
      <c r="M14" s="31">
        <v>329753</v>
      </c>
      <c r="O14" t="s">
        <v>39</v>
      </c>
      <c r="P14" t="s">
        <v>84</v>
      </c>
      <c r="Q14" s="31">
        <f t="shared" si="0"/>
        <v>329753</v>
      </c>
      <c r="R14" t="s">
        <v>39</v>
      </c>
      <c r="S14" t="s">
        <v>322</v>
      </c>
      <c r="V14" t="s">
        <v>321</v>
      </c>
      <c r="W14" t="s">
        <v>321</v>
      </c>
      <c r="X14" t="s">
        <v>276</v>
      </c>
    </row>
    <row r="15" spans="1:24" x14ac:dyDescent="0.15">
      <c r="A15" t="s">
        <v>317</v>
      </c>
      <c r="B15" t="s">
        <v>316</v>
      </c>
      <c r="C15" t="s">
        <v>305</v>
      </c>
      <c r="D15" t="s">
        <v>82</v>
      </c>
      <c r="F15" t="s">
        <v>68</v>
      </c>
      <c r="I15" t="s">
        <v>318</v>
      </c>
      <c r="L15" s="23" t="s">
        <v>811</v>
      </c>
      <c r="M15" s="31">
        <v>12957602</v>
      </c>
      <c r="O15" t="s">
        <v>39</v>
      </c>
      <c r="P15" t="s">
        <v>42</v>
      </c>
      <c r="Q15" s="75">
        <f t="shared" si="0"/>
        <v>12957602</v>
      </c>
      <c r="R15" s="9" t="s">
        <v>39</v>
      </c>
      <c r="S15" t="s">
        <v>322</v>
      </c>
      <c r="V15" t="s">
        <v>382</v>
      </c>
      <c r="W15" t="s">
        <v>383</v>
      </c>
      <c r="X15" t="s">
        <v>276</v>
      </c>
    </row>
    <row r="16" spans="1:24" x14ac:dyDescent="0.15">
      <c r="A16" t="s">
        <v>317</v>
      </c>
      <c r="B16" t="s">
        <v>316</v>
      </c>
      <c r="C16" t="s">
        <v>305</v>
      </c>
      <c r="D16" t="s">
        <v>82</v>
      </c>
      <c r="F16" t="s">
        <v>68</v>
      </c>
      <c r="I16" t="s">
        <v>318</v>
      </c>
      <c r="L16" s="23" t="s">
        <v>812</v>
      </c>
      <c r="M16" s="31">
        <v>8271179</v>
      </c>
      <c r="O16" t="s">
        <v>39</v>
      </c>
      <c r="P16" t="s">
        <v>44</v>
      </c>
      <c r="Q16" s="75">
        <f t="shared" si="0"/>
        <v>8271179</v>
      </c>
      <c r="R16" s="9" t="s">
        <v>39</v>
      </c>
      <c r="S16" t="s">
        <v>322</v>
      </c>
      <c r="V16" t="s">
        <v>382</v>
      </c>
      <c r="W16" t="s">
        <v>386</v>
      </c>
      <c r="X16" t="s">
        <v>276</v>
      </c>
    </row>
    <row r="17" spans="1:24" x14ac:dyDescent="0.15">
      <c r="A17" t="s">
        <v>317</v>
      </c>
      <c r="B17" t="s">
        <v>316</v>
      </c>
      <c r="C17" t="s">
        <v>305</v>
      </c>
      <c r="D17" t="s">
        <v>82</v>
      </c>
      <c r="F17" t="s">
        <v>68</v>
      </c>
      <c r="I17" t="s">
        <v>318</v>
      </c>
      <c r="L17" s="23" t="s">
        <v>393</v>
      </c>
      <c r="M17" s="67">
        <v>167428676.36759087</v>
      </c>
      <c r="O17" s="23" t="s">
        <v>394</v>
      </c>
      <c r="P17" t="s">
        <v>225</v>
      </c>
      <c r="Q17" s="79">
        <f>M17/1000</f>
        <v>167428.67636759087</v>
      </c>
      <c r="R17" s="23" t="s">
        <v>783</v>
      </c>
      <c r="S17" t="s">
        <v>322</v>
      </c>
      <c r="T17" t="s">
        <v>392</v>
      </c>
      <c r="U17" s="9" t="s">
        <v>734</v>
      </c>
      <c r="V17" t="s">
        <v>321</v>
      </c>
      <c r="W17" t="s">
        <v>321</v>
      </c>
      <c r="X17" t="s">
        <v>276</v>
      </c>
    </row>
    <row r="18" spans="1:24" x14ac:dyDescent="0.15">
      <c r="A18" t="s">
        <v>317</v>
      </c>
      <c r="B18" t="s">
        <v>316</v>
      </c>
      <c r="C18" t="s">
        <v>305</v>
      </c>
      <c r="D18" t="s">
        <v>82</v>
      </c>
      <c r="F18" t="s">
        <v>68</v>
      </c>
      <c r="I18" t="s">
        <v>318</v>
      </c>
      <c r="L18" s="23" t="s">
        <v>401</v>
      </c>
      <c r="M18" s="67">
        <v>6790322967.9040012</v>
      </c>
      <c r="O18" s="23" t="s">
        <v>394</v>
      </c>
      <c r="P18" t="s">
        <v>220</v>
      </c>
      <c r="Q18" s="79">
        <f>M18/1000</f>
        <v>6790322.9679040015</v>
      </c>
      <c r="R18" s="23" t="s">
        <v>783</v>
      </c>
      <c r="S18" t="s">
        <v>322</v>
      </c>
      <c r="T18" t="s">
        <v>400</v>
      </c>
      <c r="U18" s="9" t="s">
        <v>734</v>
      </c>
      <c r="V18" t="s">
        <v>321</v>
      </c>
      <c r="W18" t="s">
        <v>321</v>
      </c>
      <c r="X18" t="s">
        <v>276</v>
      </c>
    </row>
    <row r="19" spans="1:24" x14ac:dyDescent="0.15">
      <c r="A19" t="s">
        <v>317</v>
      </c>
      <c r="B19" t="s">
        <v>316</v>
      </c>
      <c r="C19" t="s">
        <v>305</v>
      </c>
      <c r="D19" t="s">
        <v>82</v>
      </c>
      <c r="F19" t="s">
        <v>36</v>
      </c>
      <c r="I19" t="s">
        <v>318</v>
      </c>
      <c r="L19" s="23" t="s">
        <v>546</v>
      </c>
      <c r="M19" s="67">
        <v>256.60000000000002</v>
      </c>
      <c r="O19" s="23" t="s">
        <v>547</v>
      </c>
      <c r="P19" t="s">
        <v>498</v>
      </c>
      <c r="Q19" s="67">
        <f t="shared" ref="Q19:Q26" si="1">M19</f>
        <v>256.60000000000002</v>
      </c>
      <c r="R19" s="23" t="str">
        <f>O19</f>
        <v>Minutes</v>
      </c>
      <c r="S19" t="s">
        <v>322</v>
      </c>
      <c r="T19" t="s">
        <v>548</v>
      </c>
      <c r="U19" s="9" t="s">
        <v>750</v>
      </c>
      <c r="V19" t="s">
        <v>321</v>
      </c>
      <c r="W19" t="s">
        <v>321</v>
      </c>
      <c r="X19" t="s">
        <v>276</v>
      </c>
    </row>
    <row r="20" spans="1:24" x14ac:dyDescent="0.15">
      <c r="A20" t="s">
        <v>317</v>
      </c>
      <c r="B20" t="s">
        <v>316</v>
      </c>
      <c r="C20" t="s">
        <v>305</v>
      </c>
      <c r="D20" t="s">
        <v>82</v>
      </c>
      <c r="F20" t="s">
        <v>36</v>
      </c>
      <c r="I20" t="s">
        <v>318</v>
      </c>
      <c r="L20" s="23" t="s">
        <v>549</v>
      </c>
      <c r="M20" s="67">
        <v>1.5309999999999999</v>
      </c>
      <c r="O20" s="23" t="s">
        <v>547</v>
      </c>
      <c r="P20" t="s">
        <v>504</v>
      </c>
      <c r="Q20" s="67">
        <f t="shared" si="1"/>
        <v>1.5309999999999999</v>
      </c>
      <c r="R20" s="23" t="str">
        <f>O20</f>
        <v>Minutes</v>
      </c>
      <c r="S20" t="s">
        <v>322</v>
      </c>
      <c r="T20" t="s">
        <v>550</v>
      </c>
      <c r="U20" s="9" t="s">
        <v>750</v>
      </c>
      <c r="V20" t="s">
        <v>321</v>
      </c>
      <c r="W20" t="s">
        <v>321</v>
      </c>
      <c r="X20" t="s">
        <v>276</v>
      </c>
    </row>
    <row r="21" spans="1:24" x14ac:dyDescent="0.15">
      <c r="A21" t="s">
        <v>317</v>
      </c>
      <c r="B21" t="s">
        <v>316</v>
      </c>
      <c r="C21" t="s">
        <v>305</v>
      </c>
      <c r="D21" t="s">
        <v>82</v>
      </c>
      <c r="F21" t="s">
        <v>36</v>
      </c>
      <c r="I21" t="s">
        <v>318</v>
      </c>
      <c r="L21" s="23" t="s">
        <v>551</v>
      </c>
      <c r="M21" s="67">
        <v>167.7</v>
      </c>
      <c r="O21" s="23" t="s">
        <v>547</v>
      </c>
      <c r="P21" t="s">
        <v>508</v>
      </c>
      <c r="Q21" s="67">
        <f t="shared" si="1"/>
        <v>167.7</v>
      </c>
      <c r="R21" s="23" t="str">
        <f>O21</f>
        <v>Minutes</v>
      </c>
      <c r="S21" t="s">
        <v>322</v>
      </c>
      <c r="T21" t="s">
        <v>552</v>
      </c>
      <c r="U21" s="9" t="s">
        <v>750</v>
      </c>
      <c r="V21" t="s">
        <v>321</v>
      </c>
      <c r="W21" t="s">
        <v>321</v>
      </c>
      <c r="X21" t="s">
        <v>276</v>
      </c>
    </row>
    <row r="22" spans="1:24" x14ac:dyDescent="0.15">
      <c r="A22" t="s">
        <v>317</v>
      </c>
      <c r="B22" t="s">
        <v>316</v>
      </c>
      <c r="C22" t="s">
        <v>305</v>
      </c>
      <c r="D22" t="s">
        <v>82</v>
      </c>
      <c r="F22" t="s">
        <v>36</v>
      </c>
      <c r="I22" t="s">
        <v>318</v>
      </c>
      <c r="L22" s="23" t="s">
        <v>803</v>
      </c>
      <c r="M22" s="31">
        <v>75361246</v>
      </c>
      <c r="O22" t="s">
        <v>342</v>
      </c>
      <c r="P22" t="s">
        <v>29</v>
      </c>
      <c r="Q22" s="75">
        <f t="shared" si="1"/>
        <v>75361246</v>
      </c>
      <c r="R22" s="38" t="s">
        <v>39</v>
      </c>
      <c r="S22" t="s">
        <v>322</v>
      </c>
      <c r="T22" s="5" t="s">
        <v>310</v>
      </c>
      <c r="U22" s="9" t="s">
        <v>787</v>
      </c>
      <c r="V22" t="s">
        <v>323</v>
      </c>
      <c r="W22" t="s">
        <v>324</v>
      </c>
      <c r="X22" t="s">
        <v>276</v>
      </c>
    </row>
    <row r="23" spans="1:24" x14ac:dyDescent="0.15">
      <c r="A23" t="s">
        <v>317</v>
      </c>
      <c r="B23" t="s">
        <v>316</v>
      </c>
      <c r="C23" t="s">
        <v>305</v>
      </c>
      <c r="D23" t="s">
        <v>82</v>
      </c>
      <c r="F23" t="s">
        <v>36</v>
      </c>
      <c r="I23" t="s">
        <v>318</v>
      </c>
      <c r="L23" s="23" t="s">
        <v>794</v>
      </c>
      <c r="M23" s="31">
        <v>5.6230000000000004E-3</v>
      </c>
      <c r="O23" t="s">
        <v>821</v>
      </c>
      <c r="P23" t="s">
        <v>404</v>
      </c>
      <c r="Q23" s="31">
        <f t="shared" si="1"/>
        <v>5.6230000000000004E-3</v>
      </c>
      <c r="R23" t="str">
        <f>O23</f>
        <v>mtCO2e/USD</v>
      </c>
      <c r="S23" t="s">
        <v>322</v>
      </c>
      <c r="T23" t="s">
        <v>343</v>
      </c>
      <c r="U23" s="9" t="s">
        <v>790</v>
      </c>
      <c r="V23" t="s">
        <v>562</v>
      </c>
      <c r="W23" t="s">
        <v>563</v>
      </c>
      <c r="X23" t="s">
        <v>276</v>
      </c>
    </row>
    <row r="24" spans="1:24" x14ac:dyDescent="0.15">
      <c r="A24" t="s">
        <v>317</v>
      </c>
      <c r="B24" t="s">
        <v>316</v>
      </c>
      <c r="C24" t="s">
        <v>305</v>
      </c>
      <c r="D24" t="s">
        <v>82</v>
      </c>
      <c r="F24" t="s">
        <v>36</v>
      </c>
      <c r="I24" t="s">
        <v>318</v>
      </c>
      <c r="L24" s="23" t="s">
        <v>795</v>
      </c>
      <c r="M24" s="31">
        <v>0.82930000000000004</v>
      </c>
      <c r="O24" t="s">
        <v>513</v>
      </c>
      <c r="P24" t="s">
        <v>512</v>
      </c>
      <c r="Q24" s="31">
        <f t="shared" si="1"/>
        <v>0.82930000000000004</v>
      </c>
      <c r="R24" t="str">
        <f>O24</f>
        <v>mtCO2e/MWh generated</v>
      </c>
      <c r="S24" t="s">
        <v>322</v>
      </c>
      <c r="T24" t="s">
        <v>343</v>
      </c>
      <c r="U24" s="9" t="s">
        <v>790</v>
      </c>
      <c r="V24" t="s">
        <v>562</v>
      </c>
      <c r="W24" t="s">
        <v>565</v>
      </c>
      <c r="X24" t="s">
        <v>276</v>
      </c>
    </row>
    <row r="25" spans="1:24" x14ac:dyDescent="0.15">
      <c r="A25" t="s">
        <v>317</v>
      </c>
      <c r="B25" t="s">
        <v>316</v>
      </c>
      <c r="C25" t="s">
        <v>305</v>
      </c>
      <c r="D25" t="s">
        <v>82</v>
      </c>
      <c r="F25" t="s">
        <v>36</v>
      </c>
      <c r="I25" t="s">
        <v>318</v>
      </c>
      <c r="L25" s="23" t="s">
        <v>344</v>
      </c>
      <c r="M25" s="31">
        <v>45282</v>
      </c>
      <c r="O25" t="s">
        <v>790</v>
      </c>
      <c r="P25" t="s">
        <v>153</v>
      </c>
      <c r="Q25" s="78">
        <f t="shared" si="1"/>
        <v>45282</v>
      </c>
      <c r="R25" s="9" t="s">
        <v>785</v>
      </c>
      <c r="S25" t="s">
        <v>322</v>
      </c>
      <c r="T25" t="s">
        <v>343</v>
      </c>
      <c r="U25" s="9" t="s">
        <v>790</v>
      </c>
      <c r="V25" t="s">
        <v>321</v>
      </c>
      <c r="W25" t="s">
        <v>321</v>
      </c>
      <c r="X25" t="s">
        <v>276</v>
      </c>
    </row>
    <row r="26" spans="1:24" x14ac:dyDescent="0.15">
      <c r="A26" t="s">
        <v>317</v>
      </c>
      <c r="B26" t="s">
        <v>316</v>
      </c>
      <c r="C26" t="s">
        <v>305</v>
      </c>
      <c r="D26" t="s">
        <v>82</v>
      </c>
      <c r="F26" t="s">
        <v>36</v>
      </c>
      <c r="I26" t="s">
        <v>318</v>
      </c>
      <c r="L26" s="23" t="s">
        <v>363</v>
      </c>
      <c r="M26" s="31">
        <v>62274</v>
      </c>
      <c r="O26" t="s">
        <v>790</v>
      </c>
      <c r="P26" t="s">
        <v>146</v>
      </c>
      <c r="Q26" s="78">
        <f t="shared" si="1"/>
        <v>62274</v>
      </c>
      <c r="R26" s="9" t="s">
        <v>785</v>
      </c>
      <c r="S26" t="s">
        <v>322</v>
      </c>
      <c r="T26" t="s">
        <v>362</v>
      </c>
      <c r="U26" s="9" t="s">
        <v>790</v>
      </c>
      <c r="V26" t="s">
        <v>321</v>
      </c>
      <c r="W26" t="s">
        <v>321</v>
      </c>
      <c r="X26" t="s">
        <v>276</v>
      </c>
    </row>
    <row r="27" spans="1:24" x14ac:dyDescent="0.15">
      <c r="A27" t="s">
        <v>317</v>
      </c>
      <c r="B27" t="s">
        <v>316</v>
      </c>
      <c r="C27" t="s">
        <v>305</v>
      </c>
      <c r="D27" t="s">
        <v>82</v>
      </c>
      <c r="F27" t="s">
        <v>36</v>
      </c>
      <c r="I27" t="s">
        <v>516</v>
      </c>
      <c r="J27">
        <v>4</v>
      </c>
      <c r="L27" t="s">
        <v>756</v>
      </c>
      <c r="M27" s="31">
        <v>314229</v>
      </c>
      <c r="O27" s="23" t="s">
        <v>515</v>
      </c>
      <c r="P27" t="s">
        <v>451</v>
      </c>
      <c r="Q27" s="67"/>
      <c r="R27" s="23"/>
      <c r="S27" t="s">
        <v>322</v>
      </c>
      <c r="T27" t="s">
        <v>453</v>
      </c>
      <c r="U27" s="9" t="s">
        <v>790</v>
      </c>
      <c r="V27" t="s">
        <v>321</v>
      </c>
      <c r="W27" t="s">
        <v>321</v>
      </c>
      <c r="X27" t="s">
        <v>276</v>
      </c>
    </row>
    <row r="28" spans="1:24" x14ac:dyDescent="0.15">
      <c r="A28" t="s">
        <v>317</v>
      </c>
      <c r="B28" t="s">
        <v>316</v>
      </c>
      <c r="C28" t="s">
        <v>305</v>
      </c>
      <c r="D28" t="s">
        <v>82</v>
      </c>
      <c r="F28" t="s">
        <v>36</v>
      </c>
      <c r="I28" t="s">
        <v>318</v>
      </c>
      <c r="L28" s="23" t="s">
        <v>514</v>
      </c>
      <c r="M28" s="31">
        <v>179.2</v>
      </c>
      <c r="O28" t="s">
        <v>456</v>
      </c>
      <c r="P28" t="s">
        <v>454</v>
      </c>
      <c r="Q28" s="31">
        <f t="shared" ref="Q28:Q34" si="2">M28</f>
        <v>179.2</v>
      </c>
      <c r="R28" t="str">
        <f>O28</f>
        <v>kg</v>
      </c>
      <c r="S28" t="s">
        <v>322</v>
      </c>
      <c r="T28" t="s">
        <v>457</v>
      </c>
      <c r="U28" s="9" t="s">
        <v>790</v>
      </c>
      <c r="V28" t="s">
        <v>321</v>
      </c>
      <c r="W28" t="s">
        <v>321</v>
      </c>
      <c r="X28" t="s">
        <v>276</v>
      </c>
    </row>
    <row r="29" spans="1:24" x14ac:dyDescent="0.15">
      <c r="A29" t="s">
        <v>317</v>
      </c>
      <c r="B29" t="s">
        <v>316</v>
      </c>
      <c r="C29" t="s">
        <v>305</v>
      </c>
      <c r="D29" t="s">
        <v>82</v>
      </c>
      <c r="F29" t="s">
        <v>36</v>
      </c>
      <c r="I29" t="s">
        <v>318</v>
      </c>
      <c r="L29" s="23" t="s">
        <v>372</v>
      </c>
      <c r="M29" s="31">
        <v>163408</v>
      </c>
      <c r="O29" t="s">
        <v>39</v>
      </c>
      <c r="P29" t="s">
        <v>90</v>
      </c>
      <c r="Q29" s="75">
        <f t="shared" si="2"/>
        <v>163408</v>
      </c>
      <c r="R29" s="9" t="s">
        <v>39</v>
      </c>
      <c r="S29" t="s">
        <v>322</v>
      </c>
      <c r="V29" t="s">
        <v>321</v>
      </c>
      <c r="W29" t="s">
        <v>321</v>
      </c>
      <c r="X29" t="s">
        <v>276</v>
      </c>
    </row>
    <row r="30" spans="1:24" x14ac:dyDescent="0.15">
      <c r="A30" t="s">
        <v>317</v>
      </c>
      <c r="B30" t="s">
        <v>316</v>
      </c>
      <c r="C30" t="s">
        <v>305</v>
      </c>
      <c r="D30" t="s">
        <v>82</v>
      </c>
      <c r="F30" t="s">
        <v>36</v>
      </c>
      <c r="I30" t="s">
        <v>318</v>
      </c>
      <c r="L30" s="23" t="s">
        <v>377</v>
      </c>
      <c r="M30" s="31">
        <v>74661649</v>
      </c>
      <c r="O30" s="30" t="s">
        <v>39</v>
      </c>
      <c r="P30" t="s">
        <v>70</v>
      </c>
      <c r="Q30" s="75">
        <f t="shared" si="2"/>
        <v>74661649</v>
      </c>
      <c r="R30" s="9" t="s">
        <v>39</v>
      </c>
      <c r="S30" t="s">
        <v>322</v>
      </c>
      <c r="V30" t="s">
        <v>321</v>
      </c>
      <c r="W30" t="s">
        <v>321</v>
      </c>
      <c r="X30" t="s">
        <v>276</v>
      </c>
    </row>
    <row r="31" spans="1:24" x14ac:dyDescent="0.15">
      <c r="A31" t="s">
        <v>317</v>
      </c>
      <c r="B31" t="s">
        <v>316</v>
      </c>
      <c r="C31" t="s">
        <v>305</v>
      </c>
      <c r="D31" t="s">
        <v>82</v>
      </c>
      <c r="F31" t="s">
        <v>36</v>
      </c>
      <c r="I31" t="s">
        <v>318</v>
      </c>
      <c r="L31" s="23" t="s">
        <v>378</v>
      </c>
      <c r="M31" s="31">
        <v>225741</v>
      </c>
      <c r="O31" t="s">
        <v>39</v>
      </c>
      <c r="P31" t="s">
        <v>74</v>
      </c>
      <c r="Q31" s="75">
        <f t="shared" si="2"/>
        <v>225741</v>
      </c>
      <c r="R31" s="9" t="s">
        <v>39</v>
      </c>
      <c r="S31" t="s">
        <v>322</v>
      </c>
      <c r="V31" t="s">
        <v>321</v>
      </c>
      <c r="W31" t="s">
        <v>321</v>
      </c>
      <c r="X31" t="s">
        <v>276</v>
      </c>
    </row>
    <row r="32" spans="1:24" x14ac:dyDescent="0.15">
      <c r="A32" t="s">
        <v>317</v>
      </c>
      <c r="B32" t="s">
        <v>316</v>
      </c>
      <c r="C32" t="s">
        <v>305</v>
      </c>
      <c r="D32" t="s">
        <v>82</v>
      </c>
      <c r="F32" t="s">
        <v>36</v>
      </c>
      <c r="I32" t="s">
        <v>318</v>
      </c>
      <c r="L32" s="23" t="s">
        <v>379</v>
      </c>
      <c r="M32" s="31">
        <v>310447</v>
      </c>
      <c r="O32" t="s">
        <v>39</v>
      </c>
      <c r="P32" t="s">
        <v>84</v>
      </c>
      <c r="Q32" s="75">
        <f t="shared" si="2"/>
        <v>310447</v>
      </c>
      <c r="R32" s="9" t="s">
        <v>39</v>
      </c>
      <c r="S32" t="s">
        <v>322</v>
      </c>
      <c r="V32" t="s">
        <v>321</v>
      </c>
      <c r="W32" t="s">
        <v>321</v>
      </c>
      <c r="X32" t="s">
        <v>276</v>
      </c>
    </row>
    <row r="33" spans="1:24" x14ac:dyDescent="0.15">
      <c r="A33" t="s">
        <v>317</v>
      </c>
      <c r="B33" t="s">
        <v>316</v>
      </c>
      <c r="C33" t="s">
        <v>305</v>
      </c>
      <c r="D33" t="s">
        <v>82</v>
      </c>
      <c r="F33" t="s">
        <v>36</v>
      </c>
      <c r="I33" t="s">
        <v>318</v>
      </c>
      <c r="L33" s="23" t="s">
        <v>811</v>
      </c>
      <c r="M33" s="31">
        <v>15739423</v>
      </c>
      <c r="O33" t="s">
        <v>39</v>
      </c>
      <c r="P33" t="s">
        <v>42</v>
      </c>
      <c r="Q33" s="75">
        <f t="shared" si="2"/>
        <v>15739423</v>
      </c>
      <c r="R33" s="9" t="s">
        <v>39</v>
      </c>
      <c r="S33" t="s">
        <v>322</v>
      </c>
      <c r="V33" t="s">
        <v>382</v>
      </c>
      <c r="W33" t="s">
        <v>383</v>
      </c>
      <c r="X33" t="s">
        <v>276</v>
      </c>
    </row>
    <row r="34" spans="1:24" x14ac:dyDescent="0.15">
      <c r="A34" t="s">
        <v>317</v>
      </c>
      <c r="B34" t="s">
        <v>316</v>
      </c>
      <c r="C34" t="s">
        <v>305</v>
      </c>
      <c r="D34" t="s">
        <v>82</v>
      </c>
      <c r="F34" t="s">
        <v>36</v>
      </c>
      <c r="I34" t="s">
        <v>318</v>
      </c>
      <c r="L34" s="23" t="s">
        <v>812</v>
      </c>
      <c r="M34" s="31">
        <v>14479514</v>
      </c>
      <c r="O34" t="s">
        <v>39</v>
      </c>
      <c r="P34" t="s">
        <v>44</v>
      </c>
      <c r="Q34" s="75">
        <f t="shared" si="2"/>
        <v>14479514</v>
      </c>
      <c r="R34" s="9" t="s">
        <v>39</v>
      </c>
      <c r="S34" t="s">
        <v>322</v>
      </c>
      <c r="V34" t="s">
        <v>382</v>
      </c>
      <c r="W34" t="s">
        <v>386</v>
      </c>
      <c r="X34" t="s">
        <v>276</v>
      </c>
    </row>
    <row r="35" spans="1:24" x14ac:dyDescent="0.15">
      <c r="A35" t="s">
        <v>317</v>
      </c>
      <c r="B35" t="s">
        <v>316</v>
      </c>
      <c r="C35" t="s">
        <v>305</v>
      </c>
      <c r="D35" t="s">
        <v>82</v>
      </c>
      <c r="F35" t="s">
        <v>36</v>
      </c>
      <c r="I35" t="s">
        <v>318</v>
      </c>
      <c r="L35" s="23" t="s">
        <v>393</v>
      </c>
      <c r="M35" s="67">
        <v>182463954.27900004</v>
      </c>
      <c r="O35" s="23" t="s">
        <v>394</v>
      </c>
      <c r="P35" t="s">
        <v>225</v>
      </c>
      <c r="Q35" s="79">
        <f>M35/1000</f>
        <v>182463.95427900006</v>
      </c>
      <c r="R35" s="23" t="s">
        <v>783</v>
      </c>
      <c r="S35" t="s">
        <v>322</v>
      </c>
      <c r="T35" t="s">
        <v>392</v>
      </c>
      <c r="U35" s="9" t="s">
        <v>734</v>
      </c>
      <c r="V35" t="s">
        <v>321</v>
      </c>
      <c r="W35" t="s">
        <v>321</v>
      </c>
      <c r="X35" t="s">
        <v>276</v>
      </c>
    </row>
    <row r="36" spans="1:24" x14ac:dyDescent="0.15">
      <c r="A36" t="s">
        <v>317</v>
      </c>
      <c r="B36" t="s">
        <v>316</v>
      </c>
      <c r="C36" t="s">
        <v>305</v>
      </c>
      <c r="D36" t="s">
        <v>82</v>
      </c>
      <c r="F36" t="s">
        <v>36</v>
      </c>
      <c r="I36" t="s">
        <v>318</v>
      </c>
      <c r="L36" s="23" t="s">
        <v>401</v>
      </c>
      <c r="M36" s="67">
        <v>5765507246.5060005</v>
      </c>
      <c r="O36" s="23" t="s">
        <v>394</v>
      </c>
      <c r="P36" t="s">
        <v>220</v>
      </c>
      <c r="Q36" s="79">
        <f>M36/1000</f>
        <v>5765507.2465060009</v>
      </c>
      <c r="R36" s="23" t="s">
        <v>783</v>
      </c>
      <c r="S36" t="s">
        <v>322</v>
      </c>
      <c r="T36" t="s">
        <v>400</v>
      </c>
      <c r="U36" s="9" t="s">
        <v>734</v>
      </c>
      <c r="V36" t="s">
        <v>321</v>
      </c>
      <c r="W36" t="s">
        <v>321</v>
      </c>
      <c r="X36" t="s">
        <v>276</v>
      </c>
    </row>
    <row r="37" spans="1:24" x14ac:dyDescent="0.15">
      <c r="A37" t="s">
        <v>317</v>
      </c>
      <c r="B37" t="s">
        <v>316</v>
      </c>
      <c r="C37" t="s">
        <v>305</v>
      </c>
      <c r="D37" t="s">
        <v>82</v>
      </c>
      <c r="F37" t="s">
        <v>279</v>
      </c>
      <c r="I37" t="s">
        <v>519</v>
      </c>
      <c r="L37" t="s">
        <v>689</v>
      </c>
      <c r="M37" s="31">
        <v>3386683</v>
      </c>
      <c r="O37" t="s">
        <v>537</v>
      </c>
      <c r="P37" t="s">
        <v>445</v>
      </c>
      <c r="Q37" s="31">
        <f>M37</f>
        <v>3386683</v>
      </c>
      <c r="R37" t="s">
        <v>446</v>
      </c>
      <c r="S37" t="s">
        <v>322</v>
      </c>
      <c r="T37" t="s">
        <v>447</v>
      </c>
      <c r="U37" s="9" t="s">
        <v>744</v>
      </c>
      <c r="V37" t="s">
        <v>321</v>
      </c>
      <c r="W37" t="s">
        <v>321</v>
      </c>
      <c r="X37" t="s">
        <v>276</v>
      </c>
    </row>
    <row r="38" spans="1:24" x14ac:dyDescent="0.15">
      <c r="A38" t="s">
        <v>317</v>
      </c>
      <c r="B38" t="s">
        <v>316</v>
      </c>
      <c r="C38" t="s">
        <v>305</v>
      </c>
      <c r="D38" t="s">
        <v>82</v>
      </c>
      <c r="F38" t="s">
        <v>279</v>
      </c>
      <c r="I38" t="s">
        <v>519</v>
      </c>
      <c r="L38" t="s">
        <v>690</v>
      </c>
      <c r="M38" s="68">
        <f>3386683/5452366</f>
        <v>0.62114007020071649</v>
      </c>
      <c r="O38" t="s">
        <v>538</v>
      </c>
      <c r="P38" t="s">
        <v>448</v>
      </c>
      <c r="Q38" s="31">
        <f>M38</f>
        <v>0.62114007020071649</v>
      </c>
      <c r="R38" t="s">
        <v>449</v>
      </c>
      <c r="S38" t="s">
        <v>322</v>
      </c>
      <c r="T38" t="s">
        <v>450</v>
      </c>
      <c r="U38" s="9" t="s">
        <v>744</v>
      </c>
      <c r="V38" t="s">
        <v>321</v>
      </c>
      <c r="W38" t="s">
        <v>321</v>
      </c>
      <c r="X38" t="s">
        <v>276</v>
      </c>
    </row>
    <row r="39" spans="1:24" x14ac:dyDescent="0.15">
      <c r="A39" t="s">
        <v>317</v>
      </c>
      <c r="B39" t="s">
        <v>316</v>
      </c>
      <c r="C39" t="s">
        <v>305</v>
      </c>
      <c r="D39" t="s">
        <v>82</v>
      </c>
      <c r="F39" t="s">
        <v>279</v>
      </c>
      <c r="L39" t="s">
        <v>757</v>
      </c>
      <c r="M39" s="31" t="s">
        <v>355</v>
      </c>
      <c r="O39" t="s">
        <v>540</v>
      </c>
      <c r="P39" t="s">
        <v>539</v>
      </c>
      <c r="S39" t="s">
        <v>322</v>
      </c>
      <c r="T39" t="s">
        <v>541</v>
      </c>
      <c r="U39" s="9" t="s">
        <v>744</v>
      </c>
      <c r="V39" t="s">
        <v>321</v>
      </c>
      <c r="W39" t="s">
        <v>321</v>
      </c>
      <c r="X39" t="s">
        <v>276</v>
      </c>
    </row>
    <row r="40" spans="1:24" x14ac:dyDescent="0.15">
      <c r="A40" t="s">
        <v>317</v>
      </c>
      <c r="B40" t="s">
        <v>316</v>
      </c>
      <c r="C40" t="s">
        <v>305</v>
      </c>
      <c r="D40" t="s">
        <v>82</v>
      </c>
      <c r="F40" t="s">
        <v>279</v>
      </c>
      <c r="I40" t="s">
        <v>543</v>
      </c>
      <c r="J40">
        <v>42</v>
      </c>
      <c r="K40" t="s">
        <v>544</v>
      </c>
      <c r="L40" t="s">
        <v>715</v>
      </c>
      <c r="M40" s="31" t="s">
        <v>355</v>
      </c>
      <c r="O40" t="s">
        <v>749</v>
      </c>
      <c r="P40" t="s">
        <v>542</v>
      </c>
      <c r="S40" t="s">
        <v>322</v>
      </c>
      <c r="T40" t="s">
        <v>545</v>
      </c>
      <c r="U40" s="9" t="s">
        <v>749</v>
      </c>
      <c r="V40" t="s">
        <v>321</v>
      </c>
      <c r="W40" t="s">
        <v>321</v>
      </c>
      <c r="X40" t="s">
        <v>276</v>
      </c>
    </row>
    <row r="41" spans="1:24" x14ac:dyDescent="0.15">
      <c r="A41" t="s">
        <v>317</v>
      </c>
      <c r="B41" t="s">
        <v>316</v>
      </c>
      <c r="C41" t="s">
        <v>305</v>
      </c>
      <c r="D41" t="s">
        <v>82</v>
      </c>
      <c r="F41" t="s">
        <v>279</v>
      </c>
      <c r="I41" t="s">
        <v>318</v>
      </c>
      <c r="L41" s="23" t="s">
        <v>546</v>
      </c>
      <c r="M41" s="67">
        <v>228.8</v>
      </c>
      <c r="O41" s="23" t="s">
        <v>547</v>
      </c>
      <c r="P41" t="s">
        <v>498</v>
      </c>
      <c r="Q41" s="31">
        <f>M41</f>
        <v>228.8</v>
      </c>
      <c r="R41" t="str">
        <f>O41</f>
        <v>Minutes</v>
      </c>
      <c r="S41" t="s">
        <v>322</v>
      </c>
      <c r="T41" t="s">
        <v>548</v>
      </c>
      <c r="U41" s="9" t="s">
        <v>750</v>
      </c>
      <c r="V41" t="s">
        <v>321</v>
      </c>
      <c r="W41" t="s">
        <v>321</v>
      </c>
      <c r="X41" t="s">
        <v>276</v>
      </c>
    </row>
    <row r="42" spans="1:24" x14ac:dyDescent="0.15">
      <c r="A42" t="s">
        <v>317</v>
      </c>
      <c r="B42" t="s">
        <v>316</v>
      </c>
      <c r="C42" t="s">
        <v>305</v>
      </c>
      <c r="D42" t="s">
        <v>82</v>
      </c>
      <c r="F42" t="s">
        <v>279</v>
      </c>
      <c r="I42" t="s">
        <v>318</v>
      </c>
      <c r="L42" s="23" t="s">
        <v>549</v>
      </c>
      <c r="M42" s="67">
        <v>1.4059999999999999</v>
      </c>
      <c r="O42" s="23" t="s">
        <v>547</v>
      </c>
      <c r="P42" t="s">
        <v>504</v>
      </c>
      <c r="Q42" s="31">
        <f>M42</f>
        <v>1.4059999999999999</v>
      </c>
      <c r="R42" t="str">
        <f>O42</f>
        <v>Minutes</v>
      </c>
      <c r="S42" t="s">
        <v>322</v>
      </c>
      <c r="T42" t="s">
        <v>550</v>
      </c>
      <c r="U42" s="9" t="s">
        <v>750</v>
      </c>
      <c r="V42" t="s">
        <v>321</v>
      </c>
      <c r="W42" t="s">
        <v>321</v>
      </c>
      <c r="X42" t="s">
        <v>276</v>
      </c>
    </row>
    <row r="43" spans="1:24" x14ac:dyDescent="0.15">
      <c r="A43" t="s">
        <v>317</v>
      </c>
      <c r="B43" t="s">
        <v>316</v>
      </c>
      <c r="C43" t="s">
        <v>305</v>
      </c>
      <c r="D43" t="s">
        <v>82</v>
      </c>
      <c r="F43" t="s">
        <v>279</v>
      </c>
      <c r="I43" t="s">
        <v>318</v>
      </c>
      <c r="L43" s="23" t="s">
        <v>551</v>
      </c>
      <c r="M43" s="67">
        <v>162.80000000000001</v>
      </c>
      <c r="O43" s="23" t="s">
        <v>547</v>
      </c>
      <c r="P43" t="s">
        <v>508</v>
      </c>
      <c r="Q43" s="31">
        <f>M43</f>
        <v>162.80000000000001</v>
      </c>
      <c r="R43" t="str">
        <f>O43</f>
        <v>Minutes</v>
      </c>
      <c r="S43" t="s">
        <v>322</v>
      </c>
      <c r="T43" t="s">
        <v>552</v>
      </c>
      <c r="U43" s="9" t="s">
        <v>750</v>
      </c>
      <c r="V43" t="s">
        <v>321</v>
      </c>
      <c r="W43" t="s">
        <v>321</v>
      </c>
      <c r="X43" t="s">
        <v>276</v>
      </c>
    </row>
    <row r="44" spans="1:24" x14ac:dyDescent="0.15">
      <c r="A44" t="s">
        <v>317</v>
      </c>
      <c r="B44" t="s">
        <v>316</v>
      </c>
      <c r="C44" t="s">
        <v>305</v>
      </c>
      <c r="D44" t="s">
        <v>82</v>
      </c>
      <c r="F44" t="s">
        <v>279</v>
      </c>
      <c r="I44" t="s">
        <v>318</v>
      </c>
      <c r="L44" s="23" t="s">
        <v>716</v>
      </c>
      <c r="M44" s="67" t="s">
        <v>355</v>
      </c>
      <c r="O44" s="23" t="s">
        <v>554</v>
      </c>
      <c r="P44" t="s">
        <v>553</v>
      </c>
      <c r="Q44" s="67"/>
      <c r="R44" s="23"/>
      <c r="S44" t="s">
        <v>322</v>
      </c>
      <c r="T44" t="s">
        <v>555</v>
      </c>
      <c r="U44" s="9" t="s">
        <v>750</v>
      </c>
      <c r="V44" t="s">
        <v>321</v>
      </c>
      <c r="W44" t="s">
        <v>321</v>
      </c>
      <c r="X44" t="s">
        <v>276</v>
      </c>
    </row>
    <row r="45" spans="1:24" x14ac:dyDescent="0.15">
      <c r="A45" t="s">
        <v>317</v>
      </c>
      <c r="B45" t="s">
        <v>316</v>
      </c>
      <c r="C45" t="s">
        <v>305</v>
      </c>
      <c r="D45" t="s">
        <v>82</v>
      </c>
      <c r="F45" t="s">
        <v>279</v>
      </c>
      <c r="L45" t="s">
        <v>707</v>
      </c>
      <c r="M45" s="68">
        <v>4.0000000000000002E-4</v>
      </c>
      <c r="O45" t="s">
        <v>538</v>
      </c>
      <c r="P45" t="s">
        <v>494</v>
      </c>
      <c r="Q45" s="31">
        <f>M45</f>
        <v>4.0000000000000002E-4</v>
      </c>
      <c r="R45" t="s">
        <v>449</v>
      </c>
      <c r="S45" t="s">
        <v>322</v>
      </c>
      <c r="T45" t="s">
        <v>495</v>
      </c>
      <c r="U45" s="9" t="s">
        <v>538</v>
      </c>
      <c r="V45" t="s">
        <v>321</v>
      </c>
      <c r="W45" t="s">
        <v>321</v>
      </c>
      <c r="X45" t="s">
        <v>276</v>
      </c>
    </row>
    <row r="46" spans="1:24" x14ac:dyDescent="0.15">
      <c r="A46" t="s">
        <v>317</v>
      </c>
      <c r="B46" t="s">
        <v>316</v>
      </c>
      <c r="C46" t="s">
        <v>305</v>
      </c>
      <c r="D46" t="s">
        <v>82</v>
      </c>
      <c r="F46" t="s">
        <v>279</v>
      </c>
      <c r="L46" t="s">
        <v>708</v>
      </c>
      <c r="M46" s="68">
        <v>2.8999999999999998E-3</v>
      </c>
      <c r="O46" t="s">
        <v>538</v>
      </c>
      <c r="P46" t="s">
        <v>496</v>
      </c>
      <c r="Q46" s="31">
        <f>M46</f>
        <v>2.8999999999999998E-3</v>
      </c>
      <c r="R46" t="s">
        <v>449</v>
      </c>
      <c r="S46" t="s">
        <v>322</v>
      </c>
      <c r="T46" t="s">
        <v>497</v>
      </c>
      <c r="U46" s="9" t="s">
        <v>538</v>
      </c>
      <c r="V46" t="s">
        <v>321</v>
      </c>
      <c r="W46" t="s">
        <v>321</v>
      </c>
      <c r="X46" t="s">
        <v>276</v>
      </c>
    </row>
    <row r="47" spans="1:24" x14ac:dyDescent="0.15">
      <c r="A47" t="s">
        <v>317</v>
      </c>
      <c r="B47" t="s">
        <v>316</v>
      </c>
      <c r="C47" t="s">
        <v>305</v>
      </c>
      <c r="D47" t="s">
        <v>82</v>
      </c>
      <c r="F47" t="s">
        <v>279</v>
      </c>
      <c r="I47" t="s">
        <v>519</v>
      </c>
      <c r="J47">
        <v>8</v>
      </c>
      <c r="K47" t="s">
        <v>520</v>
      </c>
      <c r="L47" t="s">
        <v>709</v>
      </c>
      <c r="M47" s="68" t="s">
        <v>518</v>
      </c>
      <c r="O47" t="s">
        <v>747</v>
      </c>
      <c r="P47" t="s">
        <v>517</v>
      </c>
      <c r="S47" t="s">
        <v>322</v>
      </c>
      <c r="T47" t="s">
        <v>521</v>
      </c>
      <c r="U47" s="9" t="s">
        <v>747</v>
      </c>
      <c r="V47" t="s">
        <v>321</v>
      </c>
      <c r="W47" t="s">
        <v>321</v>
      </c>
      <c r="X47" t="s">
        <v>276</v>
      </c>
    </row>
    <row r="48" spans="1:24" x14ac:dyDescent="0.15">
      <c r="A48" t="s">
        <v>317</v>
      </c>
      <c r="B48" t="s">
        <v>316</v>
      </c>
      <c r="C48" t="s">
        <v>305</v>
      </c>
      <c r="D48" t="s">
        <v>82</v>
      </c>
      <c r="F48" t="s">
        <v>279</v>
      </c>
      <c r="I48" t="s">
        <v>519</v>
      </c>
      <c r="J48">
        <v>8</v>
      </c>
      <c r="K48" t="s">
        <v>520</v>
      </c>
      <c r="L48" t="s">
        <v>710</v>
      </c>
      <c r="M48" s="31" t="s">
        <v>518</v>
      </c>
      <c r="O48" t="s">
        <v>747</v>
      </c>
      <c r="P48" t="s">
        <v>522</v>
      </c>
      <c r="S48" t="s">
        <v>322</v>
      </c>
      <c r="T48" t="s">
        <v>523</v>
      </c>
      <c r="U48" s="9" t="s">
        <v>747</v>
      </c>
      <c r="V48" t="s">
        <v>321</v>
      </c>
      <c r="W48" t="s">
        <v>321</v>
      </c>
      <c r="X48" t="s">
        <v>276</v>
      </c>
    </row>
    <row r="49" spans="1:24" x14ac:dyDescent="0.15">
      <c r="A49" t="s">
        <v>317</v>
      </c>
      <c r="B49" t="s">
        <v>316</v>
      </c>
      <c r="C49" t="s">
        <v>305</v>
      </c>
      <c r="D49" t="s">
        <v>82</v>
      </c>
      <c r="F49" t="s">
        <v>279</v>
      </c>
      <c r="I49" t="s">
        <v>519</v>
      </c>
      <c r="J49">
        <v>8</v>
      </c>
      <c r="K49" t="s">
        <v>525</v>
      </c>
      <c r="L49" t="s">
        <v>711</v>
      </c>
      <c r="M49" s="31" t="s">
        <v>518</v>
      </c>
      <c r="O49" t="s">
        <v>748</v>
      </c>
      <c r="P49" t="s">
        <v>524</v>
      </c>
      <c r="S49" t="s">
        <v>322</v>
      </c>
      <c r="T49" t="s">
        <v>526</v>
      </c>
      <c r="U49" s="9" t="s">
        <v>748</v>
      </c>
      <c r="V49" t="s">
        <v>321</v>
      </c>
      <c r="W49" t="s">
        <v>321</v>
      </c>
      <c r="X49" t="s">
        <v>276</v>
      </c>
    </row>
    <row r="50" spans="1:24" x14ac:dyDescent="0.15">
      <c r="A50" t="s">
        <v>317</v>
      </c>
      <c r="B50" t="s">
        <v>316</v>
      </c>
      <c r="C50" t="s">
        <v>305</v>
      </c>
      <c r="D50" t="s">
        <v>82</v>
      </c>
      <c r="F50" t="s">
        <v>279</v>
      </c>
      <c r="I50" t="s">
        <v>519</v>
      </c>
      <c r="J50">
        <v>8</v>
      </c>
      <c r="K50" t="s">
        <v>525</v>
      </c>
      <c r="L50" t="s">
        <v>712</v>
      </c>
      <c r="M50" s="31" t="s">
        <v>518</v>
      </c>
      <c r="O50" t="s">
        <v>748</v>
      </c>
      <c r="P50" t="s">
        <v>527</v>
      </c>
      <c r="S50" t="s">
        <v>322</v>
      </c>
      <c r="T50" t="s">
        <v>528</v>
      </c>
      <c r="U50" s="9" t="s">
        <v>748</v>
      </c>
      <c r="V50" t="s">
        <v>321</v>
      </c>
      <c r="W50" t="s">
        <v>321</v>
      </c>
      <c r="X50" t="s">
        <v>276</v>
      </c>
    </row>
    <row r="51" spans="1:24" x14ac:dyDescent="0.15">
      <c r="A51" t="s">
        <v>317</v>
      </c>
      <c r="B51" t="s">
        <v>316</v>
      </c>
      <c r="C51" t="s">
        <v>305</v>
      </c>
      <c r="D51" t="s">
        <v>82</v>
      </c>
      <c r="F51" t="s">
        <v>279</v>
      </c>
      <c r="I51" t="s">
        <v>519</v>
      </c>
      <c r="J51">
        <v>6</v>
      </c>
      <c r="L51" t="s">
        <v>699</v>
      </c>
      <c r="M51" s="31" t="s">
        <v>529</v>
      </c>
      <c r="O51" t="s">
        <v>745</v>
      </c>
      <c r="P51" t="s">
        <v>476</v>
      </c>
      <c r="S51" t="s">
        <v>322</v>
      </c>
      <c r="T51" t="s">
        <v>478</v>
      </c>
      <c r="U51" s="9" t="s">
        <v>745</v>
      </c>
      <c r="V51" t="s">
        <v>321</v>
      </c>
      <c r="W51" t="s">
        <v>321</v>
      </c>
      <c r="X51" t="s">
        <v>276</v>
      </c>
    </row>
    <row r="52" spans="1:24" x14ac:dyDescent="0.15">
      <c r="A52" t="s">
        <v>317</v>
      </c>
      <c r="B52" t="s">
        <v>316</v>
      </c>
      <c r="C52" t="s">
        <v>305</v>
      </c>
      <c r="D52" t="s">
        <v>82</v>
      </c>
      <c r="F52" t="s">
        <v>279</v>
      </c>
      <c r="I52" t="s">
        <v>519</v>
      </c>
      <c r="J52">
        <v>6</v>
      </c>
      <c r="L52" t="s">
        <v>700</v>
      </c>
      <c r="M52" s="31" t="s">
        <v>529</v>
      </c>
      <c r="O52" t="s">
        <v>745</v>
      </c>
      <c r="P52" t="s">
        <v>479</v>
      </c>
      <c r="S52" t="s">
        <v>322</v>
      </c>
      <c r="T52" t="s">
        <v>480</v>
      </c>
      <c r="U52" s="9" t="s">
        <v>745</v>
      </c>
      <c r="V52" t="s">
        <v>321</v>
      </c>
      <c r="W52" t="s">
        <v>321</v>
      </c>
      <c r="X52" t="s">
        <v>276</v>
      </c>
    </row>
    <row r="53" spans="1:24" x14ac:dyDescent="0.15">
      <c r="A53" t="s">
        <v>317</v>
      </c>
      <c r="B53" t="s">
        <v>316</v>
      </c>
      <c r="C53" t="s">
        <v>305</v>
      </c>
      <c r="D53" t="s">
        <v>82</v>
      </c>
      <c r="F53" t="s">
        <v>279</v>
      </c>
      <c r="I53" t="s">
        <v>519</v>
      </c>
      <c r="J53">
        <v>6</v>
      </c>
      <c r="L53" t="s">
        <v>701</v>
      </c>
      <c r="M53" s="31" t="s">
        <v>529</v>
      </c>
      <c r="O53" t="s">
        <v>745</v>
      </c>
      <c r="P53" t="s">
        <v>481</v>
      </c>
      <c r="S53" t="s">
        <v>322</v>
      </c>
      <c r="T53" t="s">
        <v>482</v>
      </c>
      <c r="U53" s="9" t="s">
        <v>745</v>
      </c>
      <c r="V53" t="s">
        <v>321</v>
      </c>
      <c r="W53" t="s">
        <v>321</v>
      </c>
      <c r="X53" t="s">
        <v>276</v>
      </c>
    </row>
    <row r="54" spans="1:24" x14ac:dyDescent="0.15">
      <c r="A54" t="s">
        <v>317</v>
      </c>
      <c r="B54" t="s">
        <v>316</v>
      </c>
      <c r="C54" t="s">
        <v>305</v>
      </c>
      <c r="D54" t="s">
        <v>82</v>
      </c>
      <c r="F54" t="s">
        <v>279</v>
      </c>
      <c r="I54" t="s">
        <v>519</v>
      </c>
      <c r="J54">
        <v>6</v>
      </c>
      <c r="L54" t="s">
        <v>702</v>
      </c>
      <c r="M54" s="31" t="s">
        <v>529</v>
      </c>
      <c r="O54" t="s">
        <v>746</v>
      </c>
      <c r="P54" t="s">
        <v>483</v>
      </c>
      <c r="S54" t="s">
        <v>322</v>
      </c>
      <c r="T54" t="s">
        <v>485</v>
      </c>
      <c r="U54" s="9" t="s">
        <v>746</v>
      </c>
      <c r="V54" t="s">
        <v>321</v>
      </c>
      <c r="W54" t="s">
        <v>321</v>
      </c>
      <c r="X54" t="s">
        <v>276</v>
      </c>
    </row>
    <row r="55" spans="1:24" x14ac:dyDescent="0.15">
      <c r="A55" t="s">
        <v>317</v>
      </c>
      <c r="B55" t="s">
        <v>316</v>
      </c>
      <c r="C55" t="s">
        <v>305</v>
      </c>
      <c r="D55" t="s">
        <v>82</v>
      </c>
      <c r="F55" t="s">
        <v>279</v>
      </c>
      <c r="I55" t="s">
        <v>519</v>
      </c>
      <c r="J55">
        <v>6</v>
      </c>
      <c r="L55" t="s">
        <v>703</v>
      </c>
      <c r="M55" s="31" t="s">
        <v>529</v>
      </c>
      <c r="O55" t="s">
        <v>746</v>
      </c>
      <c r="P55" t="s">
        <v>486</v>
      </c>
      <c r="S55" t="s">
        <v>322</v>
      </c>
      <c r="T55" t="s">
        <v>488</v>
      </c>
      <c r="U55" s="9" t="s">
        <v>746</v>
      </c>
      <c r="V55" t="s">
        <v>321</v>
      </c>
      <c r="W55" t="s">
        <v>321</v>
      </c>
      <c r="X55" t="s">
        <v>276</v>
      </c>
    </row>
    <row r="56" spans="1:24" x14ac:dyDescent="0.15">
      <c r="A56" t="s">
        <v>317</v>
      </c>
      <c r="B56" t="s">
        <v>316</v>
      </c>
      <c r="C56" t="s">
        <v>305</v>
      </c>
      <c r="D56" t="s">
        <v>82</v>
      </c>
      <c r="F56" t="s">
        <v>279</v>
      </c>
      <c r="I56" t="s">
        <v>519</v>
      </c>
      <c r="J56">
        <v>6</v>
      </c>
      <c r="L56" t="s">
        <v>704</v>
      </c>
      <c r="M56" s="31">
        <v>487943</v>
      </c>
      <c r="O56" t="s">
        <v>744</v>
      </c>
      <c r="P56" t="s">
        <v>489</v>
      </c>
      <c r="Q56" s="31">
        <f>M56</f>
        <v>487943</v>
      </c>
      <c r="R56" t="s">
        <v>446</v>
      </c>
      <c r="S56" t="s">
        <v>322</v>
      </c>
      <c r="T56" t="s">
        <v>491</v>
      </c>
      <c r="U56" s="9" t="s">
        <v>744</v>
      </c>
      <c r="V56" t="s">
        <v>321</v>
      </c>
      <c r="W56" t="s">
        <v>321</v>
      </c>
      <c r="X56" t="s">
        <v>276</v>
      </c>
    </row>
    <row r="57" spans="1:24" x14ac:dyDescent="0.15">
      <c r="A57" t="s">
        <v>317</v>
      </c>
      <c r="B57" t="s">
        <v>316</v>
      </c>
      <c r="C57" t="s">
        <v>305</v>
      </c>
      <c r="D57" t="s">
        <v>82</v>
      </c>
      <c r="F57" t="s">
        <v>279</v>
      </c>
      <c r="I57" t="s">
        <v>519</v>
      </c>
      <c r="J57">
        <v>6</v>
      </c>
      <c r="K57" t="s">
        <v>530</v>
      </c>
      <c r="L57" t="s">
        <v>705</v>
      </c>
      <c r="M57" s="68">
        <f>(354923+27036)/487943</f>
        <v>0.78279430179344722</v>
      </c>
      <c r="O57" t="s">
        <v>744</v>
      </c>
      <c r="P57" t="s">
        <v>492</v>
      </c>
      <c r="Q57" s="31">
        <f>M57</f>
        <v>0.78279430179344722</v>
      </c>
      <c r="R57" t="s">
        <v>449</v>
      </c>
      <c r="S57" t="s">
        <v>322</v>
      </c>
      <c r="T57" t="s">
        <v>493</v>
      </c>
      <c r="U57" s="9" t="s">
        <v>744</v>
      </c>
      <c r="V57" t="s">
        <v>321</v>
      </c>
      <c r="W57" t="s">
        <v>321</v>
      </c>
      <c r="X57" t="s">
        <v>276</v>
      </c>
    </row>
    <row r="58" spans="1:24" x14ac:dyDescent="0.15">
      <c r="A58" t="s">
        <v>317</v>
      </c>
      <c r="B58" t="s">
        <v>316</v>
      </c>
      <c r="C58" t="s">
        <v>305</v>
      </c>
      <c r="D58" t="s">
        <v>82</v>
      </c>
      <c r="F58" t="s">
        <v>279</v>
      </c>
      <c r="I58" t="s">
        <v>519</v>
      </c>
      <c r="J58">
        <v>6</v>
      </c>
      <c r="K58" s="51" t="s">
        <v>532</v>
      </c>
      <c r="L58" t="s">
        <v>713</v>
      </c>
      <c r="M58" s="31" t="s">
        <v>518</v>
      </c>
      <c r="O58" t="s">
        <v>743</v>
      </c>
      <c r="P58" t="s">
        <v>531</v>
      </c>
      <c r="S58" t="s">
        <v>322</v>
      </c>
      <c r="T58" t="s">
        <v>533</v>
      </c>
      <c r="U58" s="9" t="s">
        <v>743</v>
      </c>
      <c r="V58" t="s">
        <v>321</v>
      </c>
      <c r="W58" t="s">
        <v>321</v>
      </c>
      <c r="X58" t="s">
        <v>276</v>
      </c>
    </row>
    <row r="59" spans="1:24" x14ac:dyDescent="0.15">
      <c r="A59" t="s">
        <v>317</v>
      </c>
      <c r="B59" t="s">
        <v>316</v>
      </c>
      <c r="C59" t="s">
        <v>305</v>
      </c>
      <c r="D59" t="s">
        <v>82</v>
      </c>
      <c r="F59" t="s">
        <v>279</v>
      </c>
      <c r="I59" t="s">
        <v>318</v>
      </c>
      <c r="L59" s="23" t="s">
        <v>803</v>
      </c>
      <c r="M59" s="31">
        <v>64776307</v>
      </c>
      <c r="O59" t="s">
        <v>342</v>
      </c>
      <c r="P59" t="s">
        <v>29</v>
      </c>
      <c r="Q59" s="75">
        <f>M59</f>
        <v>64776307</v>
      </c>
      <c r="R59" s="38" t="s">
        <v>39</v>
      </c>
      <c r="S59" t="s">
        <v>322</v>
      </c>
      <c r="T59" s="5" t="s">
        <v>310</v>
      </c>
      <c r="U59" s="9" t="s">
        <v>787</v>
      </c>
      <c r="V59" t="s">
        <v>323</v>
      </c>
      <c r="W59" t="s">
        <v>324</v>
      </c>
      <c r="X59" t="s">
        <v>276</v>
      </c>
    </row>
    <row r="60" spans="1:24" x14ac:dyDescent="0.15">
      <c r="A60" t="s">
        <v>317</v>
      </c>
      <c r="B60" t="s">
        <v>316</v>
      </c>
      <c r="C60" t="s">
        <v>305</v>
      </c>
      <c r="D60" t="s">
        <v>82</v>
      </c>
      <c r="F60" t="s">
        <v>279</v>
      </c>
      <c r="I60" t="s">
        <v>318</v>
      </c>
      <c r="L60" s="23" t="s">
        <v>794</v>
      </c>
      <c r="M60" s="31">
        <v>5.0957857326478151E-3</v>
      </c>
      <c r="O60" t="s">
        <v>821</v>
      </c>
      <c r="P60" t="s">
        <v>404</v>
      </c>
      <c r="Q60" s="31">
        <f>M60</f>
        <v>5.0957857326478151E-3</v>
      </c>
      <c r="R60" t="str">
        <f>O60</f>
        <v>mtCO2e/USD</v>
      </c>
      <c r="S60" t="s">
        <v>322</v>
      </c>
      <c r="T60" t="s">
        <v>343</v>
      </c>
      <c r="U60" s="9" t="s">
        <v>790</v>
      </c>
      <c r="V60" t="s">
        <v>562</v>
      </c>
      <c r="W60" t="s">
        <v>563</v>
      </c>
      <c r="X60" t="s">
        <v>276</v>
      </c>
    </row>
    <row r="61" spans="1:24" x14ac:dyDescent="0.15">
      <c r="A61" t="s">
        <v>317</v>
      </c>
      <c r="B61" t="s">
        <v>316</v>
      </c>
      <c r="C61" t="s">
        <v>305</v>
      </c>
      <c r="D61" t="s">
        <v>82</v>
      </c>
      <c r="F61" t="s">
        <v>279</v>
      </c>
      <c r="I61" t="s">
        <v>318</v>
      </c>
      <c r="L61" s="23" t="s">
        <v>795</v>
      </c>
      <c r="M61" s="31">
        <v>0.85699999999999998</v>
      </c>
      <c r="O61" t="s">
        <v>513</v>
      </c>
      <c r="P61" t="s">
        <v>512</v>
      </c>
      <c r="Q61" s="31">
        <f>M61</f>
        <v>0.85699999999999998</v>
      </c>
      <c r="R61" t="str">
        <f>O61</f>
        <v>mtCO2e/MWh generated</v>
      </c>
      <c r="S61" t="s">
        <v>322</v>
      </c>
      <c r="T61" t="s">
        <v>343</v>
      </c>
      <c r="U61" s="9" t="s">
        <v>790</v>
      </c>
      <c r="V61" t="s">
        <v>562</v>
      </c>
      <c r="W61" t="s">
        <v>565</v>
      </c>
      <c r="X61" t="s">
        <v>276</v>
      </c>
    </row>
    <row r="62" spans="1:24" x14ac:dyDescent="0.15">
      <c r="A62" t="s">
        <v>317</v>
      </c>
      <c r="B62" t="s">
        <v>316</v>
      </c>
      <c r="C62" t="s">
        <v>305</v>
      </c>
      <c r="D62" t="s">
        <v>82</v>
      </c>
      <c r="F62" t="s">
        <v>279</v>
      </c>
      <c r="I62" s="51" t="s">
        <v>536</v>
      </c>
      <c r="L62" s="36" t="s">
        <v>753</v>
      </c>
      <c r="M62" s="31" t="s">
        <v>535</v>
      </c>
      <c r="O62" t="s">
        <v>743</v>
      </c>
      <c r="P62" t="s">
        <v>443</v>
      </c>
      <c r="S62" t="s">
        <v>322</v>
      </c>
      <c r="T62" t="s">
        <v>444</v>
      </c>
      <c r="U62" s="9" t="s">
        <v>743</v>
      </c>
      <c r="V62" t="s">
        <v>321</v>
      </c>
      <c r="W62" t="s">
        <v>321</v>
      </c>
      <c r="X62" t="s">
        <v>276</v>
      </c>
    </row>
    <row r="63" spans="1:24" x14ac:dyDescent="0.15">
      <c r="A63" t="s">
        <v>317</v>
      </c>
      <c r="B63" t="s">
        <v>316</v>
      </c>
      <c r="C63" t="s">
        <v>305</v>
      </c>
      <c r="D63" t="s">
        <v>82</v>
      </c>
      <c r="F63" t="s">
        <v>279</v>
      </c>
      <c r="I63" t="s">
        <v>318</v>
      </c>
      <c r="L63" s="23" t="s">
        <v>344</v>
      </c>
      <c r="M63" s="31">
        <v>35747</v>
      </c>
      <c r="O63" t="s">
        <v>790</v>
      </c>
      <c r="P63" t="s">
        <v>153</v>
      </c>
      <c r="Q63" s="78">
        <f>M63</f>
        <v>35747</v>
      </c>
      <c r="R63" s="9" t="s">
        <v>785</v>
      </c>
      <c r="S63" t="s">
        <v>322</v>
      </c>
      <c r="T63" t="s">
        <v>343</v>
      </c>
      <c r="U63" s="9" t="s">
        <v>790</v>
      </c>
      <c r="V63" t="s">
        <v>321</v>
      </c>
      <c r="W63" t="s">
        <v>321</v>
      </c>
      <c r="X63" t="s">
        <v>276</v>
      </c>
    </row>
    <row r="64" spans="1:24" x14ac:dyDescent="0.15">
      <c r="A64" t="s">
        <v>317</v>
      </c>
      <c r="B64" t="s">
        <v>316</v>
      </c>
      <c r="C64" t="s">
        <v>305</v>
      </c>
      <c r="D64" t="s">
        <v>82</v>
      </c>
      <c r="F64" t="s">
        <v>279</v>
      </c>
      <c r="L64" t="s">
        <v>738</v>
      </c>
      <c r="M64" s="31" t="s">
        <v>355</v>
      </c>
      <c r="O64" t="s">
        <v>790</v>
      </c>
      <c r="P64" t="s">
        <v>775</v>
      </c>
      <c r="S64" t="s">
        <v>322</v>
      </c>
      <c r="T64" t="s">
        <v>354</v>
      </c>
      <c r="U64" s="9" t="s">
        <v>790</v>
      </c>
      <c r="V64" t="s">
        <v>321</v>
      </c>
      <c r="W64" t="s">
        <v>321</v>
      </c>
      <c r="X64" t="s">
        <v>276</v>
      </c>
    </row>
    <row r="65" spans="1:24" x14ac:dyDescent="0.15">
      <c r="A65" t="s">
        <v>317</v>
      </c>
      <c r="B65" t="s">
        <v>316</v>
      </c>
      <c r="C65" t="s">
        <v>305</v>
      </c>
      <c r="D65" t="s">
        <v>82</v>
      </c>
      <c r="F65" t="s">
        <v>279</v>
      </c>
      <c r="I65" t="s">
        <v>318</v>
      </c>
      <c r="L65" s="23" t="s">
        <v>363</v>
      </c>
      <c r="M65" s="31">
        <v>47385</v>
      </c>
      <c r="O65" t="s">
        <v>790</v>
      </c>
      <c r="P65" t="s">
        <v>146</v>
      </c>
      <c r="Q65" s="78">
        <f>M65</f>
        <v>47385</v>
      </c>
      <c r="R65" s="9" t="s">
        <v>785</v>
      </c>
      <c r="S65" t="s">
        <v>322</v>
      </c>
      <c r="T65" t="s">
        <v>362</v>
      </c>
      <c r="U65" s="9" t="s">
        <v>790</v>
      </c>
      <c r="V65" t="s">
        <v>321</v>
      </c>
      <c r="W65" t="s">
        <v>321</v>
      </c>
      <c r="X65" t="s">
        <v>276</v>
      </c>
    </row>
    <row r="66" spans="1:24" x14ac:dyDescent="0.15">
      <c r="A66" t="s">
        <v>317</v>
      </c>
      <c r="B66" t="s">
        <v>316</v>
      </c>
      <c r="C66" t="s">
        <v>305</v>
      </c>
      <c r="D66" t="s">
        <v>82</v>
      </c>
      <c r="F66" t="s">
        <v>279</v>
      </c>
      <c r="L66" t="s">
        <v>694</v>
      </c>
      <c r="M66" s="68" t="s">
        <v>355</v>
      </c>
      <c r="O66" t="s">
        <v>790</v>
      </c>
      <c r="P66" t="s">
        <v>147</v>
      </c>
      <c r="S66" t="s">
        <v>322</v>
      </c>
      <c r="T66" t="s">
        <v>468</v>
      </c>
      <c r="U66" s="9" t="s">
        <v>790</v>
      </c>
      <c r="V66" t="s">
        <v>321</v>
      </c>
      <c r="W66" t="s">
        <v>321</v>
      </c>
      <c r="X66" t="s">
        <v>276</v>
      </c>
    </row>
    <row r="67" spans="1:24" x14ac:dyDescent="0.15">
      <c r="A67" t="s">
        <v>317</v>
      </c>
      <c r="B67" t="s">
        <v>316</v>
      </c>
      <c r="C67" t="s">
        <v>305</v>
      </c>
      <c r="D67" t="s">
        <v>82</v>
      </c>
      <c r="F67" t="s">
        <v>279</v>
      </c>
      <c r="L67" t="s">
        <v>695</v>
      </c>
      <c r="M67" s="68" t="s">
        <v>355</v>
      </c>
      <c r="O67" t="s">
        <v>790</v>
      </c>
      <c r="P67" t="s">
        <v>469</v>
      </c>
      <c r="S67" t="s">
        <v>322</v>
      </c>
      <c r="T67" t="s">
        <v>471</v>
      </c>
      <c r="U67" s="9" t="s">
        <v>790</v>
      </c>
      <c r="V67" t="s">
        <v>321</v>
      </c>
      <c r="W67" t="s">
        <v>321</v>
      </c>
      <c r="X67" t="s">
        <v>276</v>
      </c>
    </row>
    <row r="68" spans="1:24" x14ac:dyDescent="0.15">
      <c r="A68" t="s">
        <v>317</v>
      </c>
      <c r="B68" t="s">
        <v>316</v>
      </c>
      <c r="C68" t="s">
        <v>305</v>
      </c>
      <c r="D68" t="s">
        <v>82</v>
      </c>
      <c r="F68" t="s">
        <v>279</v>
      </c>
      <c r="L68" t="s">
        <v>691</v>
      </c>
      <c r="M68" s="68" t="s">
        <v>355</v>
      </c>
      <c r="O68" t="s">
        <v>790</v>
      </c>
      <c r="P68" t="s">
        <v>458</v>
      </c>
      <c r="S68" t="s">
        <v>322</v>
      </c>
      <c r="T68" t="s">
        <v>460</v>
      </c>
      <c r="U68" s="9" t="s">
        <v>790</v>
      </c>
      <c r="V68" t="s">
        <v>321</v>
      </c>
      <c r="W68" t="s">
        <v>321</v>
      </c>
      <c r="X68" t="s">
        <v>276</v>
      </c>
    </row>
    <row r="69" spans="1:24" x14ac:dyDescent="0.15">
      <c r="A69" t="s">
        <v>317</v>
      </c>
      <c r="B69" t="s">
        <v>316</v>
      </c>
      <c r="C69" t="s">
        <v>305</v>
      </c>
      <c r="D69" t="s">
        <v>82</v>
      </c>
      <c r="F69" t="s">
        <v>279</v>
      </c>
      <c r="L69" t="s">
        <v>693</v>
      </c>
      <c r="M69" s="68" t="s">
        <v>355</v>
      </c>
      <c r="O69" t="s">
        <v>790</v>
      </c>
      <c r="P69" t="s">
        <v>464</v>
      </c>
      <c r="S69" t="s">
        <v>322</v>
      </c>
      <c r="T69" t="s">
        <v>466</v>
      </c>
      <c r="U69" s="9" t="s">
        <v>790</v>
      </c>
      <c r="V69" t="s">
        <v>321</v>
      </c>
      <c r="W69" t="s">
        <v>321</v>
      </c>
      <c r="X69" t="s">
        <v>276</v>
      </c>
    </row>
    <row r="70" spans="1:24" x14ac:dyDescent="0.15">
      <c r="A70" t="s">
        <v>317</v>
      </c>
      <c r="B70" t="s">
        <v>316</v>
      </c>
      <c r="C70" t="s">
        <v>305</v>
      </c>
      <c r="D70" t="s">
        <v>82</v>
      </c>
      <c r="F70" t="s">
        <v>279</v>
      </c>
      <c r="L70" t="s">
        <v>692</v>
      </c>
      <c r="M70" s="68" t="s">
        <v>355</v>
      </c>
      <c r="O70" t="s">
        <v>790</v>
      </c>
      <c r="P70" t="s">
        <v>461</v>
      </c>
      <c r="S70" t="s">
        <v>322</v>
      </c>
      <c r="T70" t="s">
        <v>463</v>
      </c>
      <c r="U70" s="9" t="s">
        <v>790</v>
      </c>
      <c r="V70" t="s">
        <v>321</v>
      </c>
      <c r="W70" t="s">
        <v>321</v>
      </c>
      <c r="X70" t="s">
        <v>276</v>
      </c>
    </row>
    <row r="71" spans="1:24" x14ac:dyDescent="0.15">
      <c r="A71" t="s">
        <v>317</v>
      </c>
      <c r="B71" t="s">
        <v>316</v>
      </c>
      <c r="C71" t="s">
        <v>305</v>
      </c>
      <c r="D71" t="s">
        <v>82</v>
      </c>
      <c r="F71" t="s">
        <v>279</v>
      </c>
      <c r="I71" t="s">
        <v>516</v>
      </c>
      <c r="J71">
        <v>4</v>
      </c>
      <c r="L71" t="s">
        <v>756</v>
      </c>
      <c r="M71" s="31" t="s">
        <v>355</v>
      </c>
      <c r="O71" s="23" t="s">
        <v>515</v>
      </c>
      <c r="P71" t="s">
        <v>451</v>
      </c>
      <c r="Q71" s="67"/>
      <c r="R71" s="23"/>
      <c r="S71" t="s">
        <v>322</v>
      </c>
      <c r="T71" t="s">
        <v>453</v>
      </c>
      <c r="U71" s="9" t="s">
        <v>790</v>
      </c>
      <c r="V71" t="s">
        <v>321</v>
      </c>
      <c r="W71" t="s">
        <v>321</v>
      </c>
      <c r="X71" t="s">
        <v>276</v>
      </c>
    </row>
    <row r="72" spans="1:24" x14ac:dyDescent="0.15">
      <c r="A72" t="s">
        <v>317</v>
      </c>
      <c r="B72" t="s">
        <v>316</v>
      </c>
      <c r="C72" t="s">
        <v>305</v>
      </c>
      <c r="D72" t="s">
        <v>82</v>
      </c>
      <c r="F72" t="s">
        <v>279</v>
      </c>
      <c r="I72" t="s">
        <v>318</v>
      </c>
      <c r="L72" s="23" t="s">
        <v>514</v>
      </c>
      <c r="M72" s="31">
        <v>140.9</v>
      </c>
      <c r="O72" t="s">
        <v>456</v>
      </c>
      <c r="P72" t="s">
        <v>454</v>
      </c>
      <c r="Q72" s="31">
        <f>M72</f>
        <v>140.9</v>
      </c>
      <c r="R72" t="str">
        <f>O72</f>
        <v>kg</v>
      </c>
      <c r="S72" t="s">
        <v>322</v>
      </c>
      <c r="T72" t="s">
        <v>457</v>
      </c>
      <c r="U72" s="9" t="s">
        <v>790</v>
      </c>
      <c r="V72" t="s">
        <v>321</v>
      </c>
      <c r="W72" t="s">
        <v>321</v>
      </c>
      <c r="X72" t="s">
        <v>276</v>
      </c>
    </row>
    <row r="73" spans="1:24" x14ac:dyDescent="0.15">
      <c r="A73" t="s">
        <v>317</v>
      </c>
      <c r="B73" t="s">
        <v>316</v>
      </c>
      <c r="C73" t="s">
        <v>305</v>
      </c>
      <c r="D73" t="s">
        <v>82</v>
      </c>
      <c r="F73" t="s">
        <v>279</v>
      </c>
      <c r="I73" t="s">
        <v>519</v>
      </c>
      <c r="J73">
        <v>3</v>
      </c>
      <c r="L73" t="s">
        <v>435</v>
      </c>
      <c r="M73" s="68" t="s">
        <v>355</v>
      </c>
      <c r="O73" t="s">
        <v>787</v>
      </c>
      <c r="P73" t="s">
        <v>434</v>
      </c>
      <c r="Q73" s="75"/>
      <c r="S73" t="s">
        <v>322</v>
      </c>
      <c r="T73" t="s">
        <v>436</v>
      </c>
      <c r="U73" s="9" t="s">
        <v>787</v>
      </c>
      <c r="V73" t="s">
        <v>321</v>
      </c>
      <c r="W73" t="s">
        <v>321</v>
      </c>
      <c r="X73" t="s">
        <v>276</v>
      </c>
    </row>
    <row r="74" spans="1:24" x14ac:dyDescent="0.15">
      <c r="A74" t="s">
        <v>317</v>
      </c>
      <c r="B74" t="s">
        <v>316</v>
      </c>
      <c r="C74" t="s">
        <v>305</v>
      </c>
      <c r="D74" t="s">
        <v>82</v>
      </c>
      <c r="F74" t="s">
        <v>279</v>
      </c>
      <c r="I74" t="s">
        <v>519</v>
      </c>
      <c r="J74">
        <v>3</v>
      </c>
      <c r="L74" t="s">
        <v>438</v>
      </c>
      <c r="M74" s="68" t="s">
        <v>355</v>
      </c>
      <c r="O74" t="s">
        <v>787</v>
      </c>
      <c r="P74" t="s">
        <v>437</v>
      </c>
      <c r="Q74" s="75"/>
      <c r="S74" t="s">
        <v>322</v>
      </c>
      <c r="T74" t="s">
        <v>439</v>
      </c>
      <c r="U74" s="9" t="s">
        <v>787</v>
      </c>
      <c r="V74" t="s">
        <v>321</v>
      </c>
      <c r="W74" t="s">
        <v>321</v>
      </c>
      <c r="X74" t="s">
        <v>276</v>
      </c>
    </row>
    <row r="75" spans="1:24" x14ac:dyDescent="0.15">
      <c r="A75" t="s">
        <v>317</v>
      </c>
      <c r="B75" t="s">
        <v>316</v>
      </c>
      <c r="C75" t="s">
        <v>305</v>
      </c>
      <c r="D75" t="s">
        <v>82</v>
      </c>
      <c r="F75" t="s">
        <v>279</v>
      </c>
      <c r="I75" t="s">
        <v>318</v>
      </c>
      <c r="L75" s="23" t="s">
        <v>372</v>
      </c>
      <c r="M75" s="31">
        <v>166149</v>
      </c>
      <c r="O75" t="s">
        <v>39</v>
      </c>
      <c r="P75" t="s">
        <v>90</v>
      </c>
      <c r="Q75" s="43">
        <f>M75</f>
        <v>166149</v>
      </c>
      <c r="R75" s="30" t="s">
        <v>39</v>
      </c>
      <c r="S75" t="s">
        <v>322</v>
      </c>
      <c r="V75" t="s">
        <v>321</v>
      </c>
      <c r="W75" t="s">
        <v>321</v>
      </c>
      <c r="X75" t="s">
        <v>276</v>
      </c>
    </row>
    <row r="76" spans="1:24" x14ac:dyDescent="0.15">
      <c r="A76" t="s">
        <v>317</v>
      </c>
      <c r="B76" t="s">
        <v>316</v>
      </c>
      <c r="C76" t="s">
        <v>305</v>
      </c>
      <c r="D76" t="s">
        <v>82</v>
      </c>
      <c r="F76" t="s">
        <v>279</v>
      </c>
      <c r="I76" t="s">
        <v>318</v>
      </c>
      <c r="L76" s="23" t="s">
        <v>377</v>
      </c>
      <c r="M76" s="31">
        <v>64157262</v>
      </c>
      <c r="O76" s="30" t="s">
        <v>39</v>
      </c>
      <c r="P76" t="s">
        <v>70</v>
      </c>
      <c r="Q76" s="43">
        <f>M76</f>
        <v>64157262</v>
      </c>
      <c r="R76" s="30" t="s">
        <v>39</v>
      </c>
      <c r="S76" t="s">
        <v>322</v>
      </c>
      <c r="V76" t="s">
        <v>321</v>
      </c>
      <c r="W76" t="s">
        <v>321</v>
      </c>
      <c r="X76" t="s">
        <v>276</v>
      </c>
    </row>
    <row r="77" spans="1:24" x14ac:dyDescent="0.15">
      <c r="A77" t="s">
        <v>317</v>
      </c>
      <c r="B77" t="s">
        <v>316</v>
      </c>
      <c r="C77" t="s">
        <v>305</v>
      </c>
      <c r="D77" t="s">
        <v>82</v>
      </c>
      <c r="F77" t="s">
        <v>279</v>
      </c>
      <c r="I77" t="s">
        <v>318</v>
      </c>
      <c r="L77" s="23" t="s">
        <v>378</v>
      </c>
      <c r="M77" s="31">
        <v>190755</v>
      </c>
      <c r="O77" t="s">
        <v>39</v>
      </c>
      <c r="P77" t="s">
        <v>74</v>
      </c>
      <c r="Q77" s="43">
        <f>M77</f>
        <v>190755</v>
      </c>
      <c r="R77" s="30" t="s">
        <v>39</v>
      </c>
      <c r="S77" t="s">
        <v>322</v>
      </c>
      <c r="V77" t="s">
        <v>321</v>
      </c>
      <c r="W77" t="s">
        <v>321</v>
      </c>
      <c r="X77" t="s">
        <v>276</v>
      </c>
    </row>
    <row r="78" spans="1:24" x14ac:dyDescent="0.15">
      <c r="A78" t="s">
        <v>317</v>
      </c>
      <c r="B78" t="s">
        <v>316</v>
      </c>
      <c r="C78" t="s">
        <v>305</v>
      </c>
      <c r="D78" t="s">
        <v>82</v>
      </c>
      <c r="F78" t="s">
        <v>279</v>
      </c>
      <c r="I78" t="s">
        <v>318</v>
      </c>
      <c r="L78" s="23" t="s">
        <v>379</v>
      </c>
      <c r="M78" s="31">
        <v>262141</v>
      </c>
      <c r="O78" t="s">
        <v>39</v>
      </c>
      <c r="P78" t="s">
        <v>84</v>
      </c>
      <c r="Q78" s="43">
        <f>M78</f>
        <v>262141</v>
      </c>
      <c r="R78" s="30" t="s">
        <v>39</v>
      </c>
      <c r="S78" t="s">
        <v>322</v>
      </c>
      <c r="V78" t="s">
        <v>321</v>
      </c>
      <c r="W78" t="s">
        <v>321</v>
      </c>
      <c r="X78" t="s">
        <v>276</v>
      </c>
    </row>
    <row r="79" spans="1:24" x14ac:dyDescent="0.15">
      <c r="A79" t="s">
        <v>317</v>
      </c>
      <c r="B79" t="s">
        <v>316</v>
      </c>
      <c r="C79" t="s">
        <v>305</v>
      </c>
      <c r="D79" t="s">
        <v>82</v>
      </c>
      <c r="F79" t="s">
        <v>279</v>
      </c>
      <c r="I79" t="s">
        <v>519</v>
      </c>
      <c r="J79">
        <v>3</v>
      </c>
      <c r="L79" s="36" t="s">
        <v>441</v>
      </c>
      <c r="M79" s="31">
        <f>1279+1166+1548+727+1032+1683+1204+1549+1568</f>
        <v>11756</v>
      </c>
      <c r="O79" s="23" t="s">
        <v>534</v>
      </c>
      <c r="P79" t="s">
        <v>440</v>
      </c>
      <c r="Q79" s="79">
        <f>M79/2204.6226</f>
        <v>5.3324319545667356</v>
      </c>
      <c r="R79" s="23" t="s">
        <v>513</v>
      </c>
      <c r="S79" t="s">
        <v>322</v>
      </c>
      <c r="T79" t="s">
        <v>442</v>
      </c>
      <c r="U79" s="9" t="s">
        <v>793</v>
      </c>
      <c r="V79" t="s">
        <v>321</v>
      </c>
      <c r="W79" t="s">
        <v>321</v>
      </c>
      <c r="X79" t="s">
        <v>276</v>
      </c>
    </row>
    <row r="80" spans="1:24" x14ac:dyDescent="0.15">
      <c r="A80" t="s">
        <v>317</v>
      </c>
      <c r="B80" t="s">
        <v>316</v>
      </c>
      <c r="C80" t="s">
        <v>305</v>
      </c>
      <c r="D80" t="s">
        <v>82</v>
      </c>
      <c r="F80" t="s">
        <v>279</v>
      </c>
      <c r="I80" t="s">
        <v>318</v>
      </c>
      <c r="L80" s="23" t="s">
        <v>811</v>
      </c>
      <c r="M80" s="31">
        <v>14514119</v>
      </c>
      <c r="O80" t="s">
        <v>39</v>
      </c>
      <c r="P80" t="s">
        <v>42</v>
      </c>
      <c r="Q80" s="75">
        <f>M80</f>
        <v>14514119</v>
      </c>
      <c r="R80" s="9" t="s">
        <v>39</v>
      </c>
      <c r="S80" t="s">
        <v>322</v>
      </c>
      <c r="V80" t="s">
        <v>382</v>
      </c>
      <c r="W80" t="s">
        <v>383</v>
      </c>
      <c r="X80" t="s">
        <v>276</v>
      </c>
    </row>
    <row r="81" spans="1:24" x14ac:dyDescent="0.15">
      <c r="A81" t="s">
        <v>317</v>
      </c>
      <c r="B81" t="s">
        <v>316</v>
      </c>
      <c r="C81" t="s">
        <v>305</v>
      </c>
      <c r="D81" t="s">
        <v>82</v>
      </c>
      <c r="F81" t="s">
        <v>279</v>
      </c>
      <c r="I81" t="s">
        <v>318</v>
      </c>
      <c r="L81" s="23" t="s">
        <v>812</v>
      </c>
      <c r="M81" s="31">
        <v>12724618</v>
      </c>
      <c r="O81" t="s">
        <v>39</v>
      </c>
      <c r="P81" t="s">
        <v>44</v>
      </c>
      <c r="Q81" s="75">
        <f>M81</f>
        <v>12724618</v>
      </c>
      <c r="R81" s="9" t="s">
        <v>39</v>
      </c>
      <c r="S81" t="s">
        <v>322</v>
      </c>
      <c r="V81" t="s">
        <v>382</v>
      </c>
      <c r="W81" t="s">
        <v>386</v>
      </c>
      <c r="X81" t="s">
        <v>276</v>
      </c>
    </row>
    <row r="82" spans="1:24" x14ac:dyDescent="0.15">
      <c r="A82" t="s">
        <v>317</v>
      </c>
      <c r="B82" t="s">
        <v>316</v>
      </c>
      <c r="C82" t="s">
        <v>305</v>
      </c>
      <c r="D82" t="s">
        <v>82</v>
      </c>
      <c r="F82" t="s">
        <v>279</v>
      </c>
      <c r="I82" t="s">
        <v>318</v>
      </c>
      <c r="L82" s="23" t="s">
        <v>393</v>
      </c>
      <c r="M82" s="67">
        <v>167428676.36759087</v>
      </c>
      <c r="O82" s="23" t="s">
        <v>394</v>
      </c>
      <c r="P82" t="s">
        <v>225</v>
      </c>
      <c r="Q82" s="79">
        <f>M82/1000</f>
        <v>167428.67636759087</v>
      </c>
      <c r="R82" s="23" t="s">
        <v>783</v>
      </c>
      <c r="S82" t="s">
        <v>322</v>
      </c>
      <c r="T82" t="s">
        <v>392</v>
      </c>
      <c r="U82" s="9" t="s">
        <v>734</v>
      </c>
      <c r="V82" t="s">
        <v>321</v>
      </c>
      <c r="W82" t="s">
        <v>321</v>
      </c>
      <c r="X82" t="s">
        <v>276</v>
      </c>
    </row>
    <row r="83" spans="1:24" x14ac:dyDescent="0.15">
      <c r="A83" t="s">
        <v>317</v>
      </c>
      <c r="B83" t="s">
        <v>316</v>
      </c>
      <c r="C83" t="s">
        <v>305</v>
      </c>
      <c r="D83" t="s">
        <v>82</v>
      </c>
      <c r="F83" t="s">
        <v>279</v>
      </c>
      <c r="L83" t="s">
        <v>755</v>
      </c>
      <c r="M83" s="68" t="s">
        <v>355</v>
      </c>
      <c r="O83" t="s">
        <v>734</v>
      </c>
      <c r="P83" t="s">
        <v>474</v>
      </c>
      <c r="S83" t="s">
        <v>322</v>
      </c>
      <c r="T83" t="s">
        <v>475</v>
      </c>
      <c r="U83" s="9" t="s">
        <v>734</v>
      </c>
      <c r="V83" t="s">
        <v>321</v>
      </c>
      <c r="W83" t="s">
        <v>321</v>
      </c>
      <c r="X83" t="s">
        <v>276</v>
      </c>
    </row>
    <row r="84" spans="1:24" x14ac:dyDescent="0.15">
      <c r="A84" t="s">
        <v>317</v>
      </c>
      <c r="B84" t="s">
        <v>316</v>
      </c>
      <c r="C84" t="s">
        <v>305</v>
      </c>
      <c r="D84" t="s">
        <v>82</v>
      </c>
      <c r="F84" t="s">
        <v>279</v>
      </c>
      <c r="I84" t="s">
        <v>318</v>
      </c>
      <c r="L84" s="23" t="s">
        <v>401</v>
      </c>
      <c r="M84" s="67">
        <v>5499327625.1834993</v>
      </c>
      <c r="O84" s="23" t="s">
        <v>394</v>
      </c>
      <c r="P84" t="s">
        <v>220</v>
      </c>
      <c r="Q84" s="79">
        <f>M84/1000</f>
        <v>5499327.6251834994</v>
      </c>
      <c r="R84" s="23" t="s">
        <v>783</v>
      </c>
      <c r="S84" t="s">
        <v>322</v>
      </c>
      <c r="T84" t="s">
        <v>400</v>
      </c>
      <c r="U84" s="9" t="s">
        <v>734</v>
      </c>
      <c r="V84" t="s">
        <v>321</v>
      </c>
      <c r="W84" t="s">
        <v>321</v>
      </c>
      <c r="X84" t="s">
        <v>276</v>
      </c>
    </row>
    <row r="85" spans="1:24" x14ac:dyDescent="0.15">
      <c r="A85" t="s">
        <v>317</v>
      </c>
      <c r="B85" t="s">
        <v>316</v>
      </c>
      <c r="C85" t="s">
        <v>305</v>
      </c>
      <c r="D85" t="s">
        <v>82</v>
      </c>
      <c r="F85" t="s">
        <v>279</v>
      </c>
      <c r="L85" t="s">
        <v>754</v>
      </c>
      <c r="M85" s="68" t="s">
        <v>355</v>
      </c>
      <c r="O85" t="s">
        <v>734</v>
      </c>
      <c r="P85" t="s">
        <v>472</v>
      </c>
      <c r="S85" t="s">
        <v>322</v>
      </c>
      <c r="T85" t="s">
        <v>473</v>
      </c>
      <c r="U85" s="9" t="s">
        <v>734</v>
      </c>
      <c r="V85" t="s">
        <v>321</v>
      </c>
      <c r="W85" t="s">
        <v>321</v>
      </c>
      <c r="X85" t="s">
        <v>276</v>
      </c>
    </row>
    <row r="86" spans="1:24" x14ac:dyDescent="0.15">
      <c r="A86" t="s">
        <v>317</v>
      </c>
      <c r="B86" t="s">
        <v>316</v>
      </c>
      <c r="C86" t="s">
        <v>305</v>
      </c>
      <c r="D86" t="s">
        <v>82</v>
      </c>
      <c r="F86" t="s">
        <v>279</v>
      </c>
      <c r="L86" t="s">
        <v>758</v>
      </c>
      <c r="O86" t="s">
        <v>749</v>
      </c>
      <c r="P86" t="s">
        <v>556</v>
      </c>
      <c r="S86" t="s">
        <v>322</v>
      </c>
      <c r="T86" t="s">
        <v>557</v>
      </c>
      <c r="U86" s="9" t="s">
        <v>749</v>
      </c>
      <c r="V86" t="s">
        <v>321</v>
      </c>
      <c r="W86" t="s">
        <v>321</v>
      </c>
      <c r="X86" t="s">
        <v>276</v>
      </c>
    </row>
    <row r="87" spans="1:24" x14ac:dyDescent="0.15">
      <c r="A87" t="s">
        <v>317</v>
      </c>
      <c r="B87" t="s">
        <v>316</v>
      </c>
      <c r="C87" t="s">
        <v>305</v>
      </c>
      <c r="D87" t="s">
        <v>82</v>
      </c>
      <c r="F87" t="s">
        <v>279</v>
      </c>
      <c r="L87" t="s">
        <v>759</v>
      </c>
      <c r="O87" t="s">
        <v>743</v>
      </c>
      <c r="P87" t="s">
        <v>558</v>
      </c>
      <c r="S87" t="s">
        <v>322</v>
      </c>
      <c r="T87" s="36" t="s">
        <v>559</v>
      </c>
      <c r="U87" s="9" t="s">
        <v>743</v>
      </c>
      <c r="V87" t="s">
        <v>321</v>
      </c>
      <c r="W87" t="s">
        <v>321</v>
      </c>
      <c r="X87" t="s">
        <v>276</v>
      </c>
    </row>
    <row r="88" spans="1:24" ht="15" x14ac:dyDescent="0.2">
      <c r="A88" s="22" t="s">
        <v>266</v>
      </c>
      <c r="B88" s="22" t="s">
        <v>265</v>
      </c>
      <c r="C88" s="22" t="s">
        <v>267</v>
      </c>
      <c r="D88" s="22" t="s">
        <v>824</v>
      </c>
      <c r="F88" s="27" t="s">
        <v>36</v>
      </c>
      <c r="I88" t="s">
        <v>275</v>
      </c>
      <c r="J88">
        <v>3</v>
      </c>
      <c r="L88" s="23" t="s">
        <v>272</v>
      </c>
      <c r="M88" s="31">
        <v>150</v>
      </c>
      <c r="O88" s="25" t="s">
        <v>273</v>
      </c>
      <c r="P88" t="s">
        <v>105</v>
      </c>
      <c r="Q88" s="65">
        <f>M88*277778</f>
        <v>41666700</v>
      </c>
      <c r="R88" s="25" t="s">
        <v>108</v>
      </c>
      <c r="S88" t="s">
        <v>277</v>
      </c>
      <c r="T88" t="s">
        <v>278</v>
      </c>
      <c r="U88" s="9" t="s">
        <v>733</v>
      </c>
      <c r="V88" t="s">
        <v>321</v>
      </c>
      <c r="W88" t="s">
        <v>321</v>
      </c>
      <c r="X88" t="s">
        <v>276</v>
      </c>
    </row>
    <row r="89" spans="1:24" ht="15" x14ac:dyDescent="0.2">
      <c r="A89" s="22" t="s">
        <v>266</v>
      </c>
      <c r="B89" s="22" t="s">
        <v>265</v>
      </c>
      <c r="C89" s="22" t="s">
        <v>267</v>
      </c>
      <c r="D89" s="22" t="s">
        <v>824</v>
      </c>
      <c r="F89" s="27" t="s">
        <v>36</v>
      </c>
      <c r="I89" t="s">
        <v>275</v>
      </c>
      <c r="J89">
        <v>3</v>
      </c>
      <c r="L89" s="23" t="s">
        <v>593</v>
      </c>
      <c r="M89" s="66">
        <v>31</v>
      </c>
      <c r="O89" s="25" t="s">
        <v>273</v>
      </c>
      <c r="P89" t="s">
        <v>592</v>
      </c>
      <c r="Q89" s="65">
        <f>M89*277778</f>
        <v>8611118</v>
      </c>
      <c r="R89" s="25" t="s">
        <v>108</v>
      </c>
      <c r="S89" t="s">
        <v>277</v>
      </c>
      <c r="T89" t="s">
        <v>594</v>
      </c>
      <c r="U89" s="9" t="s">
        <v>733</v>
      </c>
      <c r="V89" t="s">
        <v>321</v>
      </c>
      <c r="W89" t="s">
        <v>321</v>
      </c>
      <c r="X89" t="s">
        <v>276</v>
      </c>
    </row>
    <row r="90" spans="1:24" ht="15" x14ac:dyDescent="0.2">
      <c r="A90" s="22" t="s">
        <v>266</v>
      </c>
      <c r="B90" s="22" t="s">
        <v>265</v>
      </c>
      <c r="C90" s="22" t="s">
        <v>267</v>
      </c>
      <c r="D90" s="22" t="s">
        <v>824</v>
      </c>
      <c r="F90" s="27" t="s">
        <v>36</v>
      </c>
      <c r="I90" t="s">
        <v>275</v>
      </c>
      <c r="J90">
        <v>3</v>
      </c>
      <c r="L90" s="23" t="s">
        <v>596</v>
      </c>
      <c r="M90" s="66">
        <v>0.05</v>
      </c>
      <c r="O90" s="25" t="s">
        <v>273</v>
      </c>
      <c r="P90" t="s">
        <v>595</v>
      </c>
      <c r="Q90" s="65">
        <f>M90*277778</f>
        <v>13888.900000000001</v>
      </c>
      <c r="R90" s="25" t="s">
        <v>108</v>
      </c>
      <c r="S90" t="s">
        <v>277</v>
      </c>
      <c r="T90" t="s">
        <v>597</v>
      </c>
      <c r="U90" s="9" t="s">
        <v>733</v>
      </c>
      <c r="V90" t="s">
        <v>321</v>
      </c>
      <c r="W90" t="s">
        <v>321</v>
      </c>
      <c r="X90" t="s">
        <v>276</v>
      </c>
    </row>
    <row r="91" spans="1:24" ht="15" x14ac:dyDescent="0.2">
      <c r="A91" s="22" t="s">
        <v>266</v>
      </c>
      <c r="B91" s="22" t="s">
        <v>265</v>
      </c>
      <c r="C91" s="22" t="s">
        <v>267</v>
      </c>
      <c r="D91" s="22" t="s">
        <v>824</v>
      </c>
      <c r="F91" s="27" t="s">
        <v>36</v>
      </c>
      <c r="I91" t="s">
        <v>275</v>
      </c>
      <c r="J91">
        <v>3</v>
      </c>
      <c r="L91" s="23" t="s">
        <v>331</v>
      </c>
      <c r="M91" s="31">
        <v>10.6</v>
      </c>
      <c r="O91" s="25" t="s">
        <v>39</v>
      </c>
      <c r="P91" t="s">
        <v>29</v>
      </c>
      <c r="Q91" s="76">
        <f>M91</f>
        <v>10.6</v>
      </c>
      <c r="R91" s="9" t="s">
        <v>39</v>
      </c>
      <c r="S91" t="s">
        <v>277</v>
      </c>
      <c r="T91" t="s">
        <v>332</v>
      </c>
      <c r="U91" s="9" t="s">
        <v>787</v>
      </c>
      <c r="V91" t="s">
        <v>323</v>
      </c>
      <c r="W91" t="s">
        <v>324</v>
      </c>
      <c r="X91" t="s">
        <v>276</v>
      </c>
    </row>
    <row r="92" spans="1:24" ht="15" x14ac:dyDescent="0.2">
      <c r="A92" s="22" t="s">
        <v>266</v>
      </c>
      <c r="B92" s="22" t="s">
        <v>265</v>
      </c>
      <c r="C92" s="22" t="s">
        <v>267</v>
      </c>
      <c r="D92" s="22" t="s">
        <v>824</v>
      </c>
      <c r="F92" s="27" t="s">
        <v>36</v>
      </c>
      <c r="I92" t="s">
        <v>275</v>
      </c>
      <c r="J92">
        <v>3</v>
      </c>
      <c r="L92" s="23" t="s">
        <v>607</v>
      </c>
      <c r="M92" s="31">
        <v>159960</v>
      </c>
      <c r="O92" s="25" t="s">
        <v>604</v>
      </c>
      <c r="P92" t="s">
        <v>606</v>
      </c>
      <c r="Q92" s="73">
        <f>M92</f>
        <v>159960</v>
      </c>
      <c r="R92" t="s">
        <v>783</v>
      </c>
      <c r="S92" t="s">
        <v>277</v>
      </c>
      <c r="T92" t="s">
        <v>608</v>
      </c>
      <c r="U92" s="9" t="s">
        <v>734</v>
      </c>
      <c r="V92" t="s">
        <v>321</v>
      </c>
      <c r="W92" t="s">
        <v>321</v>
      </c>
      <c r="X92" t="s">
        <v>276</v>
      </c>
    </row>
    <row r="93" spans="1:24" ht="15" x14ac:dyDescent="0.2">
      <c r="A93" s="22" t="s">
        <v>266</v>
      </c>
      <c r="B93" s="22" t="s">
        <v>265</v>
      </c>
      <c r="C93" s="22" t="s">
        <v>267</v>
      </c>
      <c r="D93" s="22" t="s">
        <v>824</v>
      </c>
      <c r="F93" s="27" t="s">
        <v>36</v>
      </c>
      <c r="I93" t="s">
        <v>275</v>
      </c>
      <c r="J93">
        <v>3</v>
      </c>
      <c r="L93" s="23" t="s">
        <v>603</v>
      </c>
      <c r="M93" s="31">
        <v>339870</v>
      </c>
      <c r="O93" s="25" t="s">
        <v>604</v>
      </c>
      <c r="P93" t="s">
        <v>602</v>
      </c>
      <c r="Q93" s="73">
        <f>M93</f>
        <v>339870</v>
      </c>
      <c r="R93" t="s">
        <v>783</v>
      </c>
      <c r="S93" t="s">
        <v>277</v>
      </c>
      <c r="T93" t="s">
        <v>605</v>
      </c>
      <c r="U93" s="9" t="s">
        <v>734</v>
      </c>
      <c r="V93" t="s">
        <v>321</v>
      </c>
      <c r="W93" t="s">
        <v>321</v>
      </c>
      <c r="X93" t="s">
        <v>276</v>
      </c>
    </row>
    <row r="94" spans="1:24" ht="15" x14ac:dyDescent="0.2">
      <c r="A94" s="22" t="s">
        <v>266</v>
      </c>
      <c r="B94" s="22" t="s">
        <v>265</v>
      </c>
      <c r="C94" s="22" t="s">
        <v>267</v>
      </c>
      <c r="D94" s="22" t="s">
        <v>824</v>
      </c>
      <c r="F94" s="27" t="s">
        <v>36</v>
      </c>
      <c r="I94" t="s">
        <v>275</v>
      </c>
      <c r="J94">
        <v>3</v>
      </c>
      <c r="L94" t="s">
        <v>727</v>
      </c>
      <c r="M94" s="66">
        <v>0</v>
      </c>
      <c r="O94" s="25" t="s">
        <v>449</v>
      </c>
      <c r="P94" t="s">
        <v>609</v>
      </c>
      <c r="Q94" s="31">
        <f>M94</f>
        <v>0</v>
      </c>
      <c r="R94" t="s">
        <v>449</v>
      </c>
      <c r="S94" t="s">
        <v>277</v>
      </c>
      <c r="T94" t="s">
        <v>610</v>
      </c>
      <c r="U94" s="9" t="s">
        <v>734</v>
      </c>
      <c r="V94" t="s">
        <v>321</v>
      </c>
      <c r="W94" t="s">
        <v>321</v>
      </c>
      <c r="X94" t="s">
        <v>276</v>
      </c>
    </row>
    <row r="95" spans="1:24" ht="15" x14ac:dyDescent="0.2">
      <c r="A95" s="22" t="s">
        <v>266</v>
      </c>
      <c r="B95" s="22" t="s">
        <v>265</v>
      </c>
      <c r="C95" s="22" t="s">
        <v>267</v>
      </c>
      <c r="D95" s="22" t="s">
        <v>824</v>
      </c>
      <c r="F95" s="27" t="s">
        <v>36</v>
      </c>
      <c r="I95" t="s">
        <v>275</v>
      </c>
      <c r="J95">
        <v>3</v>
      </c>
      <c r="L95" t="s">
        <v>763</v>
      </c>
      <c r="M95" s="66">
        <v>0</v>
      </c>
      <c r="O95" s="25" t="s">
        <v>449</v>
      </c>
      <c r="P95" t="s">
        <v>611</v>
      </c>
      <c r="Q95" s="31">
        <f>M95</f>
        <v>0</v>
      </c>
      <c r="R95" t="s">
        <v>449</v>
      </c>
      <c r="S95" t="s">
        <v>277</v>
      </c>
      <c r="T95" t="s">
        <v>612</v>
      </c>
      <c r="U95" s="9" t="s">
        <v>734</v>
      </c>
      <c r="V95" t="s">
        <v>321</v>
      </c>
      <c r="W95" t="s">
        <v>321</v>
      </c>
      <c r="X95" t="s">
        <v>276</v>
      </c>
    </row>
    <row r="96" spans="1:24" ht="15" x14ac:dyDescent="0.2">
      <c r="A96" s="22" t="s">
        <v>266</v>
      </c>
      <c r="B96" s="22" t="s">
        <v>265</v>
      </c>
      <c r="C96" s="22" t="s">
        <v>267</v>
      </c>
      <c r="D96" s="22" t="s">
        <v>824</v>
      </c>
      <c r="F96" s="26" t="s">
        <v>279</v>
      </c>
      <c r="I96" t="s">
        <v>275</v>
      </c>
      <c r="J96">
        <v>3</v>
      </c>
      <c r="L96" s="23" t="s">
        <v>272</v>
      </c>
      <c r="M96" s="31">
        <v>149</v>
      </c>
      <c r="O96" s="25" t="s">
        <v>273</v>
      </c>
      <c r="P96" t="s">
        <v>105</v>
      </c>
      <c r="Q96" s="65">
        <f>M96*277778</f>
        <v>41388922</v>
      </c>
      <c r="R96" s="25" t="s">
        <v>108</v>
      </c>
      <c r="S96" t="s">
        <v>277</v>
      </c>
      <c r="T96" t="s">
        <v>278</v>
      </c>
      <c r="U96" s="9" t="s">
        <v>733</v>
      </c>
      <c r="V96" t="s">
        <v>321</v>
      </c>
      <c r="W96" t="s">
        <v>321</v>
      </c>
      <c r="X96" t="s">
        <v>276</v>
      </c>
    </row>
    <row r="97" spans="1:24" ht="15" x14ac:dyDescent="0.2">
      <c r="A97" s="22" t="s">
        <v>266</v>
      </c>
      <c r="B97" s="22" t="s">
        <v>265</v>
      </c>
      <c r="C97" s="22" t="s">
        <v>267</v>
      </c>
      <c r="D97" s="22" t="s">
        <v>824</v>
      </c>
      <c r="F97" s="26" t="s">
        <v>279</v>
      </c>
      <c r="I97" t="s">
        <v>275</v>
      </c>
      <c r="J97">
        <v>3</v>
      </c>
      <c r="L97" s="23" t="s">
        <v>593</v>
      </c>
      <c r="M97" s="66">
        <v>31</v>
      </c>
      <c r="O97" s="25" t="s">
        <v>273</v>
      </c>
      <c r="P97" t="s">
        <v>592</v>
      </c>
      <c r="Q97" s="65">
        <f>M97*277778</f>
        <v>8611118</v>
      </c>
      <c r="R97" s="25" t="s">
        <v>108</v>
      </c>
      <c r="S97" t="s">
        <v>277</v>
      </c>
      <c r="T97" t="s">
        <v>594</v>
      </c>
      <c r="U97" s="9" t="s">
        <v>733</v>
      </c>
      <c r="V97" t="s">
        <v>321</v>
      </c>
      <c r="W97" t="s">
        <v>321</v>
      </c>
      <c r="X97" t="s">
        <v>276</v>
      </c>
    </row>
    <row r="98" spans="1:24" ht="15" x14ac:dyDescent="0.2">
      <c r="A98" s="22" t="s">
        <v>266</v>
      </c>
      <c r="B98" s="22" t="s">
        <v>265</v>
      </c>
      <c r="C98" s="22" t="s">
        <v>267</v>
      </c>
      <c r="D98" s="22" t="s">
        <v>824</v>
      </c>
      <c r="F98" s="26" t="s">
        <v>279</v>
      </c>
      <c r="I98" t="s">
        <v>275</v>
      </c>
      <c r="J98">
        <v>3</v>
      </c>
      <c r="L98" s="23" t="s">
        <v>596</v>
      </c>
      <c r="M98" s="66">
        <v>0.05</v>
      </c>
      <c r="O98" s="25" t="s">
        <v>273</v>
      </c>
      <c r="P98" t="s">
        <v>595</v>
      </c>
      <c r="Q98" s="65">
        <f>M98*277778</f>
        <v>13888.900000000001</v>
      </c>
      <c r="R98" s="25" t="s">
        <v>108</v>
      </c>
      <c r="S98" t="s">
        <v>277</v>
      </c>
      <c r="T98" t="s">
        <v>597</v>
      </c>
      <c r="U98" s="9" t="s">
        <v>733</v>
      </c>
      <c r="V98" t="s">
        <v>321</v>
      </c>
      <c r="W98" t="s">
        <v>321</v>
      </c>
      <c r="X98" t="s">
        <v>276</v>
      </c>
    </row>
    <row r="99" spans="1:24" ht="15" x14ac:dyDescent="0.2">
      <c r="A99" s="22" t="s">
        <v>266</v>
      </c>
      <c r="B99" s="22" t="s">
        <v>265</v>
      </c>
      <c r="C99" s="22" t="s">
        <v>267</v>
      </c>
      <c r="D99" s="22" t="s">
        <v>824</v>
      </c>
      <c r="F99" s="26" t="s">
        <v>279</v>
      </c>
      <c r="I99" t="s">
        <v>275</v>
      </c>
      <c r="J99">
        <v>3</v>
      </c>
      <c r="L99" s="23" t="s">
        <v>331</v>
      </c>
      <c r="M99" s="31">
        <v>9.7200000000000006</v>
      </c>
      <c r="O99" s="25" t="s">
        <v>39</v>
      </c>
      <c r="P99" t="s">
        <v>29</v>
      </c>
      <c r="Q99" s="76">
        <f>M99</f>
        <v>9.7200000000000006</v>
      </c>
      <c r="R99" s="9" t="s">
        <v>39</v>
      </c>
      <c r="S99" t="s">
        <v>277</v>
      </c>
      <c r="T99" t="s">
        <v>332</v>
      </c>
      <c r="U99" s="9" t="s">
        <v>787</v>
      </c>
      <c r="V99" t="s">
        <v>323</v>
      </c>
      <c r="W99" t="s">
        <v>324</v>
      </c>
      <c r="X99" t="s">
        <v>276</v>
      </c>
    </row>
    <row r="100" spans="1:24" ht="15" x14ac:dyDescent="0.2">
      <c r="A100" s="22" t="s">
        <v>266</v>
      </c>
      <c r="B100" s="22" t="s">
        <v>265</v>
      </c>
      <c r="C100" s="22" t="s">
        <v>267</v>
      </c>
      <c r="D100" s="22" t="s">
        <v>824</v>
      </c>
      <c r="F100" s="26" t="s">
        <v>279</v>
      </c>
      <c r="I100" t="s">
        <v>275</v>
      </c>
      <c r="J100">
        <v>3</v>
      </c>
      <c r="L100" s="23" t="s">
        <v>607</v>
      </c>
      <c r="M100" s="31">
        <v>268620</v>
      </c>
      <c r="O100" s="25" t="s">
        <v>604</v>
      </c>
      <c r="P100" t="s">
        <v>606</v>
      </c>
      <c r="Q100" s="73">
        <f>M100</f>
        <v>268620</v>
      </c>
      <c r="R100" t="s">
        <v>783</v>
      </c>
      <c r="S100" t="s">
        <v>277</v>
      </c>
      <c r="T100" t="s">
        <v>608</v>
      </c>
      <c r="U100" s="9" t="s">
        <v>734</v>
      </c>
      <c r="V100" t="s">
        <v>321</v>
      </c>
      <c r="W100" t="s">
        <v>321</v>
      </c>
      <c r="X100" t="s">
        <v>276</v>
      </c>
    </row>
    <row r="101" spans="1:24" ht="15" x14ac:dyDescent="0.2">
      <c r="A101" s="22" t="s">
        <v>266</v>
      </c>
      <c r="B101" s="22" t="s">
        <v>265</v>
      </c>
      <c r="C101" s="22" t="s">
        <v>267</v>
      </c>
      <c r="D101" s="22" t="s">
        <v>824</v>
      </c>
      <c r="F101" s="26" t="s">
        <v>279</v>
      </c>
      <c r="I101" t="s">
        <v>275</v>
      </c>
      <c r="J101">
        <v>3</v>
      </c>
      <c r="L101" s="23" t="s">
        <v>603</v>
      </c>
      <c r="M101" s="31">
        <v>352950</v>
      </c>
      <c r="O101" s="25" t="s">
        <v>604</v>
      </c>
      <c r="P101" t="s">
        <v>602</v>
      </c>
      <c r="Q101" s="73">
        <f>M101</f>
        <v>352950</v>
      </c>
      <c r="R101" t="s">
        <v>783</v>
      </c>
      <c r="S101" t="s">
        <v>277</v>
      </c>
      <c r="T101" t="s">
        <v>605</v>
      </c>
      <c r="U101" s="9" t="s">
        <v>734</v>
      </c>
      <c r="V101" t="s">
        <v>321</v>
      </c>
      <c r="W101" t="s">
        <v>321</v>
      </c>
      <c r="X101" t="s">
        <v>276</v>
      </c>
    </row>
    <row r="102" spans="1:24" ht="15" x14ac:dyDescent="0.2">
      <c r="A102" s="22" t="s">
        <v>266</v>
      </c>
      <c r="B102" s="22" t="s">
        <v>265</v>
      </c>
      <c r="C102" s="22" t="s">
        <v>267</v>
      </c>
      <c r="D102" s="22" t="s">
        <v>824</v>
      </c>
      <c r="F102" s="26" t="s">
        <v>279</v>
      </c>
      <c r="I102" t="s">
        <v>275</v>
      </c>
      <c r="J102">
        <v>3</v>
      </c>
      <c r="L102" t="s">
        <v>727</v>
      </c>
      <c r="M102" s="66">
        <v>0</v>
      </c>
      <c r="O102" s="25" t="s">
        <v>449</v>
      </c>
      <c r="P102" t="s">
        <v>609</v>
      </c>
      <c r="Q102" s="31">
        <f>M102</f>
        <v>0</v>
      </c>
      <c r="R102" t="s">
        <v>449</v>
      </c>
      <c r="S102" t="s">
        <v>277</v>
      </c>
      <c r="T102" t="s">
        <v>610</v>
      </c>
      <c r="U102" s="9" t="s">
        <v>734</v>
      </c>
      <c r="V102" t="s">
        <v>321</v>
      </c>
      <c r="W102" t="s">
        <v>321</v>
      </c>
      <c r="X102" t="s">
        <v>276</v>
      </c>
    </row>
    <row r="103" spans="1:24" ht="15" x14ac:dyDescent="0.2">
      <c r="A103" s="22" t="s">
        <v>266</v>
      </c>
      <c r="B103" s="22" t="s">
        <v>265</v>
      </c>
      <c r="C103" s="22" t="s">
        <v>267</v>
      </c>
      <c r="D103" s="22" t="s">
        <v>824</v>
      </c>
      <c r="F103" s="26" t="s">
        <v>279</v>
      </c>
      <c r="I103" t="s">
        <v>275</v>
      </c>
      <c r="J103">
        <v>3</v>
      </c>
      <c r="L103" t="s">
        <v>763</v>
      </c>
      <c r="M103" s="66">
        <v>0</v>
      </c>
      <c r="O103" s="25" t="s">
        <v>449</v>
      </c>
      <c r="P103" t="s">
        <v>611</v>
      </c>
      <c r="Q103" s="31">
        <f>M103</f>
        <v>0</v>
      </c>
      <c r="R103" t="s">
        <v>449</v>
      </c>
      <c r="S103" t="s">
        <v>277</v>
      </c>
      <c r="T103" t="s">
        <v>612</v>
      </c>
      <c r="U103" s="9" t="s">
        <v>734</v>
      </c>
      <c r="V103" t="s">
        <v>321</v>
      </c>
      <c r="W103" t="s">
        <v>321</v>
      </c>
      <c r="X103" t="s">
        <v>276</v>
      </c>
    </row>
    <row r="104" spans="1:24" ht="15" x14ac:dyDescent="0.2">
      <c r="A104" s="22" t="s">
        <v>266</v>
      </c>
      <c r="B104" s="22" t="s">
        <v>265</v>
      </c>
      <c r="C104" s="22" t="s">
        <v>267</v>
      </c>
      <c r="D104" s="22" t="s">
        <v>824</v>
      </c>
      <c r="F104" t="s">
        <v>271</v>
      </c>
      <c r="I104" t="s">
        <v>275</v>
      </c>
      <c r="J104">
        <v>3</v>
      </c>
      <c r="L104" s="23" t="s">
        <v>272</v>
      </c>
      <c r="M104" s="31">
        <v>150</v>
      </c>
      <c r="O104" s="25" t="s">
        <v>273</v>
      </c>
      <c r="P104" t="s">
        <v>105</v>
      </c>
      <c r="Q104" s="65">
        <f>M104*277778</f>
        <v>41666700</v>
      </c>
      <c r="R104" s="25" t="s">
        <v>108</v>
      </c>
      <c r="S104" t="s">
        <v>277</v>
      </c>
      <c r="T104" t="s">
        <v>278</v>
      </c>
      <c r="U104" s="9" t="s">
        <v>733</v>
      </c>
      <c r="V104" t="s">
        <v>321</v>
      </c>
      <c r="W104" t="s">
        <v>321</v>
      </c>
      <c r="X104" t="s">
        <v>276</v>
      </c>
    </row>
    <row r="105" spans="1:24" ht="15" x14ac:dyDescent="0.2">
      <c r="A105" s="22" t="s">
        <v>266</v>
      </c>
      <c r="B105" s="22" t="s">
        <v>265</v>
      </c>
      <c r="C105" s="22" t="s">
        <v>267</v>
      </c>
      <c r="D105" s="22" t="s">
        <v>824</v>
      </c>
      <c r="F105" t="s">
        <v>271</v>
      </c>
      <c r="I105" t="s">
        <v>275</v>
      </c>
      <c r="J105">
        <v>3</v>
      </c>
      <c r="L105" s="23" t="s">
        <v>593</v>
      </c>
      <c r="M105" s="66">
        <v>32</v>
      </c>
      <c r="O105" s="25" t="s">
        <v>273</v>
      </c>
      <c r="P105" t="s">
        <v>592</v>
      </c>
      <c r="Q105" s="65">
        <f>M105*277778</f>
        <v>8888896</v>
      </c>
      <c r="R105" s="25" t="s">
        <v>108</v>
      </c>
      <c r="S105" t="s">
        <v>277</v>
      </c>
      <c r="T105" t="s">
        <v>594</v>
      </c>
      <c r="U105" s="9" t="s">
        <v>733</v>
      </c>
      <c r="V105" t="s">
        <v>321</v>
      </c>
      <c r="W105" t="s">
        <v>321</v>
      </c>
      <c r="X105" t="s">
        <v>276</v>
      </c>
    </row>
    <row r="106" spans="1:24" ht="15" x14ac:dyDescent="0.2">
      <c r="A106" s="22" t="s">
        <v>266</v>
      </c>
      <c r="B106" s="22" t="s">
        <v>265</v>
      </c>
      <c r="C106" s="22" t="s">
        <v>267</v>
      </c>
      <c r="D106" s="22" t="s">
        <v>824</v>
      </c>
      <c r="F106" t="s">
        <v>271</v>
      </c>
      <c r="I106" t="s">
        <v>275</v>
      </c>
      <c r="J106">
        <v>3</v>
      </c>
      <c r="L106" s="23" t="s">
        <v>596</v>
      </c>
      <c r="M106" s="66">
        <v>0.04</v>
      </c>
      <c r="O106" s="25" t="s">
        <v>273</v>
      </c>
      <c r="P106" t="s">
        <v>595</v>
      </c>
      <c r="Q106" s="65">
        <f>M106*277778</f>
        <v>11111.12</v>
      </c>
      <c r="R106" s="25" t="s">
        <v>108</v>
      </c>
      <c r="S106" t="s">
        <v>277</v>
      </c>
      <c r="T106" t="s">
        <v>597</v>
      </c>
      <c r="U106" s="9" t="s">
        <v>733</v>
      </c>
      <c r="V106" t="s">
        <v>321</v>
      </c>
      <c r="W106" t="s">
        <v>321</v>
      </c>
      <c r="X106" t="s">
        <v>276</v>
      </c>
    </row>
    <row r="107" spans="1:24" ht="15" x14ac:dyDescent="0.2">
      <c r="A107" s="22" t="s">
        <v>266</v>
      </c>
      <c r="B107" s="22" t="s">
        <v>265</v>
      </c>
      <c r="C107" s="22" t="s">
        <v>267</v>
      </c>
      <c r="D107" s="22" t="s">
        <v>824</v>
      </c>
      <c r="F107" t="s">
        <v>271</v>
      </c>
      <c r="I107" t="s">
        <v>275</v>
      </c>
      <c r="J107">
        <v>3</v>
      </c>
      <c r="L107" s="23" t="s">
        <v>331</v>
      </c>
      <c r="M107" s="31">
        <v>9.49</v>
      </c>
      <c r="O107" s="25" t="s">
        <v>39</v>
      </c>
      <c r="P107" t="s">
        <v>29</v>
      </c>
      <c r="Q107" s="76">
        <f>M107</f>
        <v>9.49</v>
      </c>
      <c r="R107" s="9" t="s">
        <v>39</v>
      </c>
      <c r="S107" t="s">
        <v>277</v>
      </c>
      <c r="T107" t="s">
        <v>332</v>
      </c>
      <c r="U107" s="9" t="s">
        <v>787</v>
      </c>
      <c r="V107" t="s">
        <v>323</v>
      </c>
      <c r="W107" t="s">
        <v>324</v>
      </c>
      <c r="X107" t="s">
        <v>276</v>
      </c>
    </row>
    <row r="108" spans="1:24" ht="15" x14ac:dyDescent="0.2">
      <c r="A108" s="22" t="s">
        <v>266</v>
      </c>
      <c r="B108" s="22" t="s">
        <v>265</v>
      </c>
      <c r="C108" s="22" t="s">
        <v>267</v>
      </c>
      <c r="D108" s="22" t="s">
        <v>824</v>
      </c>
      <c r="F108" t="s">
        <v>271</v>
      </c>
      <c r="I108" t="s">
        <v>275</v>
      </c>
      <c r="J108">
        <v>3</v>
      </c>
      <c r="L108" t="s">
        <v>735</v>
      </c>
      <c r="M108" s="31" t="s">
        <v>338</v>
      </c>
      <c r="O108" s="25"/>
      <c r="P108" t="s">
        <v>155</v>
      </c>
      <c r="Q108" s="65"/>
      <c r="R108" s="25"/>
      <c r="S108" t="s">
        <v>277</v>
      </c>
      <c r="T108" t="s">
        <v>339</v>
      </c>
      <c r="U108" s="9" t="s">
        <v>789</v>
      </c>
      <c r="V108" t="s">
        <v>321</v>
      </c>
      <c r="W108" t="s">
        <v>321</v>
      </c>
      <c r="X108" t="s">
        <v>276</v>
      </c>
    </row>
    <row r="109" spans="1:24" ht="15" x14ac:dyDescent="0.2">
      <c r="A109" s="22" t="s">
        <v>266</v>
      </c>
      <c r="B109" s="22" t="s">
        <v>265</v>
      </c>
      <c r="C109" s="22" t="s">
        <v>267</v>
      </c>
      <c r="D109" s="22" t="s">
        <v>824</v>
      </c>
      <c r="F109" t="s">
        <v>271</v>
      </c>
      <c r="I109" t="s">
        <v>275</v>
      </c>
      <c r="J109">
        <v>3</v>
      </c>
      <c r="L109" s="23" t="s">
        <v>348</v>
      </c>
      <c r="M109" s="31">
        <v>82898.933693999992</v>
      </c>
      <c r="O109" s="25" t="s">
        <v>347</v>
      </c>
      <c r="P109" t="s">
        <v>153</v>
      </c>
      <c r="Q109" s="78">
        <f>M109</f>
        <v>82898.933693999992</v>
      </c>
      <c r="R109" s="9" t="s">
        <v>785</v>
      </c>
      <c r="S109" t="s">
        <v>277</v>
      </c>
      <c r="T109" t="s">
        <v>349</v>
      </c>
      <c r="U109" s="9" t="s">
        <v>789</v>
      </c>
      <c r="V109" t="s">
        <v>321</v>
      </c>
      <c r="W109" t="s">
        <v>321</v>
      </c>
      <c r="X109" t="s">
        <v>276</v>
      </c>
    </row>
    <row r="110" spans="1:24" ht="15" x14ac:dyDescent="0.2">
      <c r="A110" s="22" t="s">
        <v>266</v>
      </c>
      <c r="B110" s="22" t="s">
        <v>265</v>
      </c>
      <c r="C110" s="22" t="s">
        <v>267</v>
      </c>
      <c r="D110" s="22" t="s">
        <v>824</v>
      </c>
      <c r="F110" t="s">
        <v>271</v>
      </c>
      <c r="I110" t="s">
        <v>275</v>
      </c>
      <c r="J110">
        <v>3</v>
      </c>
      <c r="L110" t="s">
        <v>739</v>
      </c>
      <c r="M110" s="31" t="s">
        <v>338</v>
      </c>
      <c r="O110" s="25"/>
      <c r="P110" t="s">
        <v>775</v>
      </c>
      <c r="Q110" s="65"/>
      <c r="R110" s="25"/>
      <c r="S110" t="s">
        <v>277</v>
      </c>
      <c r="T110" t="s">
        <v>357</v>
      </c>
      <c r="U110" s="9" t="s">
        <v>789</v>
      </c>
      <c r="V110" t="s">
        <v>321</v>
      </c>
      <c r="W110" t="s">
        <v>321</v>
      </c>
      <c r="X110" t="s">
        <v>276</v>
      </c>
    </row>
    <row r="111" spans="1:24" ht="15" x14ac:dyDescent="0.2">
      <c r="A111" s="22" t="s">
        <v>266</v>
      </c>
      <c r="B111" s="22" t="s">
        <v>265</v>
      </c>
      <c r="C111" s="22" t="s">
        <v>267</v>
      </c>
      <c r="D111" s="22" t="s">
        <v>824</v>
      </c>
      <c r="F111" t="s">
        <v>271</v>
      </c>
      <c r="I111" t="s">
        <v>275</v>
      </c>
      <c r="J111">
        <v>3</v>
      </c>
      <c r="L111" s="23" t="s">
        <v>365</v>
      </c>
      <c r="M111" s="31">
        <v>16272.450773999997</v>
      </c>
      <c r="O111" s="25" t="s">
        <v>347</v>
      </c>
      <c r="P111" t="s">
        <v>146</v>
      </c>
      <c r="Q111" s="78">
        <f>M111</f>
        <v>16272.450773999997</v>
      </c>
      <c r="R111" s="9" t="s">
        <v>785</v>
      </c>
      <c r="S111" t="s">
        <v>277</v>
      </c>
      <c r="T111" t="s">
        <v>366</v>
      </c>
      <c r="U111" s="9" t="s">
        <v>789</v>
      </c>
      <c r="V111" t="s">
        <v>321</v>
      </c>
      <c r="W111" t="s">
        <v>321</v>
      </c>
      <c r="X111" t="s">
        <v>276</v>
      </c>
    </row>
    <row r="112" spans="1:24" ht="15" x14ac:dyDescent="0.2">
      <c r="A112" s="22" t="s">
        <v>266</v>
      </c>
      <c r="B112" s="22" t="s">
        <v>265</v>
      </c>
      <c r="C112" s="22" t="s">
        <v>267</v>
      </c>
      <c r="D112" s="22" t="s">
        <v>824</v>
      </c>
      <c r="F112" t="s">
        <v>271</v>
      </c>
      <c r="I112" t="s">
        <v>275</v>
      </c>
      <c r="J112">
        <v>3</v>
      </c>
      <c r="L112" t="s">
        <v>742</v>
      </c>
      <c r="M112" s="31" t="s">
        <v>338</v>
      </c>
      <c r="O112" s="25"/>
      <c r="P112" t="s">
        <v>147</v>
      </c>
      <c r="Q112" s="65"/>
      <c r="R112" s="25"/>
      <c r="S112" t="s">
        <v>277</v>
      </c>
      <c r="T112" t="s">
        <v>368</v>
      </c>
      <c r="U112" s="9" t="s">
        <v>789</v>
      </c>
      <c r="V112" t="s">
        <v>321</v>
      </c>
      <c r="W112" t="s">
        <v>321</v>
      </c>
      <c r="X112" t="s">
        <v>276</v>
      </c>
    </row>
    <row r="113" spans="1:24" ht="15" x14ac:dyDescent="0.2">
      <c r="A113" s="22" t="s">
        <v>266</v>
      </c>
      <c r="B113" s="22" t="s">
        <v>265</v>
      </c>
      <c r="C113" s="22" t="s">
        <v>267</v>
      </c>
      <c r="D113" s="22" t="s">
        <v>824</v>
      </c>
      <c r="F113" t="s">
        <v>271</v>
      </c>
      <c r="I113" t="s">
        <v>275</v>
      </c>
      <c r="J113">
        <v>3</v>
      </c>
      <c r="L113" t="s">
        <v>762</v>
      </c>
      <c r="M113" s="31" t="s">
        <v>338</v>
      </c>
      <c r="O113" s="25"/>
      <c r="P113" t="s">
        <v>451</v>
      </c>
      <c r="Q113" s="65"/>
      <c r="R113" s="25"/>
      <c r="S113" t="s">
        <v>277</v>
      </c>
      <c r="T113" t="s">
        <v>591</v>
      </c>
      <c r="U113" s="9" t="s">
        <v>789</v>
      </c>
      <c r="V113" t="s">
        <v>321</v>
      </c>
      <c r="W113" t="s">
        <v>321</v>
      </c>
      <c r="X113" t="s">
        <v>276</v>
      </c>
    </row>
    <row r="114" spans="1:24" ht="15" x14ac:dyDescent="0.2">
      <c r="A114" s="22" t="s">
        <v>266</v>
      </c>
      <c r="B114" s="22" t="s">
        <v>265</v>
      </c>
      <c r="C114" s="22" t="s">
        <v>267</v>
      </c>
      <c r="D114" s="22" t="s">
        <v>824</v>
      </c>
      <c r="F114" t="s">
        <v>271</v>
      </c>
      <c r="I114" t="s">
        <v>275</v>
      </c>
      <c r="J114">
        <v>3</v>
      </c>
      <c r="L114" t="s">
        <v>761</v>
      </c>
      <c r="M114" s="31" t="s">
        <v>338</v>
      </c>
      <c r="O114" s="25"/>
      <c r="P114" t="s">
        <v>454</v>
      </c>
      <c r="Q114" s="65"/>
      <c r="R114" s="25"/>
      <c r="S114" t="s">
        <v>277</v>
      </c>
      <c r="T114" t="s">
        <v>590</v>
      </c>
      <c r="U114" s="9" t="s">
        <v>789</v>
      </c>
      <c r="V114" t="s">
        <v>321</v>
      </c>
      <c r="W114" t="s">
        <v>321</v>
      </c>
      <c r="X114" t="s">
        <v>276</v>
      </c>
    </row>
    <row r="115" spans="1:24" ht="15" x14ac:dyDescent="0.2">
      <c r="A115" s="22" t="s">
        <v>266</v>
      </c>
      <c r="B115" s="22" t="s">
        <v>265</v>
      </c>
      <c r="C115" s="22" t="s">
        <v>267</v>
      </c>
      <c r="D115" s="22" t="s">
        <v>824</v>
      </c>
      <c r="F115" t="s">
        <v>271</v>
      </c>
      <c r="I115" t="s">
        <v>275</v>
      </c>
      <c r="J115">
        <v>3</v>
      </c>
      <c r="L115" t="s">
        <v>435</v>
      </c>
      <c r="M115" s="66" t="s">
        <v>338</v>
      </c>
      <c r="O115" s="25"/>
      <c r="P115" t="s">
        <v>434</v>
      </c>
      <c r="Q115" s="76"/>
      <c r="R115" s="25"/>
      <c r="S115" t="s">
        <v>277</v>
      </c>
      <c r="T115" t="s">
        <v>598</v>
      </c>
      <c r="U115" s="9" t="s">
        <v>787</v>
      </c>
      <c r="V115" t="s">
        <v>321</v>
      </c>
      <c r="W115" t="s">
        <v>321</v>
      </c>
      <c r="X115" t="s">
        <v>276</v>
      </c>
    </row>
    <row r="116" spans="1:24" ht="15" x14ac:dyDescent="0.2">
      <c r="A116" s="22" t="s">
        <v>266</v>
      </c>
      <c r="B116" s="22" t="s">
        <v>265</v>
      </c>
      <c r="C116" s="22" t="s">
        <v>267</v>
      </c>
      <c r="D116" s="22" t="s">
        <v>824</v>
      </c>
      <c r="F116" t="s">
        <v>271</v>
      </c>
      <c r="I116" t="s">
        <v>275</v>
      </c>
      <c r="J116">
        <v>3</v>
      </c>
      <c r="L116" t="s">
        <v>753</v>
      </c>
      <c r="M116" s="31" t="s">
        <v>600</v>
      </c>
      <c r="O116" s="25" t="s">
        <v>540</v>
      </c>
      <c r="P116" t="s">
        <v>599</v>
      </c>
      <c r="Q116" s="76"/>
      <c r="R116" s="25"/>
      <c r="S116" t="s">
        <v>277</v>
      </c>
      <c r="T116" t="s">
        <v>601</v>
      </c>
      <c r="U116" s="9" t="s">
        <v>743</v>
      </c>
      <c r="V116" t="s">
        <v>321</v>
      </c>
      <c r="W116" t="s">
        <v>321</v>
      </c>
      <c r="X116" t="s">
        <v>276</v>
      </c>
    </row>
    <row r="117" spans="1:24" ht="15" x14ac:dyDescent="0.2">
      <c r="A117" s="22" t="s">
        <v>266</v>
      </c>
      <c r="B117" s="22" t="s">
        <v>265</v>
      </c>
      <c r="C117" s="22" t="s">
        <v>267</v>
      </c>
      <c r="D117" s="22" t="s">
        <v>824</v>
      </c>
      <c r="F117" t="s">
        <v>271</v>
      </c>
      <c r="I117" t="s">
        <v>275</v>
      </c>
      <c r="J117">
        <v>3</v>
      </c>
      <c r="L117" s="23" t="s">
        <v>607</v>
      </c>
      <c r="M117" s="31">
        <v>258120</v>
      </c>
      <c r="O117" s="25" t="s">
        <v>604</v>
      </c>
      <c r="P117" t="s">
        <v>606</v>
      </c>
      <c r="Q117" s="73">
        <f>M117</f>
        <v>258120</v>
      </c>
      <c r="R117" t="s">
        <v>783</v>
      </c>
      <c r="S117" t="s">
        <v>277</v>
      </c>
      <c r="T117" t="s">
        <v>608</v>
      </c>
      <c r="U117" s="9" t="s">
        <v>734</v>
      </c>
      <c r="V117" t="s">
        <v>321</v>
      </c>
      <c r="W117" t="s">
        <v>321</v>
      </c>
      <c r="X117" t="s">
        <v>276</v>
      </c>
    </row>
    <row r="118" spans="1:24" ht="15" x14ac:dyDescent="0.2">
      <c r="A118" s="22" t="s">
        <v>266</v>
      </c>
      <c r="B118" s="22" t="s">
        <v>265</v>
      </c>
      <c r="C118" s="22" t="s">
        <v>267</v>
      </c>
      <c r="D118" s="22" t="s">
        <v>824</v>
      </c>
      <c r="F118" t="s">
        <v>271</v>
      </c>
      <c r="I118" t="s">
        <v>275</v>
      </c>
      <c r="J118">
        <v>3</v>
      </c>
      <c r="L118" s="23" t="s">
        <v>603</v>
      </c>
      <c r="M118" s="31">
        <v>380330</v>
      </c>
      <c r="O118" s="25" t="s">
        <v>604</v>
      </c>
      <c r="P118" t="s">
        <v>602</v>
      </c>
      <c r="Q118" s="73">
        <f>M118</f>
        <v>380330</v>
      </c>
      <c r="R118" t="s">
        <v>783</v>
      </c>
      <c r="S118" t="s">
        <v>277</v>
      </c>
      <c r="T118" t="s">
        <v>605</v>
      </c>
      <c r="U118" s="9" t="s">
        <v>734</v>
      </c>
      <c r="V118" t="s">
        <v>321</v>
      </c>
      <c r="W118" t="s">
        <v>321</v>
      </c>
      <c r="X118" t="s">
        <v>276</v>
      </c>
    </row>
    <row r="119" spans="1:24" ht="15" x14ac:dyDescent="0.2">
      <c r="A119" s="22" t="s">
        <v>266</v>
      </c>
      <c r="B119" s="22" t="s">
        <v>265</v>
      </c>
      <c r="C119" s="22" t="s">
        <v>267</v>
      </c>
      <c r="D119" s="22" t="s">
        <v>824</v>
      </c>
      <c r="F119" t="s">
        <v>271</v>
      </c>
      <c r="I119" t="s">
        <v>275</v>
      </c>
      <c r="J119">
        <v>3</v>
      </c>
      <c r="L119" t="s">
        <v>727</v>
      </c>
      <c r="M119" s="66">
        <v>0</v>
      </c>
      <c r="O119" s="25" t="s">
        <v>449</v>
      </c>
      <c r="P119" t="s">
        <v>609</v>
      </c>
      <c r="Q119" s="31">
        <f>M119</f>
        <v>0</v>
      </c>
      <c r="R119" t="s">
        <v>449</v>
      </c>
      <c r="S119" t="s">
        <v>277</v>
      </c>
      <c r="T119" t="s">
        <v>610</v>
      </c>
      <c r="U119" s="9" t="s">
        <v>734</v>
      </c>
      <c r="V119" t="s">
        <v>321</v>
      </c>
      <c r="W119" t="s">
        <v>321</v>
      </c>
      <c r="X119" t="s">
        <v>276</v>
      </c>
    </row>
    <row r="120" spans="1:24" ht="15" x14ac:dyDescent="0.2">
      <c r="A120" s="22" t="s">
        <v>266</v>
      </c>
      <c r="B120" s="22" t="s">
        <v>265</v>
      </c>
      <c r="C120" s="22" t="s">
        <v>267</v>
      </c>
      <c r="D120" s="22" t="s">
        <v>824</v>
      </c>
      <c r="F120" t="s">
        <v>271</v>
      </c>
      <c r="I120" t="s">
        <v>275</v>
      </c>
      <c r="J120">
        <v>3</v>
      </c>
      <c r="L120" t="s">
        <v>763</v>
      </c>
      <c r="M120" s="66">
        <v>0</v>
      </c>
      <c r="O120" s="25" t="s">
        <v>449</v>
      </c>
      <c r="P120" t="s">
        <v>611</v>
      </c>
      <c r="Q120" s="31">
        <f>M120</f>
        <v>0</v>
      </c>
      <c r="R120" t="s">
        <v>449</v>
      </c>
      <c r="S120" t="s">
        <v>277</v>
      </c>
      <c r="T120" t="s">
        <v>612</v>
      </c>
      <c r="U120" s="9" t="s">
        <v>734</v>
      </c>
      <c r="V120" t="s">
        <v>321</v>
      </c>
      <c r="W120" t="s">
        <v>321</v>
      </c>
      <c r="X120" t="s">
        <v>276</v>
      </c>
    </row>
    <row r="121" spans="1:24" ht="15" x14ac:dyDescent="0.2">
      <c r="A121" s="22" t="s">
        <v>266</v>
      </c>
      <c r="B121" s="22" t="s">
        <v>265</v>
      </c>
      <c r="C121" s="22" t="s">
        <v>267</v>
      </c>
      <c r="D121" s="22" t="s">
        <v>824</v>
      </c>
      <c r="F121" t="s">
        <v>271</v>
      </c>
      <c r="I121" t="s">
        <v>275</v>
      </c>
      <c r="J121">
        <v>3</v>
      </c>
      <c r="L121" t="s">
        <v>764</v>
      </c>
      <c r="M121" s="31" t="s">
        <v>338</v>
      </c>
      <c r="O121" s="25"/>
      <c r="P121" t="s">
        <v>556</v>
      </c>
      <c r="Q121" s="65"/>
      <c r="R121" s="25"/>
      <c r="S121" t="s">
        <v>277</v>
      </c>
      <c r="T121" t="s">
        <v>613</v>
      </c>
      <c r="U121" s="9" t="s">
        <v>749</v>
      </c>
      <c r="V121" t="s">
        <v>321</v>
      </c>
      <c r="W121" t="s">
        <v>321</v>
      </c>
      <c r="X121" t="s">
        <v>276</v>
      </c>
    </row>
    <row r="122" spans="1:24" ht="15" x14ac:dyDescent="0.2">
      <c r="A122" s="22" t="s">
        <v>266</v>
      </c>
      <c r="B122" s="22" t="s">
        <v>265</v>
      </c>
      <c r="C122" s="22" t="s">
        <v>267</v>
      </c>
      <c r="D122" s="22" t="s">
        <v>824</v>
      </c>
      <c r="F122" t="s">
        <v>271</v>
      </c>
      <c r="I122" t="s">
        <v>275</v>
      </c>
      <c r="J122">
        <v>3</v>
      </c>
      <c r="L122" t="s">
        <v>766</v>
      </c>
      <c r="M122" s="31" t="s">
        <v>338</v>
      </c>
      <c r="O122" s="25"/>
      <c r="P122" t="s">
        <v>556</v>
      </c>
      <c r="Q122" s="65"/>
      <c r="R122" s="25"/>
      <c r="S122" t="s">
        <v>277</v>
      </c>
      <c r="T122" t="s">
        <v>615</v>
      </c>
      <c r="U122" s="9" t="s">
        <v>749</v>
      </c>
      <c r="V122" t="s">
        <v>321</v>
      </c>
      <c r="W122" t="s">
        <v>321</v>
      </c>
      <c r="X122" t="s">
        <v>276</v>
      </c>
    </row>
    <row r="123" spans="1:24" ht="15" x14ac:dyDescent="0.2">
      <c r="A123" s="22" t="s">
        <v>266</v>
      </c>
      <c r="B123" s="22" t="s">
        <v>265</v>
      </c>
      <c r="C123" s="22" t="s">
        <v>267</v>
      </c>
      <c r="D123" s="22" t="s">
        <v>824</v>
      </c>
      <c r="F123" t="s">
        <v>271</v>
      </c>
      <c r="I123" t="s">
        <v>275</v>
      </c>
      <c r="J123">
        <v>3</v>
      </c>
      <c r="L123" t="s">
        <v>765</v>
      </c>
      <c r="M123" s="31" t="s">
        <v>338</v>
      </c>
      <c r="O123" s="25"/>
      <c r="P123" t="s">
        <v>556</v>
      </c>
      <c r="Q123" s="65"/>
      <c r="R123" s="25"/>
      <c r="S123" t="s">
        <v>277</v>
      </c>
      <c r="T123" t="s">
        <v>614</v>
      </c>
      <c r="U123" s="9" t="s">
        <v>749</v>
      </c>
      <c r="V123" t="s">
        <v>321</v>
      </c>
      <c r="W123" t="s">
        <v>321</v>
      </c>
      <c r="X123" t="s">
        <v>276</v>
      </c>
    </row>
    <row r="124" spans="1:24" ht="15" x14ac:dyDescent="0.2">
      <c r="A124" s="22" t="s">
        <v>285</v>
      </c>
      <c r="B124" s="22" t="s">
        <v>284</v>
      </c>
      <c r="C124" s="22" t="s">
        <v>286</v>
      </c>
      <c r="D124" s="22" t="s">
        <v>825</v>
      </c>
      <c r="F124" t="s">
        <v>68</v>
      </c>
      <c r="I124" t="s">
        <v>292</v>
      </c>
      <c r="J124">
        <v>209</v>
      </c>
      <c r="L124" t="s">
        <v>669</v>
      </c>
      <c r="M124" s="31">
        <v>63564</v>
      </c>
      <c r="O124" s="25" t="s">
        <v>815</v>
      </c>
      <c r="P124" t="s">
        <v>105</v>
      </c>
      <c r="Q124" s="65">
        <f>M124*277.778</f>
        <v>17656680.791999999</v>
      </c>
      <c r="R124" s="25" t="s">
        <v>108</v>
      </c>
      <c r="S124" t="s">
        <v>293</v>
      </c>
      <c r="T124" t="s">
        <v>294</v>
      </c>
      <c r="U124" s="9" t="s">
        <v>733</v>
      </c>
      <c r="V124" t="s">
        <v>321</v>
      </c>
      <c r="W124" t="s">
        <v>321</v>
      </c>
      <c r="X124" t="s">
        <v>276</v>
      </c>
    </row>
    <row r="125" spans="1:24" ht="29" x14ac:dyDescent="0.2">
      <c r="A125" s="22" t="s">
        <v>285</v>
      </c>
      <c r="B125" s="22" t="s">
        <v>284</v>
      </c>
      <c r="C125" s="22" t="s">
        <v>286</v>
      </c>
      <c r="D125" s="22" t="s">
        <v>825</v>
      </c>
      <c r="F125" t="s">
        <v>68</v>
      </c>
      <c r="I125" t="s">
        <v>292</v>
      </c>
      <c r="J125">
        <v>209</v>
      </c>
      <c r="L125" t="s">
        <v>308</v>
      </c>
      <c r="M125" s="31">
        <v>42.5</v>
      </c>
      <c r="O125" s="25" t="s">
        <v>804</v>
      </c>
      <c r="P125" t="s">
        <v>29</v>
      </c>
      <c r="Q125" s="76">
        <f>M125*1000000</f>
        <v>42500000</v>
      </c>
      <c r="R125" s="9" t="s">
        <v>39</v>
      </c>
      <c r="S125" t="s">
        <v>293</v>
      </c>
      <c r="T125" t="s">
        <v>336</v>
      </c>
      <c r="U125" s="9" t="s">
        <v>787</v>
      </c>
      <c r="V125" t="s">
        <v>323</v>
      </c>
      <c r="W125" t="s">
        <v>324</v>
      </c>
      <c r="X125" t="s">
        <v>276</v>
      </c>
    </row>
    <row r="126" spans="1:24" ht="15" x14ac:dyDescent="0.2">
      <c r="A126" s="22" t="s">
        <v>285</v>
      </c>
      <c r="B126" s="22" t="s">
        <v>284</v>
      </c>
      <c r="C126" s="22" t="s">
        <v>286</v>
      </c>
      <c r="D126" s="22" t="s">
        <v>825</v>
      </c>
      <c r="F126" s="23" t="s">
        <v>68</v>
      </c>
      <c r="I126" t="s">
        <v>292</v>
      </c>
      <c r="J126">
        <v>210</v>
      </c>
      <c r="L126" t="s">
        <v>737</v>
      </c>
      <c r="M126" s="31">
        <v>57973</v>
      </c>
      <c r="O126" s="25" t="s">
        <v>351</v>
      </c>
      <c r="P126" t="s">
        <v>153</v>
      </c>
      <c r="Q126" s="78">
        <f>M126</f>
        <v>57973</v>
      </c>
      <c r="R126" s="9" t="s">
        <v>785</v>
      </c>
      <c r="S126" t="s">
        <v>293</v>
      </c>
      <c r="T126" t="s">
        <v>352</v>
      </c>
      <c r="U126" s="9" t="s">
        <v>789</v>
      </c>
      <c r="V126" t="s">
        <v>321</v>
      </c>
      <c r="W126" t="s">
        <v>321</v>
      </c>
      <c r="X126" t="s">
        <v>276</v>
      </c>
    </row>
    <row r="127" spans="1:24" ht="15" x14ac:dyDescent="0.2">
      <c r="A127" s="22" t="s">
        <v>285</v>
      </c>
      <c r="B127" s="22" t="s">
        <v>284</v>
      </c>
      <c r="C127" s="22" t="s">
        <v>286</v>
      </c>
      <c r="D127" s="22" t="s">
        <v>825</v>
      </c>
      <c r="F127" s="23" t="s">
        <v>68</v>
      </c>
      <c r="I127" t="s">
        <v>292</v>
      </c>
      <c r="J127">
        <v>210</v>
      </c>
      <c r="L127" t="s">
        <v>739</v>
      </c>
      <c r="M127" s="31">
        <v>2214</v>
      </c>
      <c r="O127" s="25" t="s">
        <v>351</v>
      </c>
      <c r="P127" t="s">
        <v>775</v>
      </c>
      <c r="Q127" s="78">
        <f>M127</f>
        <v>2214</v>
      </c>
      <c r="R127" s="9" t="s">
        <v>785</v>
      </c>
      <c r="S127" t="s">
        <v>293</v>
      </c>
      <c r="T127" t="s">
        <v>360</v>
      </c>
      <c r="U127" s="9" t="s">
        <v>789</v>
      </c>
      <c r="V127" t="s">
        <v>321</v>
      </c>
      <c r="W127" t="s">
        <v>321</v>
      </c>
      <c r="X127" t="s">
        <v>276</v>
      </c>
    </row>
    <row r="128" spans="1:24" ht="15" x14ac:dyDescent="0.2">
      <c r="A128" s="22" t="s">
        <v>285</v>
      </c>
      <c r="B128" s="22" t="s">
        <v>284</v>
      </c>
      <c r="C128" s="22" t="s">
        <v>286</v>
      </c>
      <c r="D128" s="22" t="s">
        <v>825</v>
      </c>
      <c r="F128" s="23" t="s">
        <v>68</v>
      </c>
      <c r="I128" t="s">
        <v>292</v>
      </c>
      <c r="J128">
        <v>210</v>
      </c>
      <c r="L128" t="s">
        <v>741</v>
      </c>
      <c r="M128" s="31">
        <v>10399</v>
      </c>
      <c r="O128" s="25" t="s">
        <v>351</v>
      </c>
      <c r="P128" t="s">
        <v>146</v>
      </c>
      <c r="Q128" s="78">
        <f>M128</f>
        <v>10399</v>
      </c>
      <c r="R128" s="9" t="s">
        <v>785</v>
      </c>
      <c r="S128" t="s">
        <v>293</v>
      </c>
      <c r="T128" t="s">
        <v>367</v>
      </c>
      <c r="U128" s="9" t="s">
        <v>789</v>
      </c>
      <c r="V128" t="s">
        <v>321</v>
      </c>
      <c r="W128" t="s">
        <v>321</v>
      </c>
      <c r="X128" t="s">
        <v>276</v>
      </c>
    </row>
    <row r="129" spans="1:24" ht="15" x14ac:dyDescent="0.2">
      <c r="A129" s="22" t="s">
        <v>285</v>
      </c>
      <c r="B129" s="22" t="s">
        <v>284</v>
      </c>
      <c r="C129" s="22" t="s">
        <v>286</v>
      </c>
      <c r="D129" s="22" t="s">
        <v>825</v>
      </c>
      <c r="F129" t="s">
        <v>36</v>
      </c>
      <c r="I129" t="s">
        <v>292</v>
      </c>
      <c r="J129">
        <v>209</v>
      </c>
      <c r="L129" t="s">
        <v>669</v>
      </c>
      <c r="M129" s="31">
        <v>65582</v>
      </c>
      <c r="O129" s="25" t="s">
        <v>815</v>
      </c>
      <c r="P129" t="s">
        <v>105</v>
      </c>
      <c r="Q129" s="65">
        <f>M129*277.778</f>
        <v>18217236.796</v>
      </c>
      <c r="R129" s="25" t="s">
        <v>108</v>
      </c>
      <c r="S129" t="s">
        <v>293</v>
      </c>
      <c r="T129" t="s">
        <v>294</v>
      </c>
      <c r="U129" s="9" t="s">
        <v>733</v>
      </c>
      <c r="V129" t="s">
        <v>321</v>
      </c>
      <c r="W129" t="s">
        <v>321</v>
      </c>
      <c r="X129" t="s">
        <v>276</v>
      </c>
    </row>
    <row r="130" spans="1:24" ht="29" x14ac:dyDescent="0.2">
      <c r="A130" s="22" t="s">
        <v>285</v>
      </c>
      <c r="B130" s="22" t="s">
        <v>284</v>
      </c>
      <c r="C130" s="22" t="s">
        <v>286</v>
      </c>
      <c r="D130" s="22" t="s">
        <v>825</v>
      </c>
      <c r="F130" t="s">
        <v>36</v>
      </c>
      <c r="I130" t="s">
        <v>292</v>
      </c>
      <c r="J130">
        <v>209</v>
      </c>
      <c r="L130" t="s">
        <v>308</v>
      </c>
      <c r="M130" s="31">
        <v>43</v>
      </c>
      <c r="O130" s="25" t="s">
        <v>804</v>
      </c>
      <c r="P130" t="s">
        <v>29</v>
      </c>
      <c r="Q130" s="76">
        <f>M130*1000000</f>
        <v>43000000</v>
      </c>
      <c r="R130" s="9" t="s">
        <v>39</v>
      </c>
      <c r="S130" t="s">
        <v>293</v>
      </c>
      <c r="T130" t="s">
        <v>336</v>
      </c>
      <c r="U130" s="9" t="s">
        <v>787</v>
      </c>
      <c r="V130" t="s">
        <v>323</v>
      </c>
      <c r="W130" t="s">
        <v>324</v>
      </c>
      <c r="X130" t="s">
        <v>276</v>
      </c>
    </row>
    <row r="131" spans="1:24" ht="15" x14ac:dyDescent="0.2">
      <c r="A131" s="22" t="s">
        <v>285</v>
      </c>
      <c r="B131" s="22" t="s">
        <v>284</v>
      </c>
      <c r="C131" s="22" t="s">
        <v>286</v>
      </c>
      <c r="D131" s="22" t="s">
        <v>825</v>
      </c>
      <c r="F131" s="46" t="s">
        <v>36</v>
      </c>
      <c r="I131" t="s">
        <v>292</v>
      </c>
      <c r="J131">
        <v>210</v>
      </c>
      <c r="L131" t="s">
        <v>737</v>
      </c>
      <c r="M131" s="31">
        <v>56228</v>
      </c>
      <c r="O131" s="25" t="s">
        <v>351</v>
      </c>
      <c r="P131" t="s">
        <v>153</v>
      </c>
      <c r="Q131" s="78">
        <f>M131</f>
        <v>56228</v>
      </c>
      <c r="R131" s="9" t="s">
        <v>785</v>
      </c>
      <c r="S131" t="s">
        <v>293</v>
      </c>
      <c r="T131" t="s">
        <v>352</v>
      </c>
      <c r="U131" s="9" t="s">
        <v>789</v>
      </c>
      <c r="V131" t="s">
        <v>321</v>
      </c>
      <c r="W131" t="s">
        <v>321</v>
      </c>
      <c r="X131" t="s">
        <v>276</v>
      </c>
    </row>
    <row r="132" spans="1:24" ht="15" x14ac:dyDescent="0.2">
      <c r="A132" s="22" t="s">
        <v>285</v>
      </c>
      <c r="B132" s="22" t="s">
        <v>284</v>
      </c>
      <c r="C132" s="22" t="s">
        <v>286</v>
      </c>
      <c r="D132" s="22" t="s">
        <v>825</v>
      </c>
      <c r="F132" s="46" t="s">
        <v>36</v>
      </c>
      <c r="I132" t="s">
        <v>292</v>
      </c>
      <c r="J132">
        <v>210</v>
      </c>
      <c r="L132" t="s">
        <v>739</v>
      </c>
      <c r="M132" s="31">
        <v>1911</v>
      </c>
      <c r="O132" s="25" t="s">
        <v>351</v>
      </c>
      <c r="P132" t="s">
        <v>775</v>
      </c>
      <c r="Q132" s="78">
        <f>M132</f>
        <v>1911</v>
      </c>
      <c r="R132" s="9" t="s">
        <v>785</v>
      </c>
      <c r="S132" t="s">
        <v>293</v>
      </c>
      <c r="T132" t="s">
        <v>360</v>
      </c>
      <c r="U132" s="9" t="s">
        <v>789</v>
      </c>
      <c r="V132" t="s">
        <v>321</v>
      </c>
      <c r="W132" t="s">
        <v>321</v>
      </c>
      <c r="X132" t="s">
        <v>276</v>
      </c>
    </row>
    <row r="133" spans="1:24" ht="15" x14ac:dyDescent="0.2">
      <c r="A133" s="22" t="s">
        <v>285</v>
      </c>
      <c r="B133" s="22" t="s">
        <v>284</v>
      </c>
      <c r="C133" s="22" t="s">
        <v>286</v>
      </c>
      <c r="D133" s="22" t="s">
        <v>825</v>
      </c>
      <c r="F133" s="46" t="s">
        <v>36</v>
      </c>
      <c r="I133" t="s">
        <v>292</v>
      </c>
      <c r="J133">
        <v>210</v>
      </c>
      <c r="L133" t="s">
        <v>741</v>
      </c>
      <c r="M133" s="31">
        <v>11543</v>
      </c>
      <c r="O133" s="25" t="s">
        <v>351</v>
      </c>
      <c r="P133" t="s">
        <v>146</v>
      </c>
      <c r="Q133" s="78">
        <f>M133</f>
        <v>11543</v>
      </c>
      <c r="R133" s="9" t="s">
        <v>785</v>
      </c>
      <c r="S133" t="s">
        <v>293</v>
      </c>
      <c r="T133" t="s">
        <v>367</v>
      </c>
      <c r="U133" s="9" t="s">
        <v>789</v>
      </c>
      <c r="V133" t="s">
        <v>321</v>
      </c>
      <c r="W133" t="s">
        <v>321</v>
      </c>
      <c r="X133" t="s">
        <v>276</v>
      </c>
    </row>
    <row r="134" spans="1:24" ht="15" x14ac:dyDescent="0.2">
      <c r="A134" s="22" t="s">
        <v>285</v>
      </c>
      <c r="B134" s="22" t="s">
        <v>284</v>
      </c>
      <c r="C134" s="22" t="s">
        <v>286</v>
      </c>
      <c r="D134" s="22" t="s">
        <v>825</v>
      </c>
      <c r="F134" t="s">
        <v>279</v>
      </c>
      <c r="I134" t="s">
        <v>292</v>
      </c>
      <c r="J134">
        <v>209</v>
      </c>
      <c r="L134" t="s">
        <v>669</v>
      </c>
      <c r="M134" s="31">
        <v>59182</v>
      </c>
      <c r="O134" s="25" t="s">
        <v>815</v>
      </c>
      <c r="P134" t="s">
        <v>105</v>
      </c>
      <c r="Q134" s="65">
        <f>M134*277.778</f>
        <v>16439457.596000001</v>
      </c>
      <c r="R134" s="25" t="s">
        <v>108</v>
      </c>
      <c r="S134" t="s">
        <v>293</v>
      </c>
      <c r="T134" t="s">
        <v>294</v>
      </c>
      <c r="U134" s="9" t="s">
        <v>733</v>
      </c>
      <c r="V134" t="s">
        <v>321</v>
      </c>
      <c r="W134" t="s">
        <v>321</v>
      </c>
      <c r="X134" t="s">
        <v>276</v>
      </c>
    </row>
    <row r="135" spans="1:24" ht="15" x14ac:dyDescent="0.2">
      <c r="A135" s="22" t="s">
        <v>285</v>
      </c>
      <c r="B135" s="22" t="s">
        <v>284</v>
      </c>
      <c r="C135" s="22" t="s">
        <v>286</v>
      </c>
      <c r="D135" s="22" t="s">
        <v>825</v>
      </c>
      <c r="F135" t="s">
        <v>279</v>
      </c>
      <c r="L135" t="s">
        <v>768</v>
      </c>
      <c r="M135" s="66" t="s">
        <v>388</v>
      </c>
      <c r="O135" s="25"/>
      <c r="P135" t="s">
        <v>618</v>
      </c>
      <c r="Q135" s="65"/>
      <c r="R135" s="25"/>
      <c r="S135" t="s">
        <v>293</v>
      </c>
      <c r="T135" t="s">
        <v>619</v>
      </c>
      <c r="U135" s="9" t="s">
        <v>733</v>
      </c>
      <c r="V135" t="s">
        <v>321</v>
      </c>
      <c r="W135" t="s">
        <v>321</v>
      </c>
      <c r="X135" t="s">
        <v>276</v>
      </c>
    </row>
    <row r="136" spans="1:24" ht="15" x14ac:dyDescent="0.2">
      <c r="A136" s="22" t="s">
        <v>285</v>
      </c>
      <c r="B136" s="22" t="s">
        <v>284</v>
      </c>
      <c r="C136" s="22" t="s">
        <v>286</v>
      </c>
      <c r="D136" s="22" t="s">
        <v>825</v>
      </c>
      <c r="F136" t="s">
        <v>279</v>
      </c>
      <c r="L136" t="s">
        <v>767</v>
      </c>
      <c r="M136" s="66" t="s">
        <v>388</v>
      </c>
      <c r="O136" s="25"/>
      <c r="P136" t="s">
        <v>592</v>
      </c>
      <c r="Q136" s="65"/>
      <c r="R136" s="25"/>
      <c r="S136" t="s">
        <v>293</v>
      </c>
      <c r="T136" t="s">
        <v>617</v>
      </c>
      <c r="U136" s="9" t="s">
        <v>733</v>
      </c>
      <c r="V136" t="s">
        <v>321</v>
      </c>
      <c r="W136" t="s">
        <v>321</v>
      </c>
      <c r="X136" t="s">
        <v>276</v>
      </c>
    </row>
    <row r="137" spans="1:24" ht="15" x14ac:dyDescent="0.2">
      <c r="A137" s="22" t="s">
        <v>285</v>
      </c>
      <c r="B137" s="22" t="s">
        <v>284</v>
      </c>
      <c r="C137" s="22" t="s">
        <v>286</v>
      </c>
      <c r="D137" s="22" t="s">
        <v>825</v>
      </c>
      <c r="F137" t="s">
        <v>279</v>
      </c>
      <c r="L137" t="s">
        <v>769</v>
      </c>
      <c r="M137" s="66" t="s">
        <v>388</v>
      </c>
      <c r="O137" s="25"/>
      <c r="P137" t="s">
        <v>595</v>
      </c>
      <c r="Q137" s="65"/>
      <c r="R137" s="25"/>
      <c r="S137" t="s">
        <v>293</v>
      </c>
      <c r="T137" t="s">
        <v>620</v>
      </c>
      <c r="U137" s="9" t="s">
        <v>733</v>
      </c>
      <c r="V137" t="s">
        <v>321</v>
      </c>
      <c r="W137" t="s">
        <v>321</v>
      </c>
      <c r="X137" t="s">
        <v>276</v>
      </c>
    </row>
    <row r="138" spans="1:24" ht="29" x14ac:dyDescent="0.2">
      <c r="A138" s="22" t="s">
        <v>285</v>
      </c>
      <c r="B138" s="22" t="s">
        <v>284</v>
      </c>
      <c r="C138" s="22" t="s">
        <v>286</v>
      </c>
      <c r="D138" s="22" t="s">
        <v>825</v>
      </c>
      <c r="F138" t="s">
        <v>279</v>
      </c>
      <c r="I138" t="s">
        <v>292</v>
      </c>
      <c r="J138">
        <v>209</v>
      </c>
      <c r="L138" t="s">
        <v>308</v>
      </c>
      <c r="M138" s="31">
        <v>38.700000000000003</v>
      </c>
      <c r="O138" s="25" t="s">
        <v>804</v>
      </c>
      <c r="P138" t="s">
        <v>29</v>
      </c>
      <c r="Q138" s="76">
        <f>M138*1000000</f>
        <v>38700000</v>
      </c>
      <c r="R138" s="9" t="s">
        <v>39</v>
      </c>
      <c r="S138" t="s">
        <v>293</v>
      </c>
      <c r="T138" t="s">
        <v>336</v>
      </c>
      <c r="U138" s="9" t="s">
        <v>787</v>
      </c>
      <c r="V138" t="s">
        <v>323</v>
      </c>
      <c r="W138" t="s">
        <v>324</v>
      </c>
      <c r="X138" t="s">
        <v>276</v>
      </c>
    </row>
    <row r="139" spans="1:24" ht="15" x14ac:dyDescent="0.2">
      <c r="A139" s="22" t="s">
        <v>285</v>
      </c>
      <c r="B139" s="22" t="s">
        <v>284</v>
      </c>
      <c r="C139" s="22" t="s">
        <v>286</v>
      </c>
      <c r="D139" s="22" t="s">
        <v>825</v>
      </c>
      <c r="F139" t="s">
        <v>279</v>
      </c>
      <c r="I139" t="s">
        <v>292</v>
      </c>
      <c r="J139">
        <v>210</v>
      </c>
      <c r="L139" t="s">
        <v>737</v>
      </c>
      <c r="M139" s="31">
        <v>49415</v>
      </c>
      <c r="O139" s="25" t="s">
        <v>351</v>
      </c>
      <c r="P139" t="s">
        <v>153</v>
      </c>
      <c r="Q139" s="78">
        <f>M139</f>
        <v>49415</v>
      </c>
      <c r="R139" s="9" t="s">
        <v>785</v>
      </c>
      <c r="S139" t="s">
        <v>293</v>
      </c>
      <c r="T139" t="s">
        <v>352</v>
      </c>
      <c r="U139" s="9" t="s">
        <v>789</v>
      </c>
      <c r="V139" t="s">
        <v>321</v>
      </c>
      <c r="W139" t="s">
        <v>321</v>
      </c>
      <c r="X139" t="s">
        <v>276</v>
      </c>
    </row>
    <row r="140" spans="1:24" ht="15" x14ac:dyDescent="0.2">
      <c r="A140" s="22" t="s">
        <v>285</v>
      </c>
      <c r="B140" s="22" t="s">
        <v>284</v>
      </c>
      <c r="C140" s="22" t="s">
        <v>286</v>
      </c>
      <c r="D140" s="22" t="s">
        <v>825</v>
      </c>
      <c r="F140" t="s">
        <v>279</v>
      </c>
      <c r="I140" t="s">
        <v>292</v>
      </c>
      <c r="J140">
        <v>210</v>
      </c>
      <c r="L140" t="s">
        <v>739</v>
      </c>
      <c r="M140" s="31">
        <v>1553</v>
      </c>
      <c r="O140" s="25" t="s">
        <v>351</v>
      </c>
      <c r="P140" t="s">
        <v>775</v>
      </c>
      <c r="Q140" s="78">
        <f>M140</f>
        <v>1553</v>
      </c>
      <c r="R140" s="9" t="s">
        <v>785</v>
      </c>
      <c r="S140" t="s">
        <v>293</v>
      </c>
      <c r="T140" t="s">
        <v>360</v>
      </c>
      <c r="U140" s="9" t="s">
        <v>789</v>
      </c>
      <c r="V140" t="s">
        <v>321</v>
      </c>
      <c r="W140" t="s">
        <v>321</v>
      </c>
      <c r="X140" t="s">
        <v>276</v>
      </c>
    </row>
    <row r="141" spans="1:24" ht="15" x14ac:dyDescent="0.2">
      <c r="A141" s="22" t="s">
        <v>285</v>
      </c>
      <c r="B141" s="22" t="s">
        <v>284</v>
      </c>
      <c r="C141" s="22" t="s">
        <v>286</v>
      </c>
      <c r="D141" s="22" t="s">
        <v>825</v>
      </c>
      <c r="F141" t="s">
        <v>279</v>
      </c>
      <c r="I141" t="s">
        <v>292</v>
      </c>
      <c r="J141">
        <v>210</v>
      </c>
      <c r="L141" t="s">
        <v>741</v>
      </c>
      <c r="M141" s="31">
        <v>12047</v>
      </c>
      <c r="O141" s="25" t="s">
        <v>351</v>
      </c>
      <c r="P141" t="s">
        <v>146</v>
      </c>
      <c r="Q141" s="78">
        <f>M141</f>
        <v>12047</v>
      </c>
      <c r="R141" s="9" t="s">
        <v>785</v>
      </c>
      <c r="S141" t="s">
        <v>293</v>
      </c>
      <c r="T141" t="s">
        <v>367</v>
      </c>
      <c r="U141" s="9" t="s">
        <v>789</v>
      </c>
      <c r="V141" t="s">
        <v>321</v>
      </c>
      <c r="W141" t="s">
        <v>321</v>
      </c>
      <c r="X141" t="s">
        <v>276</v>
      </c>
    </row>
    <row r="142" spans="1:24" ht="15" x14ac:dyDescent="0.2">
      <c r="A142" s="22" t="s">
        <v>285</v>
      </c>
      <c r="B142" s="22" t="s">
        <v>284</v>
      </c>
      <c r="C142" s="22" t="s">
        <v>286</v>
      </c>
      <c r="D142" s="22" t="s">
        <v>825</v>
      </c>
      <c r="F142" t="s">
        <v>279</v>
      </c>
      <c r="L142" t="s">
        <v>770</v>
      </c>
      <c r="M142" s="66" t="s">
        <v>355</v>
      </c>
      <c r="O142" s="25"/>
      <c r="P142" t="s">
        <v>434</v>
      </c>
      <c r="Q142" s="76"/>
      <c r="R142" s="25"/>
      <c r="S142" t="s">
        <v>293</v>
      </c>
      <c r="T142" t="s">
        <v>621</v>
      </c>
      <c r="U142" s="9" t="s">
        <v>787</v>
      </c>
      <c r="V142" t="s">
        <v>321</v>
      </c>
      <c r="W142" t="s">
        <v>321</v>
      </c>
      <c r="X142" t="s">
        <v>276</v>
      </c>
    </row>
    <row r="143" spans="1:24" ht="409.6" x14ac:dyDescent="0.2">
      <c r="A143" s="22" t="s">
        <v>285</v>
      </c>
      <c r="B143" s="22" t="s">
        <v>284</v>
      </c>
      <c r="C143" s="22" t="s">
        <v>286</v>
      </c>
      <c r="D143" s="22" t="s">
        <v>825</v>
      </c>
      <c r="F143" t="s">
        <v>279</v>
      </c>
      <c r="I143" t="s">
        <v>292</v>
      </c>
      <c r="J143">
        <v>75</v>
      </c>
      <c r="L143" t="s">
        <v>753</v>
      </c>
      <c r="M143" s="65" t="s">
        <v>623</v>
      </c>
      <c r="O143" s="25" t="s">
        <v>540</v>
      </c>
      <c r="P143" t="s">
        <v>622</v>
      </c>
      <c r="Q143" s="76"/>
      <c r="R143" s="25"/>
      <c r="S143" t="s">
        <v>293</v>
      </c>
      <c r="T143" t="s">
        <v>624</v>
      </c>
      <c r="U143" s="9" t="s">
        <v>743</v>
      </c>
      <c r="V143" t="s">
        <v>321</v>
      </c>
      <c r="W143" t="s">
        <v>321</v>
      </c>
      <c r="X143" t="s">
        <v>276</v>
      </c>
    </row>
    <row r="144" spans="1:24" ht="15" x14ac:dyDescent="0.2">
      <c r="A144" s="22" t="s">
        <v>285</v>
      </c>
      <c r="B144" s="22" t="s">
        <v>284</v>
      </c>
      <c r="C144" s="22" t="s">
        <v>286</v>
      </c>
      <c r="D144" s="22" t="s">
        <v>825</v>
      </c>
      <c r="F144" t="s">
        <v>279</v>
      </c>
      <c r="L144" t="s">
        <v>771</v>
      </c>
      <c r="M144" s="66" t="s">
        <v>388</v>
      </c>
      <c r="O144" s="25"/>
      <c r="P144" t="s">
        <v>625</v>
      </c>
      <c r="Q144" s="65"/>
      <c r="R144" s="25"/>
      <c r="S144" t="s">
        <v>293</v>
      </c>
      <c r="T144" t="s">
        <v>626</v>
      </c>
      <c r="U144" s="9" t="s">
        <v>751</v>
      </c>
      <c r="V144" t="e">
        <v>#N/A</v>
      </c>
      <c r="W144" t="e">
        <v>#N/A</v>
      </c>
      <c r="X144" t="s">
        <v>276</v>
      </c>
    </row>
    <row r="145" spans="1:24" ht="15" x14ac:dyDescent="0.2">
      <c r="A145" s="22" t="s">
        <v>285</v>
      </c>
      <c r="B145" s="22" t="s">
        <v>284</v>
      </c>
      <c r="C145" s="22" t="s">
        <v>286</v>
      </c>
      <c r="D145" s="22" t="s">
        <v>825</v>
      </c>
      <c r="F145" t="s">
        <v>279</v>
      </c>
      <c r="L145" t="s">
        <v>772</v>
      </c>
      <c r="M145" s="31" t="s">
        <v>388</v>
      </c>
      <c r="O145" s="25"/>
      <c r="P145" t="s">
        <v>627</v>
      </c>
      <c r="Q145" s="65"/>
      <c r="R145" s="25"/>
      <c r="S145" t="s">
        <v>293</v>
      </c>
      <c r="T145" t="s">
        <v>628</v>
      </c>
      <c r="U145" s="9" t="s">
        <v>752</v>
      </c>
      <c r="V145" t="e">
        <v>#N/A</v>
      </c>
      <c r="W145" t="e">
        <v>#N/A</v>
      </c>
      <c r="X145" t="s">
        <v>276</v>
      </c>
    </row>
    <row r="146" spans="1:24" ht="15" x14ac:dyDescent="0.2">
      <c r="A146" s="22" t="s">
        <v>285</v>
      </c>
      <c r="B146" s="22" t="s">
        <v>284</v>
      </c>
      <c r="C146" s="22" t="s">
        <v>286</v>
      </c>
      <c r="D146" s="22" t="s">
        <v>825</v>
      </c>
      <c r="F146" t="s">
        <v>279</v>
      </c>
      <c r="L146" t="s">
        <v>677</v>
      </c>
      <c r="M146" s="66" t="s">
        <v>388</v>
      </c>
      <c r="O146" s="25"/>
      <c r="P146" t="s">
        <v>230</v>
      </c>
      <c r="Q146" s="65"/>
      <c r="R146" s="25"/>
      <c r="S146" t="s">
        <v>293</v>
      </c>
      <c r="T146" t="s">
        <v>390</v>
      </c>
      <c r="U146" s="9" t="s">
        <v>734</v>
      </c>
      <c r="V146" t="e">
        <v>#N/A</v>
      </c>
      <c r="W146" t="e">
        <v>#N/A</v>
      </c>
      <c r="X146" t="s">
        <v>276</v>
      </c>
    </row>
    <row r="147" spans="1:24" ht="15" x14ac:dyDescent="0.2">
      <c r="A147" s="22" t="s">
        <v>285</v>
      </c>
      <c r="B147" s="22" t="s">
        <v>284</v>
      </c>
      <c r="C147" s="22" t="s">
        <v>286</v>
      </c>
      <c r="D147" s="22" t="s">
        <v>825</v>
      </c>
      <c r="F147" t="s">
        <v>279</v>
      </c>
      <c r="L147" t="s">
        <v>676</v>
      </c>
      <c r="M147" s="66" t="s">
        <v>388</v>
      </c>
      <c r="O147" s="25"/>
      <c r="P147" t="s">
        <v>230</v>
      </c>
      <c r="Q147" s="65"/>
      <c r="R147" s="25"/>
      <c r="S147" t="s">
        <v>293</v>
      </c>
      <c r="T147" t="s">
        <v>389</v>
      </c>
      <c r="U147" s="9" t="s">
        <v>734</v>
      </c>
      <c r="V147" t="e">
        <v>#N/A</v>
      </c>
      <c r="W147" t="e">
        <v>#N/A</v>
      </c>
      <c r="X147" t="s">
        <v>276</v>
      </c>
    </row>
    <row r="148" spans="1:24" ht="15" x14ac:dyDescent="0.2">
      <c r="A148" s="22" t="s">
        <v>285</v>
      </c>
      <c r="B148" s="22" t="s">
        <v>284</v>
      </c>
      <c r="C148" s="22" t="s">
        <v>286</v>
      </c>
      <c r="D148" s="22" t="s">
        <v>825</v>
      </c>
      <c r="F148" t="s">
        <v>279</v>
      </c>
      <c r="I148" t="s">
        <v>292</v>
      </c>
      <c r="J148">
        <v>87</v>
      </c>
      <c r="L148" t="s">
        <v>725</v>
      </c>
      <c r="M148" s="66">
        <v>59</v>
      </c>
      <c r="O148" s="25" t="s">
        <v>629</v>
      </c>
      <c r="P148" t="s">
        <v>823</v>
      </c>
      <c r="Q148" s="65">
        <f>M148*1000</f>
        <v>59000</v>
      </c>
      <c r="R148" s="25" t="s">
        <v>783</v>
      </c>
      <c r="S148" t="s">
        <v>293</v>
      </c>
      <c r="T148" t="s">
        <v>389</v>
      </c>
      <c r="U148" s="9" t="s">
        <v>734</v>
      </c>
      <c r="V148" t="e">
        <v>#N/A</v>
      </c>
      <c r="W148" t="e">
        <v>#N/A</v>
      </c>
      <c r="X148" t="s">
        <v>276</v>
      </c>
    </row>
    <row r="149" spans="1:24" x14ac:dyDescent="0.15">
      <c r="A149" s="27" t="s">
        <v>312</v>
      </c>
      <c r="B149" s="27" t="s">
        <v>311</v>
      </c>
      <c r="C149" s="27" t="s">
        <v>305</v>
      </c>
      <c r="D149" s="27" t="s">
        <v>828</v>
      </c>
      <c r="E149" s="27"/>
      <c r="F149" s="27" t="s">
        <v>68</v>
      </c>
      <c r="G149" s="27"/>
      <c r="H149" s="27"/>
      <c r="I149" s="39" t="s">
        <v>315</v>
      </c>
      <c r="J149" s="27"/>
      <c r="K149" s="27"/>
      <c r="L149" s="27" t="s">
        <v>313</v>
      </c>
      <c r="M149" s="64">
        <v>4.53</v>
      </c>
      <c r="N149" s="27"/>
      <c r="O149" s="27" t="s">
        <v>314</v>
      </c>
      <c r="P149" t="s">
        <v>29</v>
      </c>
      <c r="Q149" s="74">
        <f>M149*1000000</f>
        <v>4530000</v>
      </c>
      <c r="R149" s="38" t="s">
        <v>39</v>
      </c>
      <c r="S149" s="27" t="s">
        <v>322</v>
      </c>
      <c r="T149" s="27"/>
      <c r="U149" s="38"/>
      <c r="V149" s="27" t="s">
        <v>323</v>
      </c>
      <c r="W149" s="27" t="s">
        <v>324</v>
      </c>
      <c r="X149" s="27" t="s">
        <v>276</v>
      </c>
    </row>
    <row r="150" spans="1:24" x14ac:dyDescent="0.15">
      <c r="A150" s="27" t="s">
        <v>312</v>
      </c>
      <c r="B150" s="27" t="s">
        <v>311</v>
      </c>
      <c r="C150" s="27" t="s">
        <v>305</v>
      </c>
      <c r="D150" s="27" t="s">
        <v>828</v>
      </c>
      <c r="E150" s="27"/>
      <c r="F150" s="27" t="s">
        <v>36</v>
      </c>
      <c r="G150" s="27"/>
      <c r="H150" s="27"/>
      <c r="I150" s="39" t="s">
        <v>315</v>
      </c>
      <c r="J150" s="27"/>
      <c r="K150" s="27"/>
      <c r="L150" s="27" t="s">
        <v>313</v>
      </c>
      <c r="M150" s="64">
        <v>4.58</v>
      </c>
      <c r="N150" s="27"/>
      <c r="O150" s="27" t="s">
        <v>314</v>
      </c>
      <c r="P150" t="s">
        <v>29</v>
      </c>
      <c r="Q150" s="74">
        <f>M150*1000000</f>
        <v>4580000</v>
      </c>
      <c r="R150" s="38" t="s">
        <v>39</v>
      </c>
      <c r="S150" s="27" t="s">
        <v>322</v>
      </c>
      <c r="T150" s="27"/>
      <c r="U150" s="38"/>
      <c r="V150" s="27" t="s">
        <v>323</v>
      </c>
      <c r="W150" s="27" t="s">
        <v>324</v>
      </c>
      <c r="X150" s="27" t="s">
        <v>276</v>
      </c>
    </row>
    <row r="151" spans="1:24" x14ac:dyDescent="0.15">
      <c r="A151" s="27" t="s">
        <v>312</v>
      </c>
      <c r="B151" s="27" t="s">
        <v>311</v>
      </c>
      <c r="C151" s="27" t="s">
        <v>305</v>
      </c>
      <c r="D151" s="27" t="s">
        <v>828</v>
      </c>
      <c r="E151" s="27"/>
      <c r="F151" s="27" t="s">
        <v>279</v>
      </c>
      <c r="G151" s="27"/>
      <c r="H151" s="27"/>
      <c r="I151" s="39" t="s">
        <v>315</v>
      </c>
      <c r="J151" s="27"/>
      <c r="K151" s="27"/>
      <c r="L151" s="27" t="s">
        <v>313</v>
      </c>
      <c r="M151" s="64">
        <v>4.91</v>
      </c>
      <c r="N151" s="27"/>
      <c r="O151" s="27" t="s">
        <v>314</v>
      </c>
      <c r="P151" t="s">
        <v>29</v>
      </c>
      <c r="Q151" s="74">
        <f>M151*1000000</f>
        <v>4910000</v>
      </c>
      <c r="R151" s="38" t="s">
        <v>39</v>
      </c>
      <c r="S151" s="27" t="s">
        <v>322</v>
      </c>
      <c r="T151" s="27"/>
      <c r="U151" s="38"/>
      <c r="V151" s="27" t="s">
        <v>323</v>
      </c>
      <c r="W151" s="27" t="s">
        <v>324</v>
      </c>
      <c r="X151" s="27" t="s">
        <v>276</v>
      </c>
    </row>
    <row r="152" spans="1:24" x14ac:dyDescent="0.15">
      <c r="A152" s="9" t="s">
        <v>326</v>
      </c>
      <c r="B152" s="9" t="s">
        <v>325</v>
      </c>
      <c r="C152" s="9" t="s">
        <v>305</v>
      </c>
      <c r="D152" s="80" t="s">
        <v>826</v>
      </c>
      <c r="F152" t="s">
        <v>271</v>
      </c>
      <c r="L152" t="s">
        <v>689</v>
      </c>
      <c r="M152" s="31" t="s">
        <v>124</v>
      </c>
      <c r="P152" t="s">
        <v>445</v>
      </c>
      <c r="S152" t="s">
        <v>322</v>
      </c>
      <c r="T152" t="s">
        <v>447</v>
      </c>
      <c r="U152" s="9" t="s">
        <v>744</v>
      </c>
      <c r="V152" t="s">
        <v>321</v>
      </c>
      <c r="W152" t="s">
        <v>321</v>
      </c>
      <c r="X152" t="s">
        <v>276</v>
      </c>
    </row>
    <row r="153" spans="1:24" x14ac:dyDescent="0.15">
      <c r="A153" s="9" t="s">
        <v>326</v>
      </c>
      <c r="B153" s="9" t="s">
        <v>325</v>
      </c>
      <c r="C153" s="9" t="s">
        <v>305</v>
      </c>
      <c r="D153" s="80" t="s">
        <v>826</v>
      </c>
      <c r="F153" t="s">
        <v>271</v>
      </c>
      <c r="L153" t="s">
        <v>690</v>
      </c>
      <c r="M153" s="66" t="s">
        <v>124</v>
      </c>
      <c r="P153" t="s">
        <v>448</v>
      </c>
      <c r="S153" t="s">
        <v>322</v>
      </c>
      <c r="T153" t="s">
        <v>450</v>
      </c>
      <c r="U153" s="9" t="s">
        <v>744</v>
      </c>
      <c r="V153" t="s">
        <v>321</v>
      </c>
      <c r="W153" t="s">
        <v>321</v>
      </c>
      <c r="X153" t="s">
        <v>276</v>
      </c>
    </row>
    <row r="154" spans="1:24" x14ac:dyDescent="0.15">
      <c r="A154" s="9" t="s">
        <v>326</v>
      </c>
      <c r="B154" s="9" t="s">
        <v>325</v>
      </c>
      <c r="C154" s="9" t="s">
        <v>305</v>
      </c>
      <c r="D154" s="80" t="s">
        <v>826</v>
      </c>
      <c r="F154" t="s">
        <v>271</v>
      </c>
      <c r="L154" t="s">
        <v>757</v>
      </c>
      <c r="M154" s="31" t="s">
        <v>577</v>
      </c>
      <c r="P154" t="s">
        <v>539</v>
      </c>
      <c r="S154" t="s">
        <v>322</v>
      </c>
      <c r="T154" t="s">
        <v>541</v>
      </c>
      <c r="U154" s="9" t="s">
        <v>744</v>
      </c>
      <c r="V154" t="s">
        <v>321</v>
      </c>
      <c r="W154" t="s">
        <v>321</v>
      </c>
      <c r="X154" t="s">
        <v>276</v>
      </c>
    </row>
    <row r="155" spans="1:24" x14ac:dyDescent="0.15">
      <c r="A155" s="9" t="s">
        <v>326</v>
      </c>
      <c r="B155" s="9" t="s">
        <v>325</v>
      </c>
      <c r="C155" s="9" t="s">
        <v>305</v>
      </c>
      <c r="D155" s="80" t="s">
        <v>826</v>
      </c>
      <c r="F155" t="s">
        <v>271</v>
      </c>
      <c r="L155" t="s">
        <v>715</v>
      </c>
      <c r="M155" s="31">
        <v>0</v>
      </c>
      <c r="O155" s="23" t="s">
        <v>578</v>
      </c>
      <c r="P155" t="s">
        <v>542</v>
      </c>
      <c r="Q155" s="31">
        <f>M155</f>
        <v>0</v>
      </c>
      <c r="R155" t="str">
        <f>O155</f>
        <v>number</v>
      </c>
      <c r="S155" t="s">
        <v>322</v>
      </c>
      <c r="T155" t="s">
        <v>545</v>
      </c>
      <c r="U155" s="9" t="s">
        <v>749</v>
      </c>
      <c r="V155" t="s">
        <v>321</v>
      </c>
      <c r="W155" t="s">
        <v>321</v>
      </c>
      <c r="X155" t="s">
        <v>276</v>
      </c>
    </row>
    <row r="156" spans="1:24" x14ac:dyDescent="0.15">
      <c r="A156" s="9" t="s">
        <v>326</v>
      </c>
      <c r="B156" s="9" t="s">
        <v>325</v>
      </c>
      <c r="C156" s="9" t="s">
        <v>305</v>
      </c>
      <c r="D156" s="80" t="s">
        <v>826</v>
      </c>
      <c r="F156" t="s">
        <v>271</v>
      </c>
      <c r="L156" t="s">
        <v>568</v>
      </c>
      <c r="M156" s="31">
        <v>15</v>
      </c>
      <c r="O156" t="s">
        <v>500</v>
      </c>
      <c r="P156" t="s">
        <v>498</v>
      </c>
      <c r="Q156" s="67">
        <f>M156</f>
        <v>15</v>
      </c>
      <c r="R156" s="23" t="str">
        <f>O156</f>
        <v>minutes</v>
      </c>
      <c r="S156" t="s">
        <v>322</v>
      </c>
      <c r="T156" t="s">
        <v>548</v>
      </c>
      <c r="U156" s="9" t="s">
        <v>750</v>
      </c>
      <c r="V156" t="s">
        <v>321</v>
      </c>
      <c r="W156" t="s">
        <v>321</v>
      </c>
      <c r="X156" t="s">
        <v>276</v>
      </c>
    </row>
    <row r="157" spans="1:24" x14ac:dyDescent="0.15">
      <c r="A157" s="9" t="s">
        <v>326</v>
      </c>
      <c r="B157" s="9" t="s">
        <v>325</v>
      </c>
      <c r="C157" s="9" t="s">
        <v>305</v>
      </c>
      <c r="D157" s="80" t="s">
        <v>826</v>
      </c>
      <c r="F157" t="s">
        <v>271</v>
      </c>
      <c r="L157" t="s">
        <v>569</v>
      </c>
      <c r="M157" s="31">
        <v>0.08</v>
      </c>
      <c r="O157" t="s">
        <v>579</v>
      </c>
      <c r="P157" t="s">
        <v>504</v>
      </c>
      <c r="Q157" s="31">
        <f>M157</f>
        <v>0.08</v>
      </c>
      <c r="R157" t="str">
        <f>O157</f>
        <v>outages</v>
      </c>
      <c r="S157" t="s">
        <v>322</v>
      </c>
      <c r="T157" t="s">
        <v>550</v>
      </c>
      <c r="U157" s="9" t="s">
        <v>750</v>
      </c>
      <c r="V157" t="s">
        <v>321</v>
      </c>
      <c r="W157" t="s">
        <v>321</v>
      </c>
      <c r="X157" t="s">
        <v>276</v>
      </c>
    </row>
    <row r="158" spans="1:24" x14ac:dyDescent="0.15">
      <c r="A158" s="9" t="s">
        <v>326</v>
      </c>
      <c r="B158" s="9" t="s">
        <v>325</v>
      </c>
      <c r="C158" s="9" t="s">
        <v>305</v>
      </c>
      <c r="D158" s="80" t="s">
        <v>826</v>
      </c>
      <c r="F158" t="s">
        <v>271</v>
      </c>
      <c r="L158" t="s">
        <v>570</v>
      </c>
      <c r="M158" s="31">
        <v>187.5</v>
      </c>
      <c r="O158" t="s">
        <v>580</v>
      </c>
      <c r="P158" t="s">
        <v>508</v>
      </c>
      <c r="Q158" s="67">
        <f>M158</f>
        <v>187.5</v>
      </c>
      <c r="R158" s="23" t="str">
        <f>O158</f>
        <v>minutes/month</v>
      </c>
      <c r="S158" t="s">
        <v>322</v>
      </c>
      <c r="T158" t="s">
        <v>552</v>
      </c>
      <c r="U158" s="9" t="s">
        <v>750</v>
      </c>
      <c r="V158" t="s">
        <v>321</v>
      </c>
      <c r="W158" t="s">
        <v>321</v>
      </c>
      <c r="X158" t="s">
        <v>276</v>
      </c>
    </row>
    <row r="159" spans="1:24" x14ac:dyDescent="0.15">
      <c r="A159" s="9" t="s">
        <v>326</v>
      </c>
      <c r="B159" s="9" t="s">
        <v>325</v>
      </c>
      <c r="C159" s="9" t="s">
        <v>305</v>
      </c>
      <c r="D159" s="80" t="s">
        <v>826</v>
      </c>
      <c r="F159" t="s">
        <v>271</v>
      </c>
      <c r="L159" t="s">
        <v>716</v>
      </c>
      <c r="M159" s="31" t="s">
        <v>571</v>
      </c>
      <c r="P159" t="s">
        <v>553</v>
      </c>
      <c r="S159" t="s">
        <v>322</v>
      </c>
      <c r="T159" t="s">
        <v>555</v>
      </c>
      <c r="U159" s="9" t="s">
        <v>750</v>
      </c>
      <c r="V159" t="s">
        <v>321</v>
      </c>
      <c r="W159" t="s">
        <v>321</v>
      </c>
      <c r="X159" t="s">
        <v>276</v>
      </c>
    </row>
    <row r="160" spans="1:24" x14ac:dyDescent="0.15">
      <c r="A160" s="9" t="s">
        <v>326</v>
      </c>
      <c r="B160" s="9" t="s">
        <v>325</v>
      </c>
      <c r="C160" s="9" t="s">
        <v>305</v>
      </c>
      <c r="D160" s="80" t="s">
        <v>826</v>
      </c>
      <c r="F160" t="s">
        <v>271</v>
      </c>
      <c r="L160" t="s">
        <v>707</v>
      </c>
      <c r="M160" s="66" t="s">
        <v>124</v>
      </c>
      <c r="P160" t="s">
        <v>494</v>
      </c>
      <c r="S160" t="s">
        <v>322</v>
      </c>
      <c r="T160" t="s">
        <v>495</v>
      </c>
      <c r="U160" s="9" t="s">
        <v>538</v>
      </c>
      <c r="V160" t="s">
        <v>321</v>
      </c>
      <c r="W160" t="s">
        <v>321</v>
      </c>
      <c r="X160" t="s">
        <v>276</v>
      </c>
    </row>
    <row r="161" spans="1:24" x14ac:dyDescent="0.15">
      <c r="A161" s="9" t="s">
        <v>326</v>
      </c>
      <c r="B161" s="9" t="s">
        <v>325</v>
      </c>
      <c r="C161" s="9" t="s">
        <v>305</v>
      </c>
      <c r="D161" s="80" t="s">
        <v>826</v>
      </c>
      <c r="F161" t="s">
        <v>271</v>
      </c>
      <c r="L161" t="s">
        <v>708</v>
      </c>
      <c r="M161" s="66" t="s">
        <v>124</v>
      </c>
      <c r="P161" t="s">
        <v>496</v>
      </c>
      <c r="S161" t="s">
        <v>322</v>
      </c>
      <c r="T161" t="s">
        <v>497</v>
      </c>
      <c r="U161" s="9" t="s">
        <v>538</v>
      </c>
      <c r="V161" t="s">
        <v>321</v>
      </c>
      <c r="W161" t="s">
        <v>321</v>
      </c>
      <c r="X161" t="s">
        <v>276</v>
      </c>
    </row>
    <row r="162" spans="1:24" x14ac:dyDescent="0.15">
      <c r="A162" s="9" t="s">
        <v>326</v>
      </c>
      <c r="B162" s="9" t="s">
        <v>325</v>
      </c>
      <c r="C162" s="9" t="s">
        <v>305</v>
      </c>
      <c r="D162" s="80" t="s">
        <v>826</v>
      </c>
      <c r="F162" t="s">
        <v>271</v>
      </c>
      <c r="L162" t="s">
        <v>709</v>
      </c>
      <c r="M162" s="66">
        <v>0.62</v>
      </c>
      <c r="P162" t="s">
        <v>517</v>
      </c>
      <c r="Q162" s="31">
        <f>M162</f>
        <v>0.62</v>
      </c>
      <c r="R162" t="s">
        <v>449</v>
      </c>
      <c r="S162" t="s">
        <v>322</v>
      </c>
      <c r="T162" t="s">
        <v>521</v>
      </c>
      <c r="U162" s="9" t="s">
        <v>747</v>
      </c>
      <c r="V162" t="s">
        <v>321</v>
      </c>
      <c r="W162" t="s">
        <v>321</v>
      </c>
      <c r="X162" t="s">
        <v>276</v>
      </c>
    </row>
    <row r="163" spans="1:24" x14ac:dyDescent="0.15">
      <c r="A163" s="9" t="s">
        <v>326</v>
      </c>
      <c r="B163" s="9" t="s">
        <v>325</v>
      </c>
      <c r="C163" s="9" t="s">
        <v>305</v>
      </c>
      <c r="D163" s="80" t="s">
        <v>826</v>
      </c>
      <c r="F163" t="s">
        <v>271</v>
      </c>
      <c r="L163" t="s">
        <v>710</v>
      </c>
      <c r="M163" s="31" t="s">
        <v>571</v>
      </c>
      <c r="P163" t="s">
        <v>522</v>
      </c>
      <c r="S163" t="s">
        <v>322</v>
      </c>
      <c r="T163" t="s">
        <v>523</v>
      </c>
      <c r="U163" s="9" t="s">
        <v>747</v>
      </c>
      <c r="V163" t="s">
        <v>321</v>
      </c>
      <c r="W163" t="s">
        <v>321</v>
      </c>
      <c r="X163" t="s">
        <v>276</v>
      </c>
    </row>
    <row r="164" spans="1:24" ht="409.6" x14ac:dyDescent="0.15">
      <c r="A164" s="9" t="s">
        <v>326</v>
      </c>
      <c r="B164" s="9" t="s">
        <v>325</v>
      </c>
      <c r="C164" s="9" t="s">
        <v>305</v>
      </c>
      <c r="D164" s="80" t="s">
        <v>826</v>
      </c>
      <c r="F164" t="s">
        <v>271</v>
      </c>
      <c r="L164" t="s">
        <v>711</v>
      </c>
      <c r="M164" s="69" t="s">
        <v>572</v>
      </c>
      <c r="P164" t="s">
        <v>524</v>
      </c>
      <c r="S164" t="s">
        <v>322</v>
      </c>
      <c r="T164" t="s">
        <v>526</v>
      </c>
      <c r="U164" s="9" t="s">
        <v>748</v>
      </c>
      <c r="V164" t="s">
        <v>321</v>
      </c>
      <c r="W164" t="s">
        <v>321</v>
      </c>
      <c r="X164" t="s">
        <v>276</v>
      </c>
    </row>
    <row r="165" spans="1:24" x14ac:dyDescent="0.15">
      <c r="A165" s="9" t="s">
        <v>326</v>
      </c>
      <c r="B165" s="9" t="s">
        <v>325</v>
      </c>
      <c r="C165" s="9" t="s">
        <v>305</v>
      </c>
      <c r="D165" s="80" t="s">
        <v>826</v>
      </c>
      <c r="F165" t="s">
        <v>271</v>
      </c>
      <c r="L165" t="s">
        <v>712</v>
      </c>
      <c r="M165" s="31" t="s">
        <v>571</v>
      </c>
      <c r="P165" t="s">
        <v>527</v>
      </c>
      <c r="S165" t="s">
        <v>322</v>
      </c>
      <c r="T165" t="s">
        <v>528</v>
      </c>
      <c r="U165" s="9" t="s">
        <v>748</v>
      </c>
      <c r="V165" t="s">
        <v>321</v>
      </c>
      <c r="W165" t="s">
        <v>321</v>
      </c>
      <c r="X165" t="s">
        <v>276</v>
      </c>
    </row>
    <row r="166" spans="1:24" x14ac:dyDescent="0.15">
      <c r="A166" s="9" t="s">
        <v>326</v>
      </c>
      <c r="B166" s="9" t="s">
        <v>325</v>
      </c>
      <c r="C166" s="9" t="s">
        <v>305</v>
      </c>
      <c r="D166" s="80" t="s">
        <v>826</v>
      </c>
      <c r="F166" t="s">
        <v>271</v>
      </c>
      <c r="L166" t="s">
        <v>699</v>
      </c>
      <c r="M166" s="31" t="s">
        <v>356</v>
      </c>
      <c r="P166" t="s">
        <v>476</v>
      </c>
      <c r="S166" t="s">
        <v>322</v>
      </c>
      <c r="T166" t="s">
        <v>478</v>
      </c>
      <c r="U166" s="9" t="s">
        <v>745</v>
      </c>
      <c r="V166" t="s">
        <v>321</v>
      </c>
      <c r="W166" t="s">
        <v>321</v>
      </c>
      <c r="X166" t="s">
        <v>276</v>
      </c>
    </row>
    <row r="167" spans="1:24" x14ac:dyDescent="0.15">
      <c r="A167" s="9" t="s">
        <v>326</v>
      </c>
      <c r="B167" s="9" t="s">
        <v>325</v>
      </c>
      <c r="C167" s="9" t="s">
        <v>305</v>
      </c>
      <c r="D167" s="80" t="s">
        <v>826</v>
      </c>
      <c r="F167" t="s">
        <v>271</v>
      </c>
      <c r="L167" t="s">
        <v>700</v>
      </c>
      <c r="M167" s="31" t="s">
        <v>356</v>
      </c>
      <c r="P167" t="s">
        <v>479</v>
      </c>
      <c r="S167" t="s">
        <v>322</v>
      </c>
      <c r="T167" t="s">
        <v>480</v>
      </c>
      <c r="U167" s="9" t="s">
        <v>745</v>
      </c>
      <c r="V167" t="s">
        <v>321</v>
      </c>
      <c r="W167" t="s">
        <v>321</v>
      </c>
      <c r="X167" t="s">
        <v>276</v>
      </c>
    </row>
    <row r="168" spans="1:24" x14ac:dyDescent="0.15">
      <c r="A168" s="9" t="s">
        <v>326</v>
      </c>
      <c r="B168" s="9" t="s">
        <v>325</v>
      </c>
      <c r="C168" s="9" t="s">
        <v>305</v>
      </c>
      <c r="D168" s="80" t="s">
        <v>826</v>
      </c>
      <c r="F168" t="s">
        <v>271</v>
      </c>
      <c r="L168" t="s">
        <v>701</v>
      </c>
      <c r="M168" s="31" t="s">
        <v>356</v>
      </c>
      <c r="P168" t="s">
        <v>481</v>
      </c>
      <c r="S168" t="s">
        <v>322</v>
      </c>
      <c r="T168" t="s">
        <v>482</v>
      </c>
      <c r="U168" s="9" t="s">
        <v>745</v>
      </c>
      <c r="V168" t="s">
        <v>321</v>
      </c>
      <c r="W168" t="s">
        <v>321</v>
      </c>
      <c r="X168" t="s">
        <v>276</v>
      </c>
    </row>
    <row r="169" spans="1:24" x14ac:dyDescent="0.15">
      <c r="A169" s="9" t="s">
        <v>326</v>
      </c>
      <c r="B169" s="9" t="s">
        <v>325</v>
      </c>
      <c r="C169" s="9" t="s">
        <v>305</v>
      </c>
      <c r="D169" s="80" t="s">
        <v>826</v>
      </c>
      <c r="F169" t="s">
        <v>271</v>
      </c>
      <c r="L169" t="s">
        <v>702</v>
      </c>
      <c r="M169" s="31">
        <v>13916</v>
      </c>
      <c r="O169" t="s">
        <v>822</v>
      </c>
      <c r="P169" t="s">
        <v>483</v>
      </c>
      <c r="Q169" s="31">
        <f>M169</f>
        <v>13916</v>
      </c>
      <c r="R169" t="str">
        <f>O169</f>
        <v>JPY</v>
      </c>
      <c r="S169" t="s">
        <v>322</v>
      </c>
      <c r="T169" t="s">
        <v>485</v>
      </c>
      <c r="U169" s="9" t="s">
        <v>746</v>
      </c>
      <c r="V169" t="s">
        <v>321</v>
      </c>
      <c r="W169" t="s">
        <v>321</v>
      </c>
      <c r="X169" t="s">
        <v>276</v>
      </c>
    </row>
    <row r="170" spans="1:24" x14ac:dyDescent="0.15">
      <c r="A170" s="9" t="s">
        <v>326</v>
      </c>
      <c r="B170" s="9" t="s">
        <v>325</v>
      </c>
      <c r="C170" s="9" t="s">
        <v>305</v>
      </c>
      <c r="D170" s="80" t="s">
        <v>826</v>
      </c>
      <c r="F170" t="s">
        <v>271</v>
      </c>
      <c r="L170" t="s">
        <v>703</v>
      </c>
      <c r="M170" s="31">
        <v>29010</v>
      </c>
      <c r="O170" t="s">
        <v>822</v>
      </c>
      <c r="P170" t="s">
        <v>486</v>
      </c>
      <c r="Q170" s="31">
        <f>M170</f>
        <v>29010</v>
      </c>
      <c r="R170" t="str">
        <f>O170</f>
        <v>JPY</v>
      </c>
      <c r="S170" t="s">
        <v>322</v>
      </c>
      <c r="T170" t="s">
        <v>488</v>
      </c>
      <c r="U170" s="9" t="s">
        <v>746</v>
      </c>
      <c r="V170" t="s">
        <v>321</v>
      </c>
      <c r="W170" t="s">
        <v>321</v>
      </c>
      <c r="X170" t="s">
        <v>276</v>
      </c>
    </row>
    <row r="171" spans="1:24" x14ac:dyDescent="0.15">
      <c r="A171" s="9" t="s">
        <v>326</v>
      </c>
      <c r="B171" s="9" t="s">
        <v>325</v>
      </c>
      <c r="C171" s="9" t="s">
        <v>305</v>
      </c>
      <c r="D171" s="80" t="s">
        <v>826</v>
      </c>
      <c r="F171" t="s">
        <v>271</v>
      </c>
      <c r="L171" t="s">
        <v>704</v>
      </c>
      <c r="M171" s="31">
        <v>48336</v>
      </c>
      <c r="P171" t="s">
        <v>489</v>
      </c>
      <c r="Q171" s="31">
        <f>M171</f>
        <v>48336</v>
      </c>
      <c r="R171" t="s">
        <v>446</v>
      </c>
      <c r="S171" t="s">
        <v>322</v>
      </c>
      <c r="T171" t="s">
        <v>491</v>
      </c>
      <c r="U171" s="9" t="s">
        <v>744</v>
      </c>
      <c r="V171" t="s">
        <v>321</v>
      </c>
      <c r="W171" t="s">
        <v>321</v>
      </c>
      <c r="X171" t="s">
        <v>276</v>
      </c>
    </row>
    <row r="172" spans="1:24" x14ac:dyDescent="0.15">
      <c r="A172" s="9" t="s">
        <v>326</v>
      </c>
      <c r="B172" s="9" t="s">
        <v>325</v>
      </c>
      <c r="C172" s="9" t="s">
        <v>305</v>
      </c>
      <c r="D172" s="80" t="s">
        <v>826</v>
      </c>
      <c r="F172" t="s">
        <v>271</v>
      </c>
      <c r="L172" t="s">
        <v>705</v>
      </c>
      <c r="M172" s="66" t="s">
        <v>574</v>
      </c>
      <c r="P172" t="s">
        <v>492</v>
      </c>
      <c r="S172" t="s">
        <v>322</v>
      </c>
      <c r="T172" t="s">
        <v>493</v>
      </c>
      <c r="U172" s="9" t="s">
        <v>744</v>
      </c>
      <c r="V172" t="s">
        <v>321</v>
      </c>
      <c r="W172" t="s">
        <v>321</v>
      </c>
      <c r="X172" t="s">
        <v>276</v>
      </c>
    </row>
    <row r="173" spans="1:24" ht="409.6" x14ac:dyDescent="0.15">
      <c r="A173" s="9" t="s">
        <v>326</v>
      </c>
      <c r="B173" s="9" t="s">
        <v>325</v>
      </c>
      <c r="C173" s="9" t="s">
        <v>305</v>
      </c>
      <c r="D173" s="80" t="s">
        <v>826</v>
      </c>
      <c r="F173" t="s">
        <v>271</v>
      </c>
      <c r="L173" t="s">
        <v>713</v>
      </c>
      <c r="M173" s="65" t="s">
        <v>575</v>
      </c>
      <c r="P173" t="s">
        <v>531</v>
      </c>
      <c r="S173" t="s">
        <v>322</v>
      </c>
      <c r="T173" t="s">
        <v>533</v>
      </c>
      <c r="U173" s="9" t="s">
        <v>743</v>
      </c>
      <c r="V173" t="s">
        <v>321</v>
      </c>
      <c r="W173" t="s">
        <v>321</v>
      </c>
      <c r="X173" t="s">
        <v>276</v>
      </c>
    </row>
    <row r="174" spans="1:24" x14ac:dyDescent="0.15">
      <c r="A174" s="9" t="s">
        <v>326</v>
      </c>
      <c r="B174" s="9" t="s">
        <v>325</v>
      </c>
      <c r="C174" s="9" t="s">
        <v>305</v>
      </c>
      <c r="D174" s="80" t="s">
        <v>826</v>
      </c>
      <c r="F174" t="s">
        <v>271</v>
      </c>
      <c r="I174" t="s">
        <v>817</v>
      </c>
      <c r="J174">
        <v>61</v>
      </c>
      <c r="L174" t="s">
        <v>308</v>
      </c>
      <c r="M174" s="31">
        <v>19040000</v>
      </c>
      <c r="O174" t="s">
        <v>327</v>
      </c>
      <c r="P174" t="s">
        <v>29</v>
      </c>
      <c r="Q174" s="75">
        <f>M174</f>
        <v>19040000</v>
      </c>
      <c r="R174" s="9" t="s">
        <v>39</v>
      </c>
      <c r="S174" t="s">
        <v>322</v>
      </c>
      <c r="T174" t="s">
        <v>310</v>
      </c>
      <c r="U174" s="9" t="s">
        <v>787</v>
      </c>
      <c r="V174" t="s">
        <v>323</v>
      </c>
      <c r="W174" t="s">
        <v>324</v>
      </c>
      <c r="X174" t="s">
        <v>276</v>
      </c>
    </row>
    <row r="175" spans="1:24" ht="409.6" x14ac:dyDescent="0.15">
      <c r="A175" s="9" t="s">
        <v>326</v>
      </c>
      <c r="B175" s="9" t="s">
        <v>325</v>
      </c>
      <c r="C175" s="9" t="s">
        <v>305</v>
      </c>
      <c r="D175" s="80" t="s">
        <v>826</v>
      </c>
      <c r="F175" t="s">
        <v>271</v>
      </c>
      <c r="L175" t="s">
        <v>753</v>
      </c>
      <c r="M175" s="65" t="s">
        <v>576</v>
      </c>
      <c r="P175" t="s">
        <v>443</v>
      </c>
      <c r="S175" t="s">
        <v>322</v>
      </c>
      <c r="T175" t="s">
        <v>444</v>
      </c>
      <c r="U175" s="9" t="s">
        <v>743</v>
      </c>
      <c r="V175" t="s">
        <v>321</v>
      </c>
      <c r="W175" t="s">
        <v>321</v>
      </c>
      <c r="X175" t="s">
        <v>276</v>
      </c>
    </row>
    <row r="176" spans="1:24" x14ac:dyDescent="0.15">
      <c r="A176" s="9" t="s">
        <v>326</v>
      </c>
      <c r="B176" s="9" t="s">
        <v>325</v>
      </c>
      <c r="C176" s="9" t="s">
        <v>305</v>
      </c>
      <c r="D176" s="80" t="s">
        <v>826</v>
      </c>
      <c r="F176" t="s">
        <v>271</v>
      </c>
      <c r="I176" t="s">
        <v>817</v>
      </c>
      <c r="J176">
        <v>61</v>
      </c>
      <c r="L176" t="s">
        <v>736</v>
      </c>
      <c r="M176" s="31">
        <v>4941</v>
      </c>
      <c r="O176" t="s">
        <v>347</v>
      </c>
      <c r="P176" t="s">
        <v>153</v>
      </c>
      <c r="Q176" s="78">
        <f>M176</f>
        <v>4941</v>
      </c>
      <c r="R176" s="9" t="s">
        <v>785</v>
      </c>
      <c r="S176" t="s">
        <v>322</v>
      </c>
      <c r="T176" t="s">
        <v>343</v>
      </c>
      <c r="U176" s="9" t="s">
        <v>790</v>
      </c>
      <c r="V176" t="s">
        <v>321</v>
      </c>
      <c r="W176" t="s">
        <v>321</v>
      </c>
      <c r="X176" t="s">
        <v>276</v>
      </c>
    </row>
    <row r="177" spans="1:24" x14ac:dyDescent="0.15">
      <c r="A177" s="9" t="s">
        <v>326</v>
      </c>
      <c r="B177" s="9" t="s">
        <v>325</v>
      </c>
      <c r="C177" s="9" t="s">
        <v>305</v>
      </c>
      <c r="D177" s="80" t="s">
        <v>826</v>
      </c>
      <c r="F177" t="s">
        <v>271</v>
      </c>
      <c r="I177" t="s">
        <v>817</v>
      </c>
      <c r="J177">
        <v>61</v>
      </c>
      <c r="L177" t="s">
        <v>738</v>
      </c>
      <c r="M177" s="31" t="s">
        <v>356</v>
      </c>
      <c r="P177" t="s">
        <v>775</v>
      </c>
      <c r="S177" t="s">
        <v>322</v>
      </c>
      <c r="T177" t="s">
        <v>354</v>
      </c>
      <c r="U177" s="9" t="s">
        <v>790</v>
      </c>
      <c r="V177" t="s">
        <v>321</v>
      </c>
      <c r="W177" t="s">
        <v>321</v>
      </c>
      <c r="X177" t="s">
        <v>276</v>
      </c>
    </row>
    <row r="178" spans="1:24" x14ac:dyDescent="0.15">
      <c r="A178" s="9" t="s">
        <v>326</v>
      </c>
      <c r="B178" s="9" t="s">
        <v>325</v>
      </c>
      <c r="C178" s="9" t="s">
        <v>305</v>
      </c>
      <c r="D178" s="80" t="s">
        <v>826</v>
      </c>
      <c r="F178" t="s">
        <v>271</v>
      </c>
      <c r="I178" t="s">
        <v>817</v>
      </c>
      <c r="J178">
        <v>61</v>
      </c>
      <c r="L178" t="s">
        <v>740</v>
      </c>
      <c r="M178" s="31">
        <v>3549</v>
      </c>
      <c r="O178" t="s">
        <v>347</v>
      </c>
      <c r="P178" t="s">
        <v>146</v>
      </c>
      <c r="Q178" s="78">
        <f>M178</f>
        <v>3549</v>
      </c>
      <c r="R178" s="9" t="s">
        <v>785</v>
      </c>
      <c r="S178" t="s">
        <v>322</v>
      </c>
      <c r="T178" t="s">
        <v>362</v>
      </c>
      <c r="U178" s="9" t="s">
        <v>790</v>
      </c>
      <c r="V178" t="s">
        <v>321</v>
      </c>
      <c r="W178" t="s">
        <v>321</v>
      </c>
      <c r="X178" t="s">
        <v>276</v>
      </c>
    </row>
    <row r="179" spans="1:24" x14ac:dyDescent="0.15">
      <c r="A179" s="9" t="s">
        <v>326</v>
      </c>
      <c r="B179" s="9" t="s">
        <v>325</v>
      </c>
      <c r="C179" s="9" t="s">
        <v>305</v>
      </c>
      <c r="D179" s="80" t="s">
        <v>826</v>
      </c>
      <c r="F179" t="s">
        <v>271</v>
      </c>
      <c r="L179" t="s">
        <v>694</v>
      </c>
      <c r="M179" s="66" t="s">
        <v>356</v>
      </c>
      <c r="P179" t="s">
        <v>147</v>
      </c>
      <c r="S179" t="s">
        <v>322</v>
      </c>
      <c r="T179" t="s">
        <v>468</v>
      </c>
      <c r="U179" s="9" t="s">
        <v>790</v>
      </c>
      <c r="V179" t="s">
        <v>321</v>
      </c>
      <c r="W179" t="s">
        <v>321</v>
      </c>
      <c r="X179" t="s">
        <v>276</v>
      </c>
    </row>
    <row r="180" spans="1:24" x14ac:dyDescent="0.15">
      <c r="A180" s="9" t="s">
        <v>326</v>
      </c>
      <c r="B180" s="9" t="s">
        <v>325</v>
      </c>
      <c r="C180" s="9" t="s">
        <v>305</v>
      </c>
      <c r="D180" s="80" t="s">
        <v>826</v>
      </c>
      <c r="F180" t="s">
        <v>271</v>
      </c>
      <c r="L180" t="s">
        <v>695</v>
      </c>
      <c r="M180" s="66" t="s">
        <v>356</v>
      </c>
      <c r="P180" t="s">
        <v>469</v>
      </c>
      <c r="S180" t="s">
        <v>322</v>
      </c>
      <c r="T180" t="s">
        <v>471</v>
      </c>
      <c r="U180" s="9" t="s">
        <v>790</v>
      </c>
      <c r="V180" t="s">
        <v>321</v>
      </c>
      <c r="W180" t="s">
        <v>321</v>
      </c>
      <c r="X180" t="s">
        <v>276</v>
      </c>
    </row>
    <row r="181" spans="1:24" x14ac:dyDescent="0.15">
      <c r="A181" s="9" t="s">
        <v>326</v>
      </c>
      <c r="B181" s="9" t="s">
        <v>325</v>
      </c>
      <c r="C181" s="9" t="s">
        <v>305</v>
      </c>
      <c r="D181" s="80" t="s">
        <v>826</v>
      </c>
      <c r="F181" t="s">
        <v>271</v>
      </c>
      <c r="L181" t="s">
        <v>691</v>
      </c>
      <c r="M181" s="66">
        <v>1</v>
      </c>
      <c r="P181" t="s">
        <v>458</v>
      </c>
      <c r="Q181" s="31">
        <f>M181</f>
        <v>1</v>
      </c>
      <c r="R181" t="s">
        <v>449</v>
      </c>
      <c r="S181" t="s">
        <v>322</v>
      </c>
      <c r="T181" t="s">
        <v>460</v>
      </c>
      <c r="U181" s="9" t="s">
        <v>790</v>
      </c>
      <c r="V181" t="s">
        <v>321</v>
      </c>
      <c r="W181" t="s">
        <v>321</v>
      </c>
      <c r="X181" t="s">
        <v>276</v>
      </c>
    </row>
    <row r="182" spans="1:24" x14ac:dyDescent="0.15">
      <c r="A182" s="9" t="s">
        <v>326</v>
      </c>
      <c r="B182" s="9" t="s">
        <v>325</v>
      </c>
      <c r="C182" s="9" t="s">
        <v>305</v>
      </c>
      <c r="D182" s="80" t="s">
        <v>826</v>
      </c>
      <c r="F182" t="s">
        <v>271</v>
      </c>
      <c r="L182" t="s">
        <v>693</v>
      </c>
      <c r="M182" s="66" t="s">
        <v>356</v>
      </c>
      <c r="P182" t="s">
        <v>464</v>
      </c>
      <c r="S182" t="s">
        <v>322</v>
      </c>
      <c r="T182" t="s">
        <v>466</v>
      </c>
      <c r="U182" s="9" t="s">
        <v>790</v>
      </c>
      <c r="V182" t="s">
        <v>321</v>
      </c>
      <c r="W182" t="s">
        <v>321</v>
      </c>
      <c r="X182" t="s">
        <v>276</v>
      </c>
    </row>
    <row r="183" spans="1:24" x14ac:dyDescent="0.15">
      <c r="A183" s="9" t="s">
        <v>326</v>
      </c>
      <c r="B183" s="9" t="s">
        <v>325</v>
      </c>
      <c r="C183" s="9" t="s">
        <v>305</v>
      </c>
      <c r="D183" s="80" t="s">
        <v>826</v>
      </c>
      <c r="F183" t="s">
        <v>271</v>
      </c>
      <c r="L183" t="s">
        <v>692</v>
      </c>
      <c r="M183" s="66">
        <v>1</v>
      </c>
      <c r="P183" t="s">
        <v>461</v>
      </c>
      <c r="Q183" s="31">
        <f>M183</f>
        <v>1</v>
      </c>
      <c r="R183" t="s">
        <v>449</v>
      </c>
      <c r="S183" t="s">
        <v>322</v>
      </c>
      <c r="T183" t="s">
        <v>463</v>
      </c>
      <c r="U183" s="9" t="s">
        <v>790</v>
      </c>
      <c r="V183" t="s">
        <v>321</v>
      </c>
      <c r="W183" t="s">
        <v>321</v>
      </c>
      <c r="X183" t="s">
        <v>276</v>
      </c>
    </row>
    <row r="184" spans="1:24" x14ac:dyDescent="0.15">
      <c r="A184" s="9" t="s">
        <v>326</v>
      </c>
      <c r="B184" s="9" t="s">
        <v>325</v>
      </c>
      <c r="C184" s="9" t="s">
        <v>305</v>
      </c>
      <c r="D184" s="80" t="s">
        <v>826</v>
      </c>
      <c r="F184" t="s">
        <v>271</v>
      </c>
      <c r="L184" t="s">
        <v>756</v>
      </c>
      <c r="M184" s="31" t="s">
        <v>356</v>
      </c>
      <c r="P184" t="s">
        <v>451</v>
      </c>
      <c r="S184" t="s">
        <v>322</v>
      </c>
      <c r="T184" t="s">
        <v>453</v>
      </c>
      <c r="U184" s="9" t="s">
        <v>790</v>
      </c>
      <c r="V184" t="s">
        <v>321</v>
      </c>
      <c r="W184" t="s">
        <v>321</v>
      </c>
      <c r="X184" t="s">
        <v>276</v>
      </c>
    </row>
    <row r="185" spans="1:24" x14ac:dyDescent="0.15">
      <c r="A185" s="9" t="s">
        <v>326</v>
      </c>
      <c r="B185" s="9" t="s">
        <v>325</v>
      </c>
      <c r="C185" s="9" t="s">
        <v>305</v>
      </c>
      <c r="D185" s="80" t="s">
        <v>826</v>
      </c>
      <c r="F185" t="s">
        <v>271</v>
      </c>
      <c r="L185" t="s">
        <v>760</v>
      </c>
      <c r="M185" s="31" t="s">
        <v>356</v>
      </c>
      <c r="P185" t="s">
        <v>454</v>
      </c>
      <c r="S185" t="s">
        <v>322</v>
      </c>
      <c r="T185" t="s">
        <v>457</v>
      </c>
      <c r="U185" s="9" t="s">
        <v>790</v>
      </c>
      <c r="V185" t="s">
        <v>321</v>
      </c>
      <c r="W185" t="s">
        <v>321</v>
      </c>
      <c r="X185" t="s">
        <v>276</v>
      </c>
    </row>
    <row r="186" spans="1:24" x14ac:dyDescent="0.15">
      <c r="A186" s="9" t="s">
        <v>326</v>
      </c>
      <c r="B186" s="9" t="s">
        <v>325</v>
      </c>
      <c r="C186" s="9" t="s">
        <v>305</v>
      </c>
      <c r="D186" s="80" t="s">
        <v>826</v>
      </c>
      <c r="F186" t="s">
        <v>271</v>
      </c>
      <c r="L186" t="s">
        <v>435</v>
      </c>
      <c r="M186" s="66">
        <v>0</v>
      </c>
      <c r="P186" t="s">
        <v>434</v>
      </c>
      <c r="Q186" s="31">
        <f>M186</f>
        <v>0</v>
      </c>
      <c r="R186" t="s">
        <v>449</v>
      </c>
      <c r="S186" t="s">
        <v>322</v>
      </c>
      <c r="T186" t="s">
        <v>436</v>
      </c>
      <c r="U186" s="9" t="s">
        <v>787</v>
      </c>
      <c r="V186" t="s">
        <v>321</v>
      </c>
      <c r="W186" t="s">
        <v>321</v>
      </c>
      <c r="X186" t="s">
        <v>276</v>
      </c>
    </row>
    <row r="187" spans="1:24" x14ac:dyDescent="0.15">
      <c r="A187" s="9" t="s">
        <v>326</v>
      </c>
      <c r="B187" s="9" t="s">
        <v>325</v>
      </c>
      <c r="C187" s="9" t="s">
        <v>305</v>
      </c>
      <c r="D187" s="80" t="s">
        <v>826</v>
      </c>
      <c r="F187" t="s">
        <v>271</v>
      </c>
      <c r="L187" t="s">
        <v>438</v>
      </c>
      <c r="M187" s="66">
        <v>1</v>
      </c>
      <c r="P187" t="s">
        <v>437</v>
      </c>
      <c r="Q187" s="31">
        <f>M187</f>
        <v>1</v>
      </c>
      <c r="R187" t="s">
        <v>449</v>
      </c>
      <c r="S187" t="s">
        <v>322</v>
      </c>
      <c r="T187" t="s">
        <v>439</v>
      </c>
      <c r="U187" s="9" t="s">
        <v>787</v>
      </c>
      <c r="V187" t="s">
        <v>321</v>
      </c>
      <c r="W187" t="s">
        <v>321</v>
      </c>
      <c r="X187" t="s">
        <v>276</v>
      </c>
    </row>
    <row r="188" spans="1:24" x14ac:dyDescent="0.15">
      <c r="A188" s="9" t="s">
        <v>326</v>
      </c>
      <c r="B188" s="9" t="s">
        <v>325</v>
      </c>
      <c r="C188" s="9" t="s">
        <v>305</v>
      </c>
      <c r="D188" s="80" t="s">
        <v>826</v>
      </c>
      <c r="F188" t="s">
        <v>271</v>
      </c>
      <c r="L188" t="s">
        <v>441</v>
      </c>
      <c r="M188" s="31">
        <v>23900000</v>
      </c>
      <c r="O188" t="s">
        <v>327</v>
      </c>
      <c r="P188" t="s">
        <v>440</v>
      </c>
      <c r="Q188" s="75">
        <f>M188</f>
        <v>23900000</v>
      </c>
      <c r="R188" s="9" t="s">
        <v>39</v>
      </c>
      <c r="S188" t="s">
        <v>322</v>
      </c>
      <c r="T188" t="s">
        <v>442</v>
      </c>
      <c r="U188" s="9" t="s">
        <v>793</v>
      </c>
      <c r="V188" t="s">
        <v>321</v>
      </c>
      <c r="W188" t="s">
        <v>321</v>
      </c>
      <c r="X188" t="s">
        <v>276</v>
      </c>
    </row>
    <row r="189" spans="1:24" x14ac:dyDescent="0.15">
      <c r="A189" s="9" t="s">
        <v>326</v>
      </c>
      <c r="B189" s="9" t="s">
        <v>325</v>
      </c>
      <c r="C189" s="9" t="s">
        <v>305</v>
      </c>
      <c r="D189" s="80" t="s">
        <v>826</v>
      </c>
      <c r="F189" t="s">
        <v>271</v>
      </c>
      <c r="I189" t="s">
        <v>817</v>
      </c>
      <c r="J189">
        <v>62</v>
      </c>
      <c r="L189" t="s">
        <v>396</v>
      </c>
      <c r="M189" s="31">
        <v>2800</v>
      </c>
      <c r="O189" t="s">
        <v>397</v>
      </c>
      <c r="P189" t="s">
        <v>225</v>
      </c>
      <c r="Q189" s="73">
        <f>M189/1000</f>
        <v>2.8</v>
      </c>
      <c r="R189" t="s">
        <v>783</v>
      </c>
      <c r="S189" t="s">
        <v>322</v>
      </c>
      <c r="T189" t="s">
        <v>392</v>
      </c>
      <c r="U189" s="9" t="s">
        <v>734</v>
      </c>
      <c r="V189" t="s">
        <v>321</v>
      </c>
      <c r="W189" t="s">
        <v>321</v>
      </c>
      <c r="X189" t="s">
        <v>276</v>
      </c>
    </row>
    <row r="190" spans="1:24" x14ac:dyDescent="0.15">
      <c r="A190" s="9" t="s">
        <v>326</v>
      </c>
      <c r="B190" s="9" t="s">
        <v>325</v>
      </c>
      <c r="C190" s="9" t="s">
        <v>305</v>
      </c>
      <c r="D190" s="80" t="s">
        <v>826</v>
      </c>
      <c r="F190" t="s">
        <v>271</v>
      </c>
      <c r="L190" t="s">
        <v>755</v>
      </c>
      <c r="M190" s="66">
        <v>0</v>
      </c>
      <c r="P190" t="s">
        <v>474</v>
      </c>
      <c r="Q190" s="31">
        <f>M190</f>
        <v>0</v>
      </c>
      <c r="R190" t="s">
        <v>449</v>
      </c>
      <c r="S190" t="s">
        <v>322</v>
      </c>
      <c r="T190" t="s">
        <v>475</v>
      </c>
      <c r="U190" s="9" t="s">
        <v>734</v>
      </c>
      <c r="V190" t="s">
        <v>321</v>
      </c>
      <c r="W190" t="s">
        <v>321</v>
      </c>
      <c r="X190" t="s">
        <v>276</v>
      </c>
    </row>
    <row r="191" spans="1:24" x14ac:dyDescent="0.15">
      <c r="A191" s="9" t="s">
        <v>326</v>
      </c>
      <c r="B191" s="9" t="s">
        <v>325</v>
      </c>
      <c r="C191" s="9" t="s">
        <v>305</v>
      </c>
      <c r="D191" s="80" t="s">
        <v>826</v>
      </c>
      <c r="F191" t="s">
        <v>271</v>
      </c>
      <c r="L191" t="s">
        <v>403</v>
      </c>
      <c r="M191" s="31">
        <v>6397</v>
      </c>
      <c r="O191" t="s">
        <v>397</v>
      </c>
      <c r="P191" t="s">
        <v>220</v>
      </c>
      <c r="Q191" s="73">
        <f>M191/1000</f>
        <v>6.3970000000000002</v>
      </c>
      <c r="R191" t="s">
        <v>783</v>
      </c>
      <c r="S191" t="s">
        <v>322</v>
      </c>
      <c r="T191" t="s">
        <v>400</v>
      </c>
      <c r="U191" s="9" t="s">
        <v>734</v>
      </c>
      <c r="V191" t="s">
        <v>321</v>
      </c>
      <c r="W191" t="s">
        <v>321</v>
      </c>
      <c r="X191" t="s">
        <v>276</v>
      </c>
    </row>
    <row r="192" spans="1:24" x14ac:dyDescent="0.15">
      <c r="A192" s="9" t="s">
        <v>326</v>
      </c>
      <c r="B192" s="9" t="s">
        <v>325</v>
      </c>
      <c r="C192" s="9" t="s">
        <v>305</v>
      </c>
      <c r="D192" s="80" t="s">
        <v>826</v>
      </c>
      <c r="F192" t="s">
        <v>271</v>
      </c>
      <c r="L192" t="s">
        <v>754</v>
      </c>
      <c r="M192" s="66">
        <v>0</v>
      </c>
      <c r="P192" t="s">
        <v>472</v>
      </c>
      <c r="Q192" s="31">
        <f>M192</f>
        <v>0</v>
      </c>
      <c r="R192" t="s">
        <v>449</v>
      </c>
      <c r="S192" t="s">
        <v>322</v>
      </c>
      <c r="T192" t="s">
        <v>473</v>
      </c>
      <c r="U192" s="9" t="s">
        <v>734</v>
      </c>
      <c r="V192" t="s">
        <v>321</v>
      </c>
      <c r="W192" t="s">
        <v>321</v>
      </c>
      <c r="X192" t="s">
        <v>276</v>
      </c>
    </row>
    <row r="193" spans="1:24" x14ac:dyDescent="0.15">
      <c r="A193" s="9" t="s">
        <v>326</v>
      </c>
      <c r="B193" s="9" t="s">
        <v>325</v>
      </c>
      <c r="C193" s="9" t="s">
        <v>305</v>
      </c>
      <c r="D193" s="80" t="s">
        <v>826</v>
      </c>
      <c r="F193" t="s">
        <v>271</v>
      </c>
      <c r="L193" t="s">
        <v>758</v>
      </c>
      <c r="M193" s="31">
        <v>0</v>
      </c>
      <c r="O193" t="s">
        <v>578</v>
      </c>
      <c r="P193" t="s">
        <v>556</v>
      </c>
      <c r="Q193" s="31">
        <f>M193</f>
        <v>0</v>
      </c>
      <c r="R193" t="str">
        <f>O193</f>
        <v>number</v>
      </c>
      <c r="S193" t="s">
        <v>322</v>
      </c>
      <c r="T193" t="s">
        <v>557</v>
      </c>
      <c r="U193" s="9" t="s">
        <v>749</v>
      </c>
      <c r="V193" t="s">
        <v>321</v>
      </c>
      <c r="W193" t="s">
        <v>321</v>
      </c>
      <c r="X193" t="s">
        <v>276</v>
      </c>
    </row>
    <row r="194" spans="1:24" ht="409.6" x14ac:dyDescent="0.15">
      <c r="A194" s="9" t="s">
        <v>326</v>
      </c>
      <c r="B194" s="9" t="s">
        <v>325</v>
      </c>
      <c r="C194" s="9" t="s">
        <v>305</v>
      </c>
      <c r="D194" s="80" t="s">
        <v>826</v>
      </c>
      <c r="F194" t="s">
        <v>271</v>
      </c>
      <c r="L194" t="s">
        <v>759</v>
      </c>
      <c r="M194" s="65" t="s">
        <v>581</v>
      </c>
      <c r="P194" t="s">
        <v>558</v>
      </c>
      <c r="S194" t="s">
        <v>322</v>
      </c>
      <c r="T194" t="s">
        <v>559</v>
      </c>
      <c r="U194" s="9" t="s">
        <v>743</v>
      </c>
      <c r="V194" t="s">
        <v>321</v>
      </c>
      <c r="W194" t="s">
        <v>321</v>
      </c>
      <c r="X194" t="s">
        <v>276</v>
      </c>
    </row>
    <row r="195" spans="1:24" x14ac:dyDescent="0.15">
      <c r="A195" s="15" t="s">
        <v>31</v>
      </c>
      <c r="B195" s="15" t="s">
        <v>30</v>
      </c>
      <c r="C195" s="15" t="s">
        <v>32</v>
      </c>
      <c r="D195" s="15" t="s">
        <v>71</v>
      </c>
      <c r="E195" s="15"/>
      <c r="F195" s="15" t="s">
        <v>69</v>
      </c>
      <c r="G195" s="14"/>
      <c r="H195" s="14"/>
      <c r="I195" s="15" t="s">
        <v>40</v>
      </c>
      <c r="J195" s="15">
        <v>5</v>
      </c>
      <c r="K195" s="14"/>
      <c r="L195" s="15" t="s">
        <v>159</v>
      </c>
      <c r="M195" s="63">
        <v>5048891</v>
      </c>
      <c r="N195" s="14"/>
      <c r="O195" s="15" t="s">
        <v>108</v>
      </c>
      <c r="P195" s="14" t="s">
        <v>105</v>
      </c>
      <c r="Q195" s="63">
        <f t="shared" ref="Q195:Q226" si="3">M195</f>
        <v>5048891</v>
      </c>
      <c r="R195" s="15" t="s">
        <v>108</v>
      </c>
      <c r="S195" s="15" t="s">
        <v>731</v>
      </c>
      <c r="T195" s="14"/>
      <c r="U195" s="15"/>
      <c r="V195" s="14" t="s">
        <v>321</v>
      </c>
      <c r="W195" s="14" t="s">
        <v>321</v>
      </c>
      <c r="X195" s="15" t="s">
        <v>41</v>
      </c>
    </row>
    <row r="196" spans="1:24" x14ac:dyDescent="0.15">
      <c r="A196" s="15" t="s">
        <v>31</v>
      </c>
      <c r="B196" s="15" t="s">
        <v>30</v>
      </c>
      <c r="C196" s="15" t="s">
        <v>32</v>
      </c>
      <c r="D196" s="14"/>
      <c r="E196" s="14"/>
      <c r="F196" s="15" t="s">
        <v>69</v>
      </c>
      <c r="G196" s="14"/>
      <c r="H196" s="14"/>
      <c r="I196" s="15" t="s">
        <v>40</v>
      </c>
      <c r="J196" s="15">
        <v>2</v>
      </c>
      <c r="K196" s="14"/>
      <c r="L196" s="15" t="s">
        <v>106</v>
      </c>
      <c r="M196" s="63">
        <v>5414197</v>
      </c>
      <c r="N196" s="14"/>
      <c r="O196" s="15" t="s">
        <v>108</v>
      </c>
      <c r="P196" s="14" t="s">
        <v>105</v>
      </c>
      <c r="Q196" s="63">
        <f t="shared" si="3"/>
        <v>5414197</v>
      </c>
      <c r="R196" s="15" t="s">
        <v>108</v>
      </c>
      <c r="S196" s="15" t="s">
        <v>731</v>
      </c>
      <c r="T196" s="14" t="s">
        <v>659</v>
      </c>
      <c r="U196" s="9" t="s">
        <v>733</v>
      </c>
      <c r="V196" s="14" t="s">
        <v>321</v>
      </c>
      <c r="W196" s="14" t="s">
        <v>321</v>
      </c>
      <c r="X196" s="15" t="s">
        <v>41</v>
      </c>
    </row>
    <row r="197" spans="1:24" x14ac:dyDescent="0.15">
      <c r="A197" s="15" t="s">
        <v>31</v>
      </c>
      <c r="B197" s="15" t="s">
        <v>30</v>
      </c>
      <c r="C197" s="15" t="s">
        <v>32</v>
      </c>
      <c r="D197" s="14"/>
      <c r="E197" s="14"/>
      <c r="F197" s="15" t="s">
        <v>69</v>
      </c>
      <c r="G197" s="14"/>
      <c r="H197" s="14"/>
      <c r="I197" s="15" t="s">
        <v>40</v>
      </c>
      <c r="J197" s="15">
        <v>2</v>
      </c>
      <c r="K197" s="20">
        <v>6</v>
      </c>
      <c r="L197" s="15" t="s">
        <v>112</v>
      </c>
      <c r="M197" s="63">
        <v>365306</v>
      </c>
      <c r="N197" s="14"/>
      <c r="O197" s="15" t="s">
        <v>108</v>
      </c>
      <c r="P197" s="14" t="s">
        <v>111</v>
      </c>
      <c r="Q197" s="63">
        <f t="shared" si="3"/>
        <v>365306</v>
      </c>
      <c r="R197" s="15" t="s">
        <v>108</v>
      </c>
      <c r="S197" s="15" t="s">
        <v>731</v>
      </c>
      <c r="T197" s="14"/>
      <c r="U197" s="15"/>
      <c r="V197" s="14" t="s">
        <v>321</v>
      </c>
      <c r="W197" s="14" t="s">
        <v>321</v>
      </c>
      <c r="X197" s="15" t="s">
        <v>41</v>
      </c>
    </row>
    <row r="198" spans="1:24" x14ac:dyDescent="0.15">
      <c r="A198" s="15" t="s">
        <v>31</v>
      </c>
      <c r="B198" s="15" t="s">
        <v>30</v>
      </c>
      <c r="C198" s="15" t="s">
        <v>32</v>
      </c>
      <c r="D198" s="14"/>
      <c r="E198" s="14"/>
      <c r="F198" s="15" t="s">
        <v>69</v>
      </c>
      <c r="G198" s="14"/>
      <c r="H198" s="14"/>
      <c r="I198" s="15" t="s">
        <v>40</v>
      </c>
      <c r="J198" s="15">
        <v>2</v>
      </c>
      <c r="K198" s="14"/>
      <c r="L198" s="15" t="s">
        <v>116</v>
      </c>
      <c r="M198" s="63">
        <v>4055299</v>
      </c>
      <c r="N198" s="14"/>
      <c r="O198" s="15" t="s">
        <v>108</v>
      </c>
      <c r="P198" s="14" t="s">
        <v>115</v>
      </c>
      <c r="Q198" s="63">
        <f t="shared" si="3"/>
        <v>4055299</v>
      </c>
      <c r="R198" s="15" t="s">
        <v>108</v>
      </c>
      <c r="S198" s="15" t="s">
        <v>731</v>
      </c>
      <c r="T198" s="14"/>
      <c r="U198" s="15"/>
      <c r="V198" s="14" t="s">
        <v>321</v>
      </c>
      <c r="W198" s="14" t="s">
        <v>321</v>
      </c>
      <c r="X198" s="15" t="s">
        <v>41</v>
      </c>
    </row>
    <row r="199" spans="1:24" x14ac:dyDescent="0.15">
      <c r="A199" s="15" t="s">
        <v>31</v>
      </c>
      <c r="B199" s="15" t="s">
        <v>30</v>
      </c>
      <c r="C199" s="15" t="s">
        <v>32</v>
      </c>
      <c r="D199" s="14"/>
      <c r="E199" s="14"/>
      <c r="F199" s="15" t="s">
        <v>69</v>
      </c>
      <c r="G199" s="14"/>
      <c r="H199" s="14"/>
      <c r="I199" s="15" t="s">
        <v>40</v>
      </c>
      <c r="J199" s="15">
        <v>2</v>
      </c>
      <c r="K199" s="14"/>
      <c r="L199" s="15" t="s">
        <v>118</v>
      </c>
      <c r="M199" s="63">
        <v>796802</v>
      </c>
      <c r="N199" s="14"/>
      <c r="O199" s="15" t="s">
        <v>108</v>
      </c>
      <c r="P199" s="14" t="s">
        <v>117</v>
      </c>
      <c r="Q199" s="63">
        <f t="shared" si="3"/>
        <v>796802</v>
      </c>
      <c r="R199" s="15" t="s">
        <v>108</v>
      </c>
      <c r="S199" s="15" t="s">
        <v>731</v>
      </c>
      <c r="T199" s="14"/>
      <c r="U199" s="15"/>
      <c r="V199" s="14" t="s">
        <v>321</v>
      </c>
      <c r="W199" s="14" t="s">
        <v>321</v>
      </c>
      <c r="X199" s="15" t="s">
        <v>41</v>
      </c>
    </row>
    <row r="200" spans="1:24" x14ac:dyDescent="0.15">
      <c r="A200" s="15" t="s">
        <v>31</v>
      </c>
      <c r="B200" s="15" t="s">
        <v>30</v>
      </c>
      <c r="C200" s="15" t="s">
        <v>32</v>
      </c>
      <c r="D200" s="14"/>
      <c r="E200" s="14"/>
      <c r="F200" s="15" t="s">
        <v>69</v>
      </c>
      <c r="G200" s="14"/>
      <c r="H200" s="14"/>
      <c r="I200" s="15" t="s">
        <v>40</v>
      </c>
      <c r="J200" s="15">
        <v>2</v>
      </c>
      <c r="K200" s="14"/>
      <c r="L200" s="15" t="s">
        <v>120</v>
      </c>
      <c r="M200" s="63">
        <v>542</v>
      </c>
      <c r="N200" s="14"/>
      <c r="O200" s="15" t="s">
        <v>108</v>
      </c>
      <c r="P200" s="14" t="s">
        <v>119</v>
      </c>
      <c r="Q200" s="63">
        <f t="shared" si="3"/>
        <v>542</v>
      </c>
      <c r="R200" s="15" t="s">
        <v>108</v>
      </c>
      <c r="S200" s="15" t="s">
        <v>731</v>
      </c>
      <c r="T200" s="14"/>
      <c r="U200" s="15"/>
      <c r="V200" s="14" t="s">
        <v>321</v>
      </c>
      <c r="W200" s="14" t="s">
        <v>321</v>
      </c>
      <c r="X200" s="15" t="s">
        <v>41</v>
      </c>
    </row>
    <row r="201" spans="1:24" x14ac:dyDescent="0.15">
      <c r="A201" s="15" t="s">
        <v>31</v>
      </c>
      <c r="B201" s="15" t="s">
        <v>30</v>
      </c>
      <c r="C201" s="15" t="s">
        <v>32</v>
      </c>
      <c r="D201" s="15" t="s">
        <v>76</v>
      </c>
      <c r="E201" s="15"/>
      <c r="F201" s="15" t="s">
        <v>69</v>
      </c>
      <c r="G201" s="14"/>
      <c r="H201" s="14"/>
      <c r="I201" s="15" t="s">
        <v>40</v>
      </c>
      <c r="J201" s="15">
        <v>5</v>
      </c>
      <c r="K201" s="14"/>
      <c r="L201" s="15" t="s">
        <v>165</v>
      </c>
      <c r="M201" s="63">
        <v>50821</v>
      </c>
      <c r="N201" s="15" t="s">
        <v>166</v>
      </c>
      <c r="O201" s="15" t="s">
        <v>108</v>
      </c>
      <c r="P201" s="14" t="s">
        <v>164</v>
      </c>
      <c r="Q201" s="63">
        <f t="shared" si="3"/>
        <v>50821</v>
      </c>
      <c r="R201" s="15" t="s">
        <v>108</v>
      </c>
      <c r="S201" s="15" t="s">
        <v>731</v>
      </c>
      <c r="T201" s="14"/>
      <c r="U201" s="15"/>
      <c r="V201" s="14" t="s">
        <v>321</v>
      </c>
      <c r="W201" s="14" t="s">
        <v>321</v>
      </c>
      <c r="X201" s="15" t="s">
        <v>41</v>
      </c>
    </row>
    <row r="202" spans="1:24" x14ac:dyDescent="0.15">
      <c r="A202" s="15" t="s">
        <v>31</v>
      </c>
      <c r="B202" s="15" t="s">
        <v>30</v>
      </c>
      <c r="C202" s="15" t="s">
        <v>32</v>
      </c>
      <c r="D202" s="15" t="s">
        <v>78</v>
      </c>
      <c r="E202" s="15"/>
      <c r="F202" s="15" t="s">
        <v>69</v>
      </c>
      <c r="G202" s="14"/>
      <c r="H202" s="14"/>
      <c r="I202" s="15" t="s">
        <v>40</v>
      </c>
      <c r="J202" s="15">
        <v>5</v>
      </c>
      <c r="K202" s="14"/>
      <c r="L202" s="15" t="s">
        <v>167</v>
      </c>
      <c r="M202" s="63">
        <v>21256</v>
      </c>
      <c r="N202" s="15" t="s">
        <v>166</v>
      </c>
      <c r="O202" s="15" t="s">
        <v>108</v>
      </c>
      <c r="P202" s="14" t="s">
        <v>164</v>
      </c>
      <c r="Q202" s="63">
        <f t="shared" si="3"/>
        <v>21256</v>
      </c>
      <c r="R202" s="15" t="s">
        <v>108</v>
      </c>
      <c r="S202" s="15" t="s">
        <v>731</v>
      </c>
      <c r="T202" s="14"/>
      <c r="U202" s="15"/>
      <c r="V202" s="14" t="s">
        <v>321</v>
      </c>
      <c r="W202" s="14" t="s">
        <v>321</v>
      </c>
      <c r="X202" s="15" t="s">
        <v>41</v>
      </c>
    </row>
    <row r="203" spans="1:24" x14ac:dyDescent="0.15">
      <c r="A203" s="15" t="s">
        <v>31</v>
      </c>
      <c r="B203" s="15" t="s">
        <v>30</v>
      </c>
      <c r="C203" s="15" t="s">
        <v>32</v>
      </c>
      <c r="D203" s="15" t="s">
        <v>80</v>
      </c>
      <c r="E203" s="15"/>
      <c r="F203" s="15" t="s">
        <v>69</v>
      </c>
      <c r="G203" s="14"/>
      <c r="H203" s="14"/>
      <c r="I203" s="15" t="s">
        <v>40</v>
      </c>
      <c r="J203" s="15">
        <v>5</v>
      </c>
      <c r="K203" s="14"/>
      <c r="L203" s="15" t="s">
        <v>168</v>
      </c>
      <c r="M203" s="63">
        <v>1443</v>
      </c>
      <c r="N203" s="15" t="s">
        <v>166</v>
      </c>
      <c r="O203" s="15" t="s">
        <v>108</v>
      </c>
      <c r="P203" s="14" t="s">
        <v>164</v>
      </c>
      <c r="Q203" s="63">
        <f t="shared" si="3"/>
        <v>1443</v>
      </c>
      <c r="R203" s="15" t="s">
        <v>108</v>
      </c>
      <c r="S203" s="15" t="s">
        <v>731</v>
      </c>
      <c r="T203" s="14"/>
      <c r="U203" s="15"/>
      <c r="V203" s="14" t="s">
        <v>321</v>
      </c>
      <c r="W203" s="14" t="s">
        <v>321</v>
      </c>
      <c r="X203" s="15" t="s">
        <v>41</v>
      </c>
    </row>
    <row r="204" spans="1:24" x14ac:dyDescent="0.15">
      <c r="A204" s="15" t="s">
        <v>31</v>
      </c>
      <c r="B204" s="15" t="s">
        <v>30</v>
      </c>
      <c r="C204" s="15" t="s">
        <v>32</v>
      </c>
      <c r="D204" s="15" t="s">
        <v>95</v>
      </c>
      <c r="E204" s="15"/>
      <c r="F204" s="15" t="s">
        <v>69</v>
      </c>
      <c r="G204" s="14"/>
      <c r="H204" s="14"/>
      <c r="I204" s="15" t="s">
        <v>40</v>
      </c>
      <c r="J204" s="15">
        <v>5</v>
      </c>
      <c r="K204" s="14"/>
      <c r="L204" s="15" t="s">
        <v>169</v>
      </c>
      <c r="M204" s="63">
        <v>154212</v>
      </c>
      <c r="N204" s="15" t="s">
        <v>166</v>
      </c>
      <c r="O204" s="15" t="s">
        <v>108</v>
      </c>
      <c r="P204" s="14" t="s">
        <v>164</v>
      </c>
      <c r="Q204" s="63">
        <f t="shared" si="3"/>
        <v>154212</v>
      </c>
      <c r="R204" s="15" t="s">
        <v>108</v>
      </c>
      <c r="S204" s="15" t="s">
        <v>731</v>
      </c>
      <c r="T204" s="14"/>
      <c r="U204" s="15"/>
      <c r="V204" s="14" t="s">
        <v>321</v>
      </c>
      <c r="W204" s="14" t="s">
        <v>321</v>
      </c>
      <c r="X204" s="15" t="s">
        <v>41</v>
      </c>
    </row>
    <row r="205" spans="1:24" x14ac:dyDescent="0.15">
      <c r="A205" s="15" t="s">
        <v>31</v>
      </c>
      <c r="B205" s="15" t="s">
        <v>30</v>
      </c>
      <c r="C205" s="15" t="s">
        <v>32</v>
      </c>
      <c r="D205" s="14"/>
      <c r="E205" s="14"/>
      <c r="F205" s="15" t="s">
        <v>69</v>
      </c>
      <c r="G205" s="14"/>
      <c r="H205" s="14"/>
      <c r="I205" s="15" t="s">
        <v>40</v>
      </c>
      <c r="J205" s="15">
        <v>5</v>
      </c>
      <c r="K205" s="14"/>
      <c r="L205" s="15" t="s">
        <v>171</v>
      </c>
      <c r="M205" s="63">
        <v>61403</v>
      </c>
      <c r="N205" s="15" t="s">
        <v>166</v>
      </c>
      <c r="O205" s="15" t="s">
        <v>108</v>
      </c>
      <c r="P205" s="14" t="s">
        <v>170</v>
      </c>
      <c r="Q205" s="63">
        <f t="shared" si="3"/>
        <v>61403</v>
      </c>
      <c r="R205" s="15" t="s">
        <v>108</v>
      </c>
      <c r="S205" s="15" t="s">
        <v>731</v>
      </c>
      <c r="T205" s="14"/>
      <c r="U205" s="15"/>
      <c r="V205" s="14" t="s">
        <v>321</v>
      </c>
      <c r="W205" s="14" t="s">
        <v>321</v>
      </c>
      <c r="X205" s="15" t="s">
        <v>41</v>
      </c>
    </row>
    <row r="206" spans="1:24" x14ac:dyDescent="0.15">
      <c r="A206" s="15" t="s">
        <v>31</v>
      </c>
      <c r="B206" s="15" t="s">
        <v>30</v>
      </c>
      <c r="C206" s="15" t="s">
        <v>32</v>
      </c>
      <c r="D206" s="14"/>
      <c r="E206" s="14"/>
      <c r="F206" s="15" t="s">
        <v>69</v>
      </c>
      <c r="G206" s="14"/>
      <c r="H206" s="14"/>
      <c r="I206" s="15" t="s">
        <v>40</v>
      </c>
      <c r="J206" s="15">
        <v>5</v>
      </c>
      <c r="K206" s="14"/>
      <c r="L206" s="15" t="s">
        <v>174</v>
      </c>
      <c r="M206" s="63">
        <v>10316</v>
      </c>
      <c r="N206" s="15" t="s">
        <v>166</v>
      </c>
      <c r="O206" s="15" t="s">
        <v>108</v>
      </c>
      <c r="P206" s="14" t="s">
        <v>173</v>
      </c>
      <c r="Q206" s="63">
        <f t="shared" si="3"/>
        <v>10316</v>
      </c>
      <c r="R206" s="15" t="s">
        <v>108</v>
      </c>
      <c r="S206" s="15" t="s">
        <v>731</v>
      </c>
      <c r="T206" s="14"/>
      <c r="U206" s="15"/>
      <c r="V206" s="14" t="s">
        <v>321</v>
      </c>
      <c r="W206" s="14" t="s">
        <v>321</v>
      </c>
      <c r="X206" s="15" t="s">
        <v>41</v>
      </c>
    </row>
    <row r="207" spans="1:24" x14ac:dyDescent="0.15">
      <c r="A207" s="15" t="s">
        <v>31</v>
      </c>
      <c r="B207" s="15" t="s">
        <v>30</v>
      </c>
      <c r="C207" s="15" t="s">
        <v>32</v>
      </c>
      <c r="D207" s="14"/>
      <c r="E207" s="14"/>
      <c r="F207" s="15" t="s">
        <v>69</v>
      </c>
      <c r="G207" s="14"/>
      <c r="H207" s="14"/>
      <c r="I207" s="15" t="s">
        <v>40</v>
      </c>
      <c r="J207" s="15">
        <v>5</v>
      </c>
      <c r="K207" s="14"/>
      <c r="L207" s="15" t="s">
        <v>177</v>
      </c>
      <c r="M207" s="63">
        <v>101886</v>
      </c>
      <c r="N207" s="15" t="s">
        <v>166</v>
      </c>
      <c r="O207" s="15" t="s">
        <v>108</v>
      </c>
      <c r="P207" s="14" t="s">
        <v>176</v>
      </c>
      <c r="Q207" s="63">
        <f t="shared" si="3"/>
        <v>101886</v>
      </c>
      <c r="R207" s="15" t="s">
        <v>108</v>
      </c>
      <c r="S207" s="15" t="s">
        <v>731</v>
      </c>
      <c r="T207" s="14"/>
      <c r="U207" s="15"/>
      <c r="V207" s="14" t="s">
        <v>321</v>
      </c>
      <c r="W207" s="14" t="s">
        <v>321</v>
      </c>
      <c r="X207" s="15" t="s">
        <v>41</v>
      </c>
    </row>
    <row r="208" spans="1:24" x14ac:dyDescent="0.15">
      <c r="A208" s="15" t="s">
        <v>31</v>
      </c>
      <c r="B208" s="15" t="s">
        <v>30</v>
      </c>
      <c r="C208" s="15" t="s">
        <v>32</v>
      </c>
      <c r="D208" s="14"/>
      <c r="E208" s="14"/>
      <c r="F208" s="15" t="s">
        <v>69</v>
      </c>
      <c r="G208" s="14"/>
      <c r="H208" s="14"/>
      <c r="I208" s="15" t="s">
        <v>40</v>
      </c>
      <c r="J208" s="15">
        <v>5</v>
      </c>
      <c r="K208" s="14"/>
      <c r="L208" s="15" t="s">
        <v>180</v>
      </c>
      <c r="M208" s="63">
        <v>54127</v>
      </c>
      <c r="N208" s="15" t="s">
        <v>166</v>
      </c>
      <c r="O208" s="15" t="s">
        <v>108</v>
      </c>
      <c r="P208" s="14" t="s">
        <v>179</v>
      </c>
      <c r="Q208" s="63">
        <f t="shared" si="3"/>
        <v>54127</v>
      </c>
      <c r="R208" s="15" t="s">
        <v>108</v>
      </c>
      <c r="S208" s="15" t="s">
        <v>731</v>
      </c>
      <c r="T208" s="14"/>
      <c r="U208" s="15"/>
      <c r="V208" s="14" t="s">
        <v>321</v>
      </c>
      <c r="W208" s="14" t="s">
        <v>321</v>
      </c>
      <c r="X208" s="15" t="s">
        <v>41</v>
      </c>
    </row>
    <row r="209" spans="1:24" x14ac:dyDescent="0.15">
      <c r="A209" s="15" t="s">
        <v>31</v>
      </c>
      <c r="B209" s="15" t="s">
        <v>30</v>
      </c>
      <c r="C209" s="15" t="s">
        <v>32</v>
      </c>
      <c r="D209" s="15" t="s">
        <v>76</v>
      </c>
      <c r="E209" s="15"/>
      <c r="F209" s="15" t="s">
        <v>69</v>
      </c>
      <c r="G209" s="14"/>
      <c r="H209" s="14"/>
      <c r="I209" s="15" t="s">
        <v>40</v>
      </c>
      <c r="J209" s="15">
        <v>6</v>
      </c>
      <c r="K209" s="14"/>
      <c r="L209" s="15" t="s">
        <v>183</v>
      </c>
      <c r="M209" s="63">
        <v>538714</v>
      </c>
      <c r="N209" s="14"/>
      <c r="O209" s="15" t="s">
        <v>108</v>
      </c>
      <c r="P209" s="14" t="s">
        <v>182</v>
      </c>
      <c r="Q209" s="63">
        <f t="shared" si="3"/>
        <v>538714</v>
      </c>
      <c r="R209" s="15" t="s">
        <v>108</v>
      </c>
      <c r="S209" s="15" t="s">
        <v>731</v>
      </c>
      <c r="T209" s="14"/>
      <c r="U209" s="15"/>
      <c r="V209" s="14" t="s">
        <v>321</v>
      </c>
      <c r="W209" s="14" t="s">
        <v>321</v>
      </c>
      <c r="X209" s="15" t="s">
        <v>41</v>
      </c>
    </row>
    <row r="210" spans="1:24" x14ac:dyDescent="0.15">
      <c r="A210" s="15" t="s">
        <v>31</v>
      </c>
      <c r="B210" s="15" t="s">
        <v>30</v>
      </c>
      <c r="C210" s="15" t="s">
        <v>32</v>
      </c>
      <c r="D210" s="15" t="s">
        <v>78</v>
      </c>
      <c r="E210" s="15"/>
      <c r="F210" s="15" t="s">
        <v>69</v>
      </c>
      <c r="G210" s="14"/>
      <c r="H210" s="14"/>
      <c r="I210" s="15" t="s">
        <v>40</v>
      </c>
      <c r="J210" s="15">
        <v>6</v>
      </c>
      <c r="K210" s="14"/>
      <c r="L210" s="15" t="s">
        <v>184</v>
      </c>
      <c r="M210" s="63">
        <v>841725</v>
      </c>
      <c r="N210" s="14"/>
      <c r="O210" s="15" t="s">
        <v>108</v>
      </c>
      <c r="P210" s="14" t="s">
        <v>182</v>
      </c>
      <c r="Q210" s="63">
        <f t="shared" si="3"/>
        <v>841725</v>
      </c>
      <c r="R210" s="15" t="s">
        <v>108</v>
      </c>
      <c r="S210" s="15" t="s">
        <v>731</v>
      </c>
      <c r="T210" s="14"/>
      <c r="U210" s="15"/>
      <c r="V210" s="14" t="s">
        <v>321</v>
      </c>
      <c r="W210" s="14" t="s">
        <v>321</v>
      </c>
      <c r="X210" s="15" t="s">
        <v>41</v>
      </c>
    </row>
    <row r="211" spans="1:24" x14ac:dyDescent="0.15">
      <c r="A211" s="15" t="s">
        <v>31</v>
      </c>
      <c r="B211" s="15" t="s">
        <v>30</v>
      </c>
      <c r="C211" s="15" t="s">
        <v>32</v>
      </c>
      <c r="D211" s="15" t="s">
        <v>80</v>
      </c>
      <c r="E211" s="15"/>
      <c r="F211" s="15" t="s">
        <v>69</v>
      </c>
      <c r="G211" s="14"/>
      <c r="H211" s="14"/>
      <c r="I211" s="15" t="s">
        <v>40</v>
      </c>
      <c r="J211" s="15">
        <v>6</v>
      </c>
      <c r="K211" s="14"/>
      <c r="L211" s="15" t="s">
        <v>185</v>
      </c>
      <c r="M211" s="63">
        <v>60417</v>
      </c>
      <c r="N211" s="14"/>
      <c r="O211" s="15" t="s">
        <v>108</v>
      </c>
      <c r="P211" s="14" t="s">
        <v>182</v>
      </c>
      <c r="Q211" s="63">
        <f t="shared" si="3"/>
        <v>60417</v>
      </c>
      <c r="R211" s="15" t="s">
        <v>108</v>
      </c>
      <c r="S211" s="15" t="s">
        <v>731</v>
      </c>
      <c r="T211" s="14"/>
      <c r="U211" s="15"/>
      <c r="V211" s="14" t="s">
        <v>321</v>
      </c>
      <c r="W211" s="14" t="s">
        <v>321</v>
      </c>
      <c r="X211" s="15" t="s">
        <v>41</v>
      </c>
    </row>
    <row r="212" spans="1:24" x14ac:dyDescent="0.15">
      <c r="A212" s="15" t="s">
        <v>31</v>
      </c>
      <c r="B212" s="15" t="s">
        <v>30</v>
      </c>
      <c r="C212" s="15" t="s">
        <v>32</v>
      </c>
      <c r="D212" s="15" t="s">
        <v>95</v>
      </c>
      <c r="E212" s="15"/>
      <c r="F212" s="15" t="s">
        <v>69</v>
      </c>
      <c r="G212" s="14"/>
      <c r="H212" s="14"/>
      <c r="I212" s="15" t="s">
        <v>40</v>
      </c>
      <c r="J212" s="15">
        <v>6</v>
      </c>
      <c r="K212" s="14"/>
      <c r="L212" s="15" t="s">
        <v>186</v>
      </c>
      <c r="M212" s="63">
        <v>3411786</v>
      </c>
      <c r="N212" s="14"/>
      <c r="O212" s="15" t="s">
        <v>108</v>
      </c>
      <c r="P212" s="14" t="s">
        <v>182</v>
      </c>
      <c r="Q212" s="63">
        <f t="shared" si="3"/>
        <v>3411786</v>
      </c>
      <c r="R212" s="15" t="s">
        <v>108</v>
      </c>
      <c r="S212" s="15" t="s">
        <v>731</v>
      </c>
      <c r="T212" s="14"/>
      <c r="U212" s="15"/>
      <c r="V212" s="14" t="s">
        <v>321</v>
      </c>
      <c r="W212" s="14" t="s">
        <v>321</v>
      </c>
      <c r="X212" s="15" t="s">
        <v>41</v>
      </c>
    </row>
    <row r="213" spans="1:24" x14ac:dyDescent="0.15">
      <c r="A213" s="15" t="s">
        <v>31</v>
      </c>
      <c r="B213" s="15" t="s">
        <v>30</v>
      </c>
      <c r="C213" s="15" t="s">
        <v>32</v>
      </c>
      <c r="D213" s="14"/>
      <c r="E213" s="14"/>
      <c r="F213" s="15" t="s">
        <v>69</v>
      </c>
      <c r="G213" s="14"/>
      <c r="H213" s="14"/>
      <c r="I213" s="15" t="s">
        <v>40</v>
      </c>
      <c r="J213" s="15">
        <v>6</v>
      </c>
      <c r="K213" s="15" t="s">
        <v>189</v>
      </c>
      <c r="L213" s="15" t="s">
        <v>188</v>
      </c>
      <c r="M213" s="63">
        <v>4066230</v>
      </c>
      <c r="N213" s="14"/>
      <c r="O213" s="15" t="s">
        <v>108</v>
      </c>
      <c r="P213" s="14" t="s">
        <v>187</v>
      </c>
      <c r="Q213" s="63">
        <f t="shared" si="3"/>
        <v>4066230</v>
      </c>
      <c r="R213" s="15" t="s">
        <v>108</v>
      </c>
      <c r="S213" s="15" t="s">
        <v>731</v>
      </c>
      <c r="T213" s="14"/>
      <c r="U213" s="15"/>
      <c r="V213" s="14" t="s">
        <v>321</v>
      </c>
      <c r="W213" s="14" t="s">
        <v>321</v>
      </c>
      <c r="X213" s="15" t="s">
        <v>41</v>
      </c>
    </row>
    <row r="214" spans="1:24" x14ac:dyDescent="0.15">
      <c r="A214" s="15" t="s">
        <v>31</v>
      </c>
      <c r="B214" s="15" t="s">
        <v>30</v>
      </c>
      <c r="C214" s="15" t="s">
        <v>32</v>
      </c>
      <c r="D214" s="14"/>
      <c r="E214" s="14"/>
      <c r="F214" s="15" t="s">
        <v>69</v>
      </c>
      <c r="G214" s="14"/>
      <c r="H214" s="14"/>
      <c r="I214" s="15" t="s">
        <v>40</v>
      </c>
      <c r="J214" s="15">
        <v>6</v>
      </c>
      <c r="K214" s="15" t="s">
        <v>192</v>
      </c>
      <c r="L214" s="15" t="s">
        <v>191</v>
      </c>
      <c r="M214" s="63">
        <v>0</v>
      </c>
      <c r="N214" s="14"/>
      <c r="O214" s="15" t="s">
        <v>108</v>
      </c>
      <c r="P214" s="14" t="s">
        <v>190</v>
      </c>
      <c r="Q214" s="63">
        <f t="shared" si="3"/>
        <v>0</v>
      </c>
      <c r="R214" s="15" t="s">
        <v>108</v>
      </c>
      <c r="S214" s="15" t="s">
        <v>731</v>
      </c>
      <c r="T214" s="14"/>
      <c r="U214" s="15"/>
      <c r="V214" s="14" t="s">
        <v>321</v>
      </c>
      <c r="W214" s="14" t="s">
        <v>321</v>
      </c>
      <c r="X214" s="15" t="s">
        <v>41</v>
      </c>
    </row>
    <row r="215" spans="1:24" x14ac:dyDescent="0.15">
      <c r="A215" s="15" t="s">
        <v>31</v>
      </c>
      <c r="B215" s="15" t="s">
        <v>30</v>
      </c>
      <c r="C215" s="15" t="s">
        <v>32</v>
      </c>
      <c r="D215" s="14"/>
      <c r="E215" s="14"/>
      <c r="F215" s="15" t="s">
        <v>69</v>
      </c>
      <c r="G215" s="14"/>
      <c r="H215" s="14"/>
      <c r="I215" s="15" t="s">
        <v>40</v>
      </c>
      <c r="J215" s="15">
        <v>6</v>
      </c>
      <c r="K215" s="15" t="s">
        <v>195</v>
      </c>
      <c r="L215" s="15" t="s">
        <v>194</v>
      </c>
      <c r="M215" s="63">
        <v>121000</v>
      </c>
      <c r="N215" s="14"/>
      <c r="O215" s="15" t="s">
        <v>108</v>
      </c>
      <c r="P215" s="14" t="s">
        <v>193</v>
      </c>
      <c r="Q215" s="63">
        <f t="shared" si="3"/>
        <v>121000</v>
      </c>
      <c r="R215" s="15" t="s">
        <v>108</v>
      </c>
      <c r="S215" s="15" t="s">
        <v>731</v>
      </c>
      <c r="T215" s="14"/>
      <c r="U215" s="15"/>
      <c r="V215" s="14" t="s">
        <v>321</v>
      </c>
      <c r="W215" s="14" t="s">
        <v>321</v>
      </c>
      <c r="X215" s="15" t="s">
        <v>41</v>
      </c>
    </row>
    <row r="216" spans="1:24" x14ac:dyDescent="0.15">
      <c r="A216" s="15" t="s">
        <v>31</v>
      </c>
      <c r="B216" s="15" t="s">
        <v>30</v>
      </c>
      <c r="C216" s="15" t="s">
        <v>32</v>
      </c>
      <c r="D216" s="14"/>
      <c r="E216" s="14"/>
      <c r="F216" s="15" t="s">
        <v>69</v>
      </c>
      <c r="G216" s="14"/>
      <c r="H216" s="14"/>
      <c r="I216" s="15" t="s">
        <v>40</v>
      </c>
      <c r="J216" s="15">
        <v>6</v>
      </c>
      <c r="K216" s="15" t="s">
        <v>198</v>
      </c>
      <c r="L216" s="15" t="s">
        <v>197</v>
      </c>
      <c r="M216" s="63">
        <v>408734</v>
      </c>
      <c r="N216" s="14"/>
      <c r="O216" s="15" t="s">
        <v>108</v>
      </c>
      <c r="P216" s="14" t="s">
        <v>196</v>
      </c>
      <c r="Q216" s="63">
        <f t="shared" si="3"/>
        <v>408734</v>
      </c>
      <c r="R216" s="15" t="s">
        <v>108</v>
      </c>
      <c r="S216" s="15" t="s">
        <v>731</v>
      </c>
      <c r="T216" s="14"/>
      <c r="U216" s="15"/>
      <c r="V216" s="14" t="s">
        <v>321</v>
      </c>
      <c r="W216" s="14" t="s">
        <v>321</v>
      </c>
      <c r="X216" s="15" t="s">
        <v>41</v>
      </c>
    </row>
    <row r="217" spans="1:24" x14ac:dyDescent="0.15">
      <c r="A217" s="15" t="s">
        <v>31</v>
      </c>
      <c r="B217" s="15" t="s">
        <v>30</v>
      </c>
      <c r="C217" s="15" t="s">
        <v>32</v>
      </c>
      <c r="D217" s="14"/>
      <c r="E217" s="14"/>
      <c r="F217" s="15" t="s">
        <v>69</v>
      </c>
      <c r="G217" s="14"/>
      <c r="H217" s="14"/>
      <c r="I217" s="15" t="s">
        <v>40</v>
      </c>
      <c r="J217" s="15">
        <v>6</v>
      </c>
      <c r="K217" s="15" t="s">
        <v>201</v>
      </c>
      <c r="L217" s="15" t="s">
        <v>200</v>
      </c>
      <c r="M217" s="63">
        <v>150000</v>
      </c>
      <c r="N217" s="14"/>
      <c r="O217" s="15" t="s">
        <v>108</v>
      </c>
      <c r="P217" s="14" t="s">
        <v>199</v>
      </c>
      <c r="Q217" s="63">
        <f t="shared" si="3"/>
        <v>150000</v>
      </c>
      <c r="R217" s="15" t="s">
        <v>108</v>
      </c>
      <c r="S217" s="15" t="s">
        <v>731</v>
      </c>
      <c r="T217" s="14"/>
      <c r="U217" s="15"/>
      <c r="V217" s="14" t="s">
        <v>321</v>
      </c>
      <c r="W217" s="14" t="s">
        <v>321</v>
      </c>
      <c r="X217" s="15" t="s">
        <v>41</v>
      </c>
    </row>
    <row r="218" spans="1:24" x14ac:dyDescent="0.15">
      <c r="A218" s="15" t="s">
        <v>31</v>
      </c>
      <c r="B218" s="15" t="s">
        <v>30</v>
      </c>
      <c r="C218" s="15" t="s">
        <v>32</v>
      </c>
      <c r="D218" s="14"/>
      <c r="E218" s="14"/>
      <c r="F218" s="15" t="s">
        <v>69</v>
      </c>
      <c r="G218" s="14"/>
      <c r="H218" s="14"/>
      <c r="I218" s="15" t="s">
        <v>40</v>
      </c>
      <c r="J218" s="15">
        <v>6</v>
      </c>
      <c r="K218" s="15" t="s">
        <v>204</v>
      </c>
      <c r="L218" s="15" t="s">
        <v>203</v>
      </c>
      <c r="M218" s="63">
        <v>106679</v>
      </c>
      <c r="N218" s="14"/>
      <c r="O218" s="15" t="s">
        <v>108</v>
      </c>
      <c r="P218" s="14" t="s">
        <v>202</v>
      </c>
      <c r="Q218" s="63">
        <f t="shared" si="3"/>
        <v>106679</v>
      </c>
      <c r="R218" s="15" t="s">
        <v>108</v>
      </c>
      <c r="S218" s="15" t="s">
        <v>731</v>
      </c>
      <c r="T218" s="14"/>
      <c r="U218" s="15"/>
      <c r="V218" s="14" t="s">
        <v>321</v>
      </c>
      <c r="W218" s="14" t="s">
        <v>321</v>
      </c>
      <c r="X218" s="15" t="s">
        <v>41</v>
      </c>
    </row>
    <row r="219" spans="1:24" x14ac:dyDescent="0.15">
      <c r="A219" s="15" t="s">
        <v>31</v>
      </c>
      <c r="B219" s="15" t="s">
        <v>30</v>
      </c>
      <c r="C219" s="15" t="s">
        <v>32</v>
      </c>
      <c r="D219" s="14"/>
      <c r="E219" s="14"/>
      <c r="F219" s="15" t="s">
        <v>69</v>
      </c>
      <c r="G219" s="14"/>
      <c r="H219" s="14"/>
      <c r="I219" s="15" t="s">
        <v>40</v>
      </c>
      <c r="J219" s="15">
        <v>2</v>
      </c>
      <c r="K219" s="14"/>
      <c r="L219" s="15" t="s">
        <v>110</v>
      </c>
      <c r="M219" s="63">
        <v>5048891</v>
      </c>
      <c r="N219" s="14"/>
      <c r="O219" s="15" t="s">
        <v>108</v>
      </c>
      <c r="P219" s="14" t="s">
        <v>109</v>
      </c>
      <c r="Q219" s="63">
        <f t="shared" si="3"/>
        <v>5048891</v>
      </c>
      <c r="R219" s="15" t="s">
        <v>108</v>
      </c>
      <c r="S219" s="15" t="s">
        <v>731</v>
      </c>
      <c r="T219" s="14"/>
      <c r="U219" s="15"/>
      <c r="V219" s="14" t="s">
        <v>321</v>
      </c>
      <c r="W219" s="14" t="s">
        <v>321</v>
      </c>
      <c r="X219" s="15" t="s">
        <v>41</v>
      </c>
    </row>
    <row r="220" spans="1:24" x14ac:dyDescent="0.15">
      <c r="A220" s="15" t="s">
        <v>31</v>
      </c>
      <c r="B220" s="15" t="s">
        <v>30</v>
      </c>
      <c r="C220" s="15" t="s">
        <v>32</v>
      </c>
      <c r="D220" s="15" t="s">
        <v>76</v>
      </c>
      <c r="E220" s="15"/>
      <c r="F220" s="15" t="s">
        <v>69</v>
      </c>
      <c r="G220" s="14"/>
      <c r="H220" s="14"/>
      <c r="I220" s="15" t="s">
        <v>40</v>
      </c>
      <c r="J220" s="15">
        <v>5</v>
      </c>
      <c r="K220" s="14"/>
      <c r="L220" s="15" t="s">
        <v>160</v>
      </c>
      <c r="M220" s="63">
        <v>585799</v>
      </c>
      <c r="N220" s="14"/>
      <c r="O220" s="15" t="s">
        <v>108</v>
      </c>
      <c r="P220" s="14" t="s">
        <v>109</v>
      </c>
      <c r="Q220" s="63">
        <f t="shared" si="3"/>
        <v>585799</v>
      </c>
      <c r="R220" s="15" t="s">
        <v>108</v>
      </c>
      <c r="S220" s="15" t="s">
        <v>731</v>
      </c>
      <c r="T220" s="14"/>
      <c r="U220" s="15"/>
      <c r="V220" s="14" t="s">
        <v>321</v>
      </c>
      <c r="W220" s="14" t="s">
        <v>321</v>
      </c>
      <c r="X220" s="15" t="s">
        <v>41</v>
      </c>
    </row>
    <row r="221" spans="1:24" x14ac:dyDescent="0.15">
      <c r="A221" s="15" t="s">
        <v>31</v>
      </c>
      <c r="B221" s="15" t="s">
        <v>30</v>
      </c>
      <c r="C221" s="15" t="s">
        <v>32</v>
      </c>
      <c r="D221" s="15" t="s">
        <v>78</v>
      </c>
      <c r="E221" s="15"/>
      <c r="F221" s="15" t="s">
        <v>69</v>
      </c>
      <c r="G221" s="14"/>
      <c r="H221" s="14"/>
      <c r="I221" s="15" t="s">
        <v>40</v>
      </c>
      <c r="J221" s="15">
        <v>5</v>
      </c>
      <c r="K221" s="14"/>
      <c r="L221" s="15" t="s">
        <v>161</v>
      </c>
      <c r="M221" s="63">
        <v>859029</v>
      </c>
      <c r="N221" s="14"/>
      <c r="O221" s="15" t="s">
        <v>108</v>
      </c>
      <c r="P221" s="14" t="s">
        <v>109</v>
      </c>
      <c r="Q221" s="63">
        <f t="shared" si="3"/>
        <v>859029</v>
      </c>
      <c r="R221" s="15" t="s">
        <v>108</v>
      </c>
      <c r="S221" s="15" t="s">
        <v>731</v>
      </c>
      <c r="T221" s="14"/>
      <c r="U221" s="15"/>
      <c r="V221" s="14" t="s">
        <v>321</v>
      </c>
      <c r="W221" s="14" t="s">
        <v>321</v>
      </c>
      <c r="X221" s="15" t="s">
        <v>41</v>
      </c>
    </row>
    <row r="222" spans="1:24" x14ac:dyDescent="0.15">
      <c r="A222" s="15" t="s">
        <v>31</v>
      </c>
      <c r="B222" s="15" t="s">
        <v>30</v>
      </c>
      <c r="C222" s="15" t="s">
        <v>32</v>
      </c>
      <c r="D222" s="15" t="s">
        <v>80</v>
      </c>
      <c r="E222" s="15"/>
      <c r="F222" s="15" t="s">
        <v>69</v>
      </c>
      <c r="G222" s="14"/>
      <c r="H222" s="14"/>
      <c r="I222" s="15" t="s">
        <v>40</v>
      </c>
      <c r="J222" s="15">
        <v>5</v>
      </c>
      <c r="K222" s="14"/>
      <c r="L222" s="15" t="s">
        <v>162</v>
      </c>
      <c r="M222" s="63">
        <v>63025</v>
      </c>
      <c r="N222" s="14"/>
      <c r="O222" s="15" t="s">
        <v>108</v>
      </c>
      <c r="P222" s="14" t="s">
        <v>109</v>
      </c>
      <c r="Q222" s="63">
        <f t="shared" si="3"/>
        <v>63025</v>
      </c>
      <c r="R222" s="15" t="s">
        <v>108</v>
      </c>
      <c r="S222" s="15" t="s">
        <v>731</v>
      </c>
      <c r="T222" s="14"/>
      <c r="U222" s="15"/>
      <c r="V222" s="14" t="s">
        <v>321</v>
      </c>
      <c r="W222" s="14" t="s">
        <v>321</v>
      </c>
      <c r="X222" s="15" t="s">
        <v>41</v>
      </c>
    </row>
    <row r="223" spans="1:24" x14ac:dyDescent="0.15">
      <c r="A223" s="15" t="s">
        <v>31</v>
      </c>
      <c r="B223" s="15" t="s">
        <v>30</v>
      </c>
      <c r="C223" s="15" t="s">
        <v>32</v>
      </c>
      <c r="D223" s="15" t="s">
        <v>95</v>
      </c>
      <c r="E223" s="15"/>
      <c r="F223" s="15" t="s">
        <v>69</v>
      </c>
      <c r="G223" s="14"/>
      <c r="H223" s="14"/>
      <c r="I223" s="15" t="s">
        <v>40</v>
      </c>
      <c r="J223" s="15">
        <v>5</v>
      </c>
      <c r="K223" s="14"/>
      <c r="L223" s="15" t="s">
        <v>163</v>
      </c>
      <c r="M223" s="63">
        <v>3541038</v>
      </c>
      <c r="N223" s="14"/>
      <c r="O223" s="15" t="s">
        <v>108</v>
      </c>
      <c r="P223" s="14" t="s">
        <v>109</v>
      </c>
      <c r="Q223" s="63">
        <f t="shared" si="3"/>
        <v>3541038</v>
      </c>
      <c r="R223" s="15" t="s">
        <v>108</v>
      </c>
      <c r="S223" s="15" t="s">
        <v>731</v>
      </c>
      <c r="T223" s="14"/>
      <c r="U223" s="15"/>
      <c r="V223" s="14" t="s">
        <v>321</v>
      </c>
      <c r="W223" s="14" t="s">
        <v>321</v>
      </c>
      <c r="X223" s="15" t="s">
        <v>41</v>
      </c>
    </row>
    <row r="224" spans="1:24" x14ac:dyDescent="0.15">
      <c r="A224" s="15" t="s">
        <v>31</v>
      </c>
      <c r="B224" s="15" t="s">
        <v>30</v>
      </c>
      <c r="C224" s="15" t="s">
        <v>32</v>
      </c>
      <c r="D224" s="14"/>
      <c r="E224" s="14"/>
      <c r="F224" s="15" t="s">
        <v>69</v>
      </c>
      <c r="G224" s="14"/>
      <c r="H224" s="14"/>
      <c r="I224" s="15" t="s">
        <v>40</v>
      </c>
      <c r="J224" s="15">
        <v>2</v>
      </c>
      <c r="K224" s="15">
        <v>6</v>
      </c>
      <c r="L224" s="15" t="s">
        <v>114</v>
      </c>
      <c r="M224" s="63">
        <v>4852643</v>
      </c>
      <c r="N224" s="14"/>
      <c r="O224" s="15" t="s">
        <v>108</v>
      </c>
      <c r="P224" s="14" t="s">
        <v>113</v>
      </c>
      <c r="Q224" s="63">
        <f t="shared" si="3"/>
        <v>4852643</v>
      </c>
      <c r="R224" s="15" t="s">
        <v>108</v>
      </c>
      <c r="S224" s="15" t="s">
        <v>731</v>
      </c>
      <c r="T224" s="14"/>
      <c r="U224" s="15"/>
      <c r="V224" s="14" t="s">
        <v>321</v>
      </c>
      <c r="W224" s="14" t="s">
        <v>321</v>
      </c>
      <c r="X224" s="15" t="s">
        <v>41</v>
      </c>
    </row>
    <row r="225" spans="1:24" x14ac:dyDescent="0.15">
      <c r="A225" s="15" t="s">
        <v>31</v>
      </c>
      <c r="B225" s="15" t="s">
        <v>30</v>
      </c>
      <c r="C225" s="15" t="s">
        <v>32</v>
      </c>
      <c r="D225" s="14"/>
      <c r="E225" s="14"/>
      <c r="F225" s="15" t="s">
        <v>69</v>
      </c>
      <c r="G225" s="14"/>
      <c r="H225" s="14"/>
      <c r="I225" s="15" t="s">
        <v>40</v>
      </c>
      <c r="J225" s="15">
        <v>1</v>
      </c>
      <c r="K225" s="15">
        <v>1</v>
      </c>
      <c r="L225" s="15" t="s">
        <v>37</v>
      </c>
      <c r="M225" s="63">
        <v>94651</v>
      </c>
      <c r="N225" s="14"/>
      <c r="O225" s="15" t="s">
        <v>39</v>
      </c>
      <c r="P225" s="14" t="s">
        <v>29</v>
      </c>
      <c r="Q225" s="72">
        <f t="shared" si="3"/>
        <v>94651</v>
      </c>
      <c r="R225" s="15" t="s">
        <v>39</v>
      </c>
      <c r="S225" s="15" t="s">
        <v>731</v>
      </c>
      <c r="T225" s="14"/>
      <c r="U225" s="15"/>
      <c r="V225" s="14" t="s">
        <v>323</v>
      </c>
      <c r="W225" s="14" t="s">
        <v>324</v>
      </c>
      <c r="X225" s="15" t="s">
        <v>41</v>
      </c>
    </row>
    <row r="226" spans="1:24" x14ac:dyDescent="0.15">
      <c r="A226" s="15" t="s">
        <v>31</v>
      </c>
      <c r="B226" s="15" t="s">
        <v>30</v>
      </c>
      <c r="C226" s="15" t="s">
        <v>32</v>
      </c>
      <c r="D226" s="14"/>
      <c r="E226" s="14"/>
      <c r="F226" s="15" t="s">
        <v>69</v>
      </c>
      <c r="G226" s="14"/>
      <c r="H226" s="14"/>
      <c r="I226" s="15" t="s">
        <v>40</v>
      </c>
      <c r="J226" s="15">
        <v>1</v>
      </c>
      <c r="K226" s="15">
        <v>3</v>
      </c>
      <c r="L226" s="15" t="s">
        <v>61</v>
      </c>
      <c r="M226" s="63">
        <v>6467000</v>
      </c>
      <c r="N226" s="14"/>
      <c r="O226" s="15" t="s">
        <v>39</v>
      </c>
      <c r="P226" s="14" t="s">
        <v>60</v>
      </c>
      <c r="Q226" s="72">
        <f t="shared" si="3"/>
        <v>6467000</v>
      </c>
      <c r="R226" s="15" t="s">
        <v>39</v>
      </c>
      <c r="S226" s="15" t="s">
        <v>731</v>
      </c>
      <c r="T226" s="14"/>
      <c r="U226" s="15"/>
      <c r="V226" s="14" t="s">
        <v>634</v>
      </c>
      <c r="W226" s="14" t="s">
        <v>647</v>
      </c>
      <c r="X226" s="15" t="s">
        <v>41</v>
      </c>
    </row>
    <row r="227" spans="1:24" x14ac:dyDescent="0.15">
      <c r="A227" s="15" t="s">
        <v>31</v>
      </c>
      <c r="B227" s="15" t="s">
        <v>30</v>
      </c>
      <c r="C227" s="15" t="s">
        <v>32</v>
      </c>
      <c r="D227" s="14"/>
      <c r="E227" s="14"/>
      <c r="F227" s="15" t="s">
        <v>69</v>
      </c>
      <c r="G227" s="14"/>
      <c r="H227" s="14"/>
      <c r="I227" s="15" t="s">
        <v>40</v>
      </c>
      <c r="J227" s="15">
        <v>1</v>
      </c>
      <c r="K227" s="14"/>
      <c r="L227" s="15" t="s">
        <v>63</v>
      </c>
      <c r="M227" s="63">
        <v>174000</v>
      </c>
      <c r="N227" s="14"/>
      <c r="O227" s="15" t="s">
        <v>39</v>
      </c>
      <c r="P227" s="14" t="s">
        <v>62</v>
      </c>
      <c r="Q227" s="72">
        <f t="shared" ref="Q227:Q258" si="4">M227</f>
        <v>174000</v>
      </c>
      <c r="R227" s="15" t="s">
        <v>39</v>
      </c>
      <c r="S227" s="15" t="s">
        <v>731</v>
      </c>
      <c r="T227" s="14"/>
      <c r="U227" s="15"/>
      <c r="V227" s="14" t="s">
        <v>634</v>
      </c>
      <c r="W227" s="14" t="s">
        <v>649</v>
      </c>
      <c r="X227" s="15" t="s">
        <v>41</v>
      </c>
    </row>
    <row r="228" spans="1:24" x14ac:dyDescent="0.15">
      <c r="A228" s="15" t="s">
        <v>31</v>
      </c>
      <c r="B228" s="15" t="s">
        <v>30</v>
      </c>
      <c r="C228" s="15" t="s">
        <v>32</v>
      </c>
      <c r="D228" s="14"/>
      <c r="E228" s="14"/>
      <c r="F228" s="15" t="s">
        <v>69</v>
      </c>
      <c r="G228" s="14"/>
      <c r="H228" s="14"/>
      <c r="I228" s="15" t="s">
        <v>40</v>
      </c>
      <c r="J228" s="15">
        <v>1</v>
      </c>
      <c r="K228" s="14"/>
      <c r="L228" s="15" t="s">
        <v>65</v>
      </c>
      <c r="M228" s="63">
        <v>4000</v>
      </c>
      <c r="N228" s="14"/>
      <c r="O228" s="15" t="s">
        <v>39</v>
      </c>
      <c r="P228" s="14" t="s">
        <v>64</v>
      </c>
      <c r="Q228" s="72">
        <f t="shared" si="4"/>
        <v>4000</v>
      </c>
      <c r="R228" s="15" t="s">
        <v>39</v>
      </c>
      <c r="S228" s="15" t="s">
        <v>731</v>
      </c>
      <c r="T228" s="14"/>
      <c r="U228" s="15"/>
      <c r="V228" s="14" t="s">
        <v>634</v>
      </c>
      <c r="W228" s="14" t="s">
        <v>651</v>
      </c>
      <c r="X228" s="15" t="s">
        <v>41</v>
      </c>
    </row>
    <row r="229" spans="1:24" x14ac:dyDescent="0.15">
      <c r="A229" s="15" t="s">
        <v>31</v>
      </c>
      <c r="B229" s="15" t="s">
        <v>30</v>
      </c>
      <c r="C229" s="15" t="s">
        <v>32</v>
      </c>
      <c r="D229" s="14"/>
      <c r="E229" s="14"/>
      <c r="F229" s="15" t="s">
        <v>69</v>
      </c>
      <c r="G229" s="14"/>
      <c r="H229" s="14"/>
      <c r="I229" s="15" t="s">
        <v>40</v>
      </c>
      <c r="J229" s="15">
        <v>1</v>
      </c>
      <c r="K229" s="15">
        <v>2</v>
      </c>
      <c r="L229" s="15" t="s">
        <v>47</v>
      </c>
      <c r="M229" s="63">
        <v>9000000</v>
      </c>
      <c r="N229" s="14"/>
      <c r="O229" s="15" t="s">
        <v>39</v>
      </c>
      <c r="P229" s="14" t="s">
        <v>46</v>
      </c>
      <c r="Q229" s="72">
        <f t="shared" si="4"/>
        <v>9000000</v>
      </c>
      <c r="R229" s="15" t="s">
        <v>39</v>
      </c>
      <c r="S229" s="15" t="s">
        <v>731</v>
      </c>
      <c r="T229" s="14"/>
      <c r="U229" s="15"/>
      <c r="V229" s="14" t="s">
        <v>321</v>
      </c>
      <c r="W229" s="14" t="s">
        <v>321</v>
      </c>
      <c r="X229" s="15" t="s">
        <v>41</v>
      </c>
    </row>
    <row r="230" spans="1:24" x14ac:dyDescent="0.15">
      <c r="A230" s="15" t="s">
        <v>31</v>
      </c>
      <c r="B230" s="15" t="s">
        <v>30</v>
      </c>
      <c r="C230" s="15" t="s">
        <v>32</v>
      </c>
      <c r="D230" s="14"/>
      <c r="E230" s="14"/>
      <c r="F230" s="15" t="s">
        <v>69</v>
      </c>
      <c r="G230" s="14"/>
      <c r="H230" s="14"/>
      <c r="I230" s="15" t="s">
        <v>40</v>
      </c>
      <c r="J230" s="15">
        <v>1</v>
      </c>
      <c r="K230" s="14"/>
      <c r="L230" s="15" t="s">
        <v>49</v>
      </c>
      <c r="M230" s="63">
        <v>440000</v>
      </c>
      <c r="N230" s="14"/>
      <c r="O230" s="15" t="s">
        <v>39</v>
      </c>
      <c r="P230" s="14" t="s">
        <v>48</v>
      </c>
      <c r="Q230" s="72">
        <f t="shared" si="4"/>
        <v>440000</v>
      </c>
      <c r="R230" s="15" t="s">
        <v>39</v>
      </c>
      <c r="S230" s="15" t="s">
        <v>731</v>
      </c>
      <c r="T230" s="14"/>
      <c r="U230" s="15"/>
      <c r="V230" s="14" t="s">
        <v>634</v>
      </c>
      <c r="W230" s="14" t="s">
        <v>635</v>
      </c>
      <c r="X230" s="15" t="s">
        <v>41</v>
      </c>
    </row>
    <row r="231" spans="1:24" x14ac:dyDescent="0.15">
      <c r="A231" s="15" t="s">
        <v>31</v>
      </c>
      <c r="B231" s="15" t="s">
        <v>30</v>
      </c>
      <c r="C231" s="15" t="s">
        <v>32</v>
      </c>
      <c r="D231" s="14"/>
      <c r="E231" s="14"/>
      <c r="F231" s="15" t="s">
        <v>69</v>
      </c>
      <c r="G231" s="14"/>
      <c r="H231" s="14"/>
      <c r="I231" s="15" t="s">
        <v>40</v>
      </c>
      <c r="J231" s="15">
        <v>1</v>
      </c>
      <c r="K231" s="15">
        <v>2</v>
      </c>
      <c r="L231" s="15" t="s">
        <v>51</v>
      </c>
      <c r="M231" s="63">
        <v>100000</v>
      </c>
      <c r="N231" s="14"/>
      <c r="O231" s="15" t="s">
        <v>39</v>
      </c>
      <c r="P231" s="14" t="s">
        <v>50</v>
      </c>
      <c r="Q231" s="72">
        <f t="shared" si="4"/>
        <v>100000</v>
      </c>
      <c r="R231" s="15" t="s">
        <v>39</v>
      </c>
      <c r="S231" s="15" t="s">
        <v>731</v>
      </c>
      <c r="T231" s="14"/>
      <c r="U231" s="15"/>
      <c r="V231" s="14" t="s">
        <v>634</v>
      </c>
      <c r="W231" s="14" t="s">
        <v>637</v>
      </c>
      <c r="X231" s="15" t="s">
        <v>41</v>
      </c>
    </row>
    <row r="232" spans="1:24" x14ac:dyDescent="0.15">
      <c r="A232" s="15" t="s">
        <v>31</v>
      </c>
      <c r="B232" s="15" t="s">
        <v>30</v>
      </c>
      <c r="C232" s="15" t="s">
        <v>32</v>
      </c>
      <c r="D232" s="14"/>
      <c r="E232" s="14"/>
      <c r="F232" s="15" t="s">
        <v>69</v>
      </c>
      <c r="G232" s="14"/>
      <c r="H232" s="14"/>
      <c r="I232" s="15" t="s">
        <v>40</v>
      </c>
      <c r="J232" s="15">
        <v>1</v>
      </c>
      <c r="K232" s="15">
        <v>2</v>
      </c>
      <c r="L232" s="15" t="s">
        <v>53</v>
      </c>
      <c r="M232" s="63">
        <v>800</v>
      </c>
      <c r="N232" s="14"/>
      <c r="O232" s="15" t="s">
        <v>39</v>
      </c>
      <c r="P232" s="14" t="s">
        <v>52</v>
      </c>
      <c r="Q232" s="72">
        <f t="shared" si="4"/>
        <v>800</v>
      </c>
      <c r="R232" s="15" t="s">
        <v>39</v>
      </c>
      <c r="S232" s="15" t="s">
        <v>731</v>
      </c>
      <c r="T232" s="14"/>
      <c r="U232" s="15"/>
      <c r="V232" s="14" t="s">
        <v>634</v>
      </c>
      <c r="W232" s="14" t="s">
        <v>639</v>
      </c>
      <c r="X232" s="15" t="s">
        <v>41</v>
      </c>
    </row>
    <row r="233" spans="1:24" x14ac:dyDescent="0.15">
      <c r="A233" s="15" t="s">
        <v>31</v>
      </c>
      <c r="B233" s="15" t="s">
        <v>30</v>
      </c>
      <c r="C233" s="15" t="s">
        <v>32</v>
      </c>
      <c r="D233" s="14"/>
      <c r="E233" s="14"/>
      <c r="F233" s="15" t="s">
        <v>69</v>
      </c>
      <c r="G233" s="14"/>
      <c r="H233" s="14"/>
      <c r="I233" s="15" t="s">
        <v>40</v>
      </c>
      <c r="J233" s="15">
        <v>1</v>
      </c>
      <c r="K233" s="15">
        <v>1</v>
      </c>
      <c r="L233" s="15" t="s">
        <v>55</v>
      </c>
      <c r="M233" s="63">
        <v>327483</v>
      </c>
      <c r="N233" s="14"/>
      <c r="O233" s="15" t="s">
        <v>39</v>
      </c>
      <c r="P233" s="14" t="s">
        <v>54</v>
      </c>
      <c r="Q233" s="72">
        <f t="shared" si="4"/>
        <v>327483</v>
      </c>
      <c r="R233" s="15" t="s">
        <v>39</v>
      </c>
      <c r="S233" s="15" t="s">
        <v>731</v>
      </c>
      <c r="T233" s="14"/>
      <c r="U233" s="15"/>
      <c r="V233" s="14" t="s">
        <v>634</v>
      </c>
      <c r="W233" s="14" t="s">
        <v>641</v>
      </c>
      <c r="X233" s="15" t="s">
        <v>41</v>
      </c>
    </row>
    <row r="234" spans="1:24" x14ac:dyDescent="0.15">
      <c r="A234" s="15" t="s">
        <v>31</v>
      </c>
      <c r="B234" s="15" t="s">
        <v>30</v>
      </c>
      <c r="C234" s="15" t="s">
        <v>32</v>
      </c>
      <c r="D234" s="14"/>
      <c r="E234" s="14"/>
      <c r="F234" s="15" t="s">
        <v>69</v>
      </c>
      <c r="G234" s="14"/>
      <c r="H234" s="14"/>
      <c r="I234" s="15" t="s">
        <v>40</v>
      </c>
      <c r="J234" s="15">
        <v>1</v>
      </c>
      <c r="K234" s="15">
        <v>2</v>
      </c>
      <c r="L234" s="15" t="s">
        <v>57</v>
      </c>
      <c r="M234" s="63">
        <v>280000</v>
      </c>
      <c r="N234" s="14"/>
      <c r="O234" s="15" t="s">
        <v>39</v>
      </c>
      <c r="P234" s="14" t="s">
        <v>56</v>
      </c>
      <c r="Q234" s="72">
        <f t="shared" si="4"/>
        <v>280000</v>
      </c>
      <c r="R234" s="15" t="s">
        <v>39</v>
      </c>
      <c r="S234" s="15" t="s">
        <v>731</v>
      </c>
      <c r="T234" s="14"/>
      <c r="U234" s="15"/>
      <c r="V234" s="14" t="s">
        <v>634</v>
      </c>
      <c r="W234" s="14" t="s">
        <v>643</v>
      </c>
      <c r="X234" s="15" t="s">
        <v>41</v>
      </c>
    </row>
    <row r="235" spans="1:24" x14ac:dyDescent="0.15">
      <c r="A235" s="15" t="s">
        <v>31</v>
      </c>
      <c r="B235" s="15" t="s">
        <v>30</v>
      </c>
      <c r="C235" s="15" t="s">
        <v>32</v>
      </c>
      <c r="D235" s="14"/>
      <c r="E235" s="14"/>
      <c r="F235" s="15" t="s">
        <v>69</v>
      </c>
      <c r="G235" s="14"/>
      <c r="H235" s="14"/>
      <c r="I235" s="15" t="s">
        <v>40</v>
      </c>
      <c r="J235" s="15">
        <v>1</v>
      </c>
      <c r="K235" s="15">
        <v>2</v>
      </c>
      <c r="L235" s="15" t="s">
        <v>59</v>
      </c>
      <c r="M235" s="63">
        <v>120000</v>
      </c>
      <c r="N235" s="14"/>
      <c r="O235" s="15" t="s">
        <v>39</v>
      </c>
      <c r="P235" s="14" t="s">
        <v>58</v>
      </c>
      <c r="Q235" s="72">
        <f t="shared" si="4"/>
        <v>120000</v>
      </c>
      <c r="R235" s="15" t="s">
        <v>39</v>
      </c>
      <c r="S235" s="15" t="s">
        <v>731</v>
      </c>
      <c r="T235" s="14"/>
      <c r="U235" s="15"/>
      <c r="V235" s="14" t="s">
        <v>634</v>
      </c>
      <c r="W235" s="14" t="s">
        <v>645</v>
      </c>
      <c r="X235" s="15" t="s">
        <v>41</v>
      </c>
    </row>
    <row r="236" spans="1:24" x14ac:dyDescent="0.15">
      <c r="A236" s="15" t="s">
        <v>31</v>
      </c>
      <c r="B236" s="15" t="s">
        <v>30</v>
      </c>
      <c r="C236" s="15" t="s">
        <v>32</v>
      </c>
      <c r="D236" s="14"/>
      <c r="E236" s="14"/>
      <c r="F236" s="15" t="s">
        <v>69</v>
      </c>
      <c r="G236" s="14"/>
      <c r="H236" s="14"/>
      <c r="I236" s="15" t="s">
        <v>40</v>
      </c>
      <c r="J236" s="15">
        <v>1</v>
      </c>
      <c r="K236" s="15">
        <v>4</v>
      </c>
      <c r="L236" s="15" t="s">
        <v>802</v>
      </c>
      <c r="M236" s="63">
        <v>17124000</v>
      </c>
      <c r="N236" s="14"/>
      <c r="O236" s="15" t="s">
        <v>39</v>
      </c>
      <c r="P236" s="14" t="s">
        <v>66</v>
      </c>
      <c r="Q236" s="72">
        <f t="shared" si="4"/>
        <v>17124000</v>
      </c>
      <c r="R236" s="15" t="s">
        <v>39</v>
      </c>
      <c r="S236" s="15" t="s">
        <v>731</v>
      </c>
      <c r="T236" s="14"/>
      <c r="U236" s="15"/>
      <c r="V236" s="14" t="s">
        <v>321</v>
      </c>
      <c r="W236" s="14" t="s">
        <v>321</v>
      </c>
      <c r="X236" s="15" t="s">
        <v>41</v>
      </c>
    </row>
    <row r="237" spans="1:24" x14ac:dyDescent="0.15">
      <c r="A237" s="15" t="s">
        <v>31</v>
      </c>
      <c r="B237" s="15" t="s">
        <v>30</v>
      </c>
      <c r="C237" s="15" t="s">
        <v>32</v>
      </c>
      <c r="D237" s="15" t="s">
        <v>71</v>
      </c>
      <c r="E237" s="15"/>
      <c r="F237" s="15" t="s">
        <v>69</v>
      </c>
      <c r="G237" s="14"/>
      <c r="H237" s="14"/>
      <c r="I237" s="15" t="s">
        <v>40</v>
      </c>
      <c r="J237" s="15">
        <v>5</v>
      </c>
      <c r="K237" s="14"/>
      <c r="L237" s="15" t="s">
        <v>156</v>
      </c>
      <c r="M237" s="63">
        <v>35</v>
      </c>
      <c r="N237" s="14"/>
      <c r="O237" s="15" t="s">
        <v>73</v>
      </c>
      <c r="P237" s="14" t="s">
        <v>155</v>
      </c>
      <c r="Q237" s="72">
        <f t="shared" si="4"/>
        <v>35</v>
      </c>
      <c r="R237" s="15" t="s">
        <v>785</v>
      </c>
      <c r="S237" s="15" t="s">
        <v>731</v>
      </c>
      <c r="T237" s="14"/>
      <c r="U237" s="15"/>
      <c r="V237" s="14" t="s">
        <v>321</v>
      </c>
      <c r="W237" s="14" t="s">
        <v>321</v>
      </c>
      <c r="X237" s="15" t="s">
        <v>41</v>
      </c>
    </row>
    <row r="238" spans="1:24" x14ac:dyDescent="0.15">
      <c r="A238" s="15" t="s">
        <v>31</v>
      </c>
      <c r="B238" s="15" t="s">
        <v>30</v>
      </c>
      <c r="C238" s="15" t="s">
        <v>32</v>
      </c>
      <c r="D238" s="15" t="s">
        <v>71</v>
      </c>
      <c r="E238" s="15"/>
      <c r="F238" s="15" t="s">
        <v>69</v>
      </c>
      <c r="G238" s="14"/>
      <c r="H238" s="14"/>
      <c r="I238" s="15" t="s">
        <v>40</v>
      </c>
      <c r="J238" s="15">
        <v>5</v>
      </c>
      <c r="K238" s="14"/>
      <c r="L238" s="15" t="s">
        <v>136</v>
      </c>
      <c r="M238" s="63">
        <v>26</v>
      </c>
      <c r="N238" s="14"/>
      <c r="O238" s="15" t="s">
        <v>73</v>
      </c>
      <c r="P238" s="14" t="s">
        <v>153</v>
      </c>
      <c r="Q238" s="72">
        <f t="shared" si="4"/>
        <v>26</v>
      </c>
      <c r="R238" s="15" t="s">
        <v>785</v>
      </c>
      <c r="S238" s="15" t="s">
        <v>731</v>
      </c>
      <c r="T238" s="14"/>
      <c r="U238" s="15"/>
      <c r="V238" s="14" t="s">
        <v>321</v>
      </c>
      <c r="W238" s="14" t="s">
        <v>321</v>
      </c>
      <c r="X238" s="15" t="s">
        <v>41</v>
      </c>
    </row>
    <row r="239" spans="1:24" x14ac:dyDescent="0.15">
      <c r="A239" s="15" t="s">
        <v>31</v>
      </c>
      <c r="B239" s="15" t="s">
        <v>30</v>
      </c>
      <c r="C239" s="15" t="s">
        <v>32</v>
      </c>
      <c r="D239" s="15" t="s">
        <v>76</v>
      </c>
      <c r="E239" s="15"/>
      <c r="F239" s="15" t="s">
        <v>69</v>
      </c>
      <c r="G239" s="14"/>
      <c r="H239" s="14"/>
      <c r="I239" s="15" t="s">
        <v>40</v>
      </c>
      <c r="J239" s="15">
        <v>5</v>
      </c>
      <c r="K239" s="14"/>
      <c r="L239" s="15" t="s">
        <v>137</v>
      </c>
      <c r="M239" s="63">
        <v>2</v>
      </c>
      <c r="N239" s="14"/>
      <c r="O239" s="15" t="s">
        <v>73</v>
      </c>
      <c r="P239" s="14" t="s">
        <v>153</v>
      </c>
      <c r="Q239" s="72">
        <f t="shared" si="4"/>
        <v>2</v>
      </c>
      <c r="R239" s="15" t="s">
        <v>785</v>
      </c>
      <c r="S239" s="15" t="s">
        <v>731</v>
      </c>
      <c r="T239" s="14"/>
      <c r="U239" s="15"/>
      <c r="V239" s="14" t="s">
        <v>321</v>
      </c>
      <c r="W239" s="14" t="s">
        <v>321</v>
      </c>
      <c r="X239" s="15" t="s">
        <v>41</v>
      </c>
    </row>
    <row r="240" spans="1:24" x14ac:dyDescent="0.15">
      <c r="A240" s="15" t="s">
        <v>31</v>
      </c>
      <c r="B240" s="15" t="s">
        <v>30</v>
      </c>
      <c r="C240" s="15" t="s">
        <v>32</v>
      </c>
      <c r="D240" s="15" t="s">
        <v>78</v>
      </c>
      <c r="E240" s="15"/>
      <c r="F240" s="15" t="s">
        <v>69</v>
      </c>
      <c r="G240" s="14"/>
      <c r="H240" s="14"/>
      <c r="I240" s="15" t="s">
        <v>40</v>
      </c>
      <c r="J240" s="15">
        <v>5</v>
      </c>
      <c r="K240" s="14"/>
      <c r="L240" s="15" t="s">
        <v>138</v>
      </c>
      <c r="M240" s="63">
        <v>3</v>
      </c>
      <c r="N240" s="14"/>
      <c r="O240" s="15" t="s">
        <v>73</v>
      </c>
      <c r="P240" s="14" t="s">
        <v>153</v>
      </c>
      <c r="Q240" s="72">
        <f t="shared" si="4"/>
        <v>3</v>
      </c>
      <c r="R240" s="15" t="s">
        <v>785</v>
      </c>
      <c r="S240" s="15" t="s">
        <v>731</v>
      </c>
      <c r="T240" s="14"/>
      <c r="U240" s="15"/>
      <c r="V240" s="14" t="s">
        <v>321</v>
      </c>
      <c r="W240" s="14" t="s">
        <v>321</v>
      </c>
      <c r="X240" s="15" t="s">
        <v>41</v>
      </c>
    </row>
    <row r="241" spans="1:24" x14ac:dyDescent="0.15">
      <c r="A241" s="15" t="s">
        <v>31</v>
      </c>
      <c r="B241" s="15" t="s">
        <v>30</v>
      </c>
      <c r="C241" s="15" t="s">
        <v>32</v>
      </c>
      <c r="D241" s="15" t="s">
        <v>80</v>
      </c>
      <c r="E241" s="15"/>
      <c r="F241" s="15" t="s">
        <v>69</v>
      </c>
      <c r="G241" s="14"/>
      <c r="H241" s="14"/>
      <c r="I241" s="15" t="s">
        <v>40</v>
      </c>
      <c r="J241" s="15">
        <v>5</v>
      </c>
      <c r="K241" s="14"/>
      <c r="L241" s="15" t="s">
        <v>139</v>
      </c>
      <c r="M241" s="63">
        <v>1</v>
      </c>
      <c r="N241" s="14"/>
      <c r="O241" s="15" t="s">
        <v>73</v>
      </c>
      <c r="P241" s="14" t="s">
        <v>153</v>
      </c>
      <c r="Q241" s="72">
        <f t="shared" si="4"/>
        <v>1</v>
      </c>
      <c r="R241" s="15" t="s">
        <v>785</v>
      </c>
      <c r="S241" s="15" t="s">
        <v>731</v>
      </c>
      <c r="T241" s="14"/>
      <c r="U241" s="15"/>
      <c r="V241" s="14" t="s">
        <v>321</v>
      </c>
      <c r="W241" s="14" t="s">
        <v>321</v>
      </c>
      <c r="X241" s="15" t="s">
        <v>41</v>
      </c>
    </row>
    <row r="242" spans="1:24" x14ac:dyDescent="0.15">
      <c r="A242" s="15" t="s">
        <v>31</v>
      </c>
      <c r="B242" s="15" t="s">
        <v>30</v>
      </c>
      <c r="C242" s="15" t="s">
        <v>32</v>
      </c>
      <c r="D242" s="15" t="s">
        <v>95</v>
      </c>
      <c r="E242" s="15"/>
      <c r="F242" s="15" t="s">
        <v>69</v>
      </c>
      <c r="G242" s="14"/>
      <c r="H242" s="14"/>
      <c r="I242" s="15" t="s">
        <v>40</v>
      </c>
      <c r="J242" s="15">
        <v>5</v>
      </c>
      <c r="K242" s="14"/>
      <c r="L242" s="15" t="s">
        <v>140</v>
      </c>
      <c r="M242" s="63">
        <v>20</v>
      </c>
      <c r="N242" s="14"/>
      <c r="O242" s="15" t="s">
        <v>73</v>
      </c>
      <c r="P242" s="14" t="s">
        <v>153</v>
      </c>
      <c r="Q242" s="72">
        <f t="shared" si="4"/>
        <v>20</v>
      </c>
      <c r="R242" s="15" t="s">
        <v>785</v>
      </c>
      <c r="S242" s="15" t="s">
        <v>731</v>
      </c>
      <c r="T242" s="14"/>
      <c r="U242" s="15"/>
      <c r="V242" s="14" t="s">
        <v>321</v>
      </c>
      <c r="W242" s="14" t="s">
        <v>321</v>
      </c>
      <c r="X242" s="15" t="s">
        <v>41</v>
      </c>
    </row>
    <row r="243" spans="1:24" x14ac:dyDescent="0.15">
      <c r="A243" s="15" t="s">
        <v>31</v>
      </c>
      <c r="B243" s="15" t="s">
        <v>30</v>
      </c>
      <c r="C243" s="15" t="s">
        <v>32</v>
      </c>
      <c r="D243" s="15" t="s">
        <v>71</v>
      </c>
      <c r="E243" s="15"/>
      <c r="F243" s="15" t="s">
        <v>69</v>
      </c>
      <c r="G243" s="14"/>
      <c r="H243" s="14"/>
      <c r="I243" s="15" t="s">
        <v>40</v>
      </c>
      <c r="J243" s="15">
        <v>5</v>
      </c>
      <c r="K243" s="14"/>
      <c r="L243" s="15" t="s">
        <v>154</v>
      </c>
      <c r="M243" s="63">
        <v>2</v>
      </c>
      <c r="N243" s="14"/>
      <c r="O243" s="15" t="s">
        <v>73</v>
      </c>
      <c r="P243" s="14" t="s">
        <v>775</v>
      </c>
      <c r="Q243" s="72">
        <f t="shared" si="4"/>
        <v>2</v>
      </c>
      <c r="R243" s="15" t="s">
        <v>785</v>
      </c>
      <c r="S243" s="15" t="s">
        <v>731</v>
      </c>
      <c r="T243" s="14"/>
      <c r="U243" s="15"/>
      <c r="V243" s="14" t="s">
        <v>321</v>
      </c>
      <c r="W243" s="14" t="s">
        <v>321</v>
      </c>
      <c r="X243" s="15" t="s">
        <v>41</v>
      </c>
    </row>
    <row r="244" spans="1:24" x14ac:dyDescent="0.15">
      <c r="A244" s="15" t="s">
        <v>31</v>
      </c>
      <c r="B244" s="15" t="s">
        <v>30</v>
      </c>
      <c r="C244" s="15" t="s">
        <v>32</v>
      </c>
      <c r="D244" s="15" t="s">
        <v>71</v>
      </c>
      <c r="E244" s="15"/>
      <c r="F244" s="15" t="s">
        <v>69</v>
      </c>
      <c r="G244" s="14"/>
      <c r="H244" s="14"/>
      <c r="I244" s="15" t="s">
        <v>40</v>
      </c>
      <c r="J244" s="15">
        <v>5</v>
      </c>
      <c r="K244" s="14"/>
      <c r="L244" s="15" t="s">
        <v>141</v>
      </c>
      <c r="M244" s="63">
        <v>2</v>
      </c>
      <c r="N244" s="14"/>
      <c r="O244" s="15" t="s">
        <v>73</v>
      </c>
      <c r="P244" s="14" t="s">
        <v>146</v>
      </c>
      <c r="Q244" s="72">
        <f t="shared" si="4"/>
        <v>2</v>
      </c>
      <c r="R244" s="15" t="s">
        <v>785</v>
      </c>
      <c r="S244" s="15" t="s">
        <v>731</v>
      </c>
      <c r="T244" s="14"/>
      <c r="U244" s="15"/>
      <c r="V244" s="14" t="s">
        <v>321</v>
      </c>
      <c r="W244" s="14" t="s">
        <v>321</v>
      </c>
      <c r="X244" s="15" t="s">
        <v>41</v>
      </c>
    </row>
    <row r="245" spans="1:24" x14ac:dyDescent="0.15">
      <c r="A245" s="15" t="s">
        <v>31</v>
      </c>
      <c r="B245" s="15" t="s">
        <v>30</v>
      </c>
      <c r="C245" s="15" t="s">
        <v>32</v>
      </c>
      <c r="D245" s="15" t="s">
        <v>76</v>
      </c>
      <c r="E245" s="15"/>
      <c r="F245" s="15" t="s">
        <v>69</v>
      </c>
      <c r="G245" s="14"/>
      <c r="H245" s="14"/>
      <c r="I245" s="15" t="s">
        <v>40</v>
      </c>
      <c r="J245" s="15">
        <v>5</v>
      </c>
      <c r="K245" s="14"/>
      <c r="L245" s="15" t="s">
        <v>142</v>
      </c>
      <c r="M245" s="63">
        <v>1</v>
      </c>
      <c r="N245" s="14"/>
      <c r="O245" s="15" t="s">
        <v>73</v>
      </c>
      <c r="P245" s="14" t="s">
        <v>146</v>
      </c>
      <c r="Q245" s="72">
        <f t="shared" si="4"/>
        <v>1</v>
      </c>
      <c r="R245" s="15" t="s">
        <v>785</v>
      </c>
      <c r="S245" s="15" t="s">
        <v>731</v>
      </c>
      <c r="T245" s="14"/>
      <c r="U245" s="15"/>
      <c r="V245" s="14" t="s">
        <v>321</v>
      </c>
      <c r="W245" s="14" t="s">
        <v>321</v>
      </c>
      <c r="X245" s="15" t="s">
        <v>41</v>
      </c>
    </row>
    <row r="246" spans="1:24" x14ac:dyDescent="0.15">
      <c r="A246" s="15" t="s">
        <v>31</v>
      </c>
      <c r="B246" s="15" t="s">
        <v>30</v>
      </c>
      <c r="C246" s="15" t="s">
        <v>32</v>
      </c>
      <c r="D246" s="15" t="s">
        <v>78</v>
      </c>
      <c r="E246" s="15"/>
      <c r="F246" s="15" t="s">
        <v>69</v>
      </c>
      <c r="G246" s="14"/>
      <c r="H246" s="14"/>
      <c r="I246" s="15" t="s">
        <v>40</v>
      </c>
      <c r="J246" s="15">
        <v>5</v>
      </c>
      <c r="K246" s="14"/>
      <c r="L246" s="15" t="s">
        <v>143</v>
      </c>
      <c r="M246" s="63">
        <v>0</v>
      </c>
      <c r="N246" s="14"/>
      <c r="O246" s="15" t="s">
        <v>73</v>
      </c>
      <c r="P246" s="14" t="s">
        <v>146</v>
      </c>
      <c r="Q246" s="72">
        <f t="shared" si="4"/>
        <v>0</v>
      </c>
      <c r="R246" s="15" t="s">
        <v>785</v>
      </c>
      <c r="S246" s="15" t="s">
        <v>731</v>
      </c>
      <c r="T246" s="14"/>
      <c r="U246" s="15"/>
      <c r="V246" s="14" t="s">
        <v>321</v>
      </c>
      <c r="W246" s="14" t="s">
        <v>321</v>
      </c>
      <c r="X246" s="15" t="s">
        <v>41</v>
      </c>
    </row>
    <row r="247" spans="1:24" x14ac:dyDescent="0.15">
      <c r="A247" s="15" t="s">
        <v>31</v>
      </c>
      <c r="B247" s="15" t="s">
        <v>30</v>
      </c>
      <c r="C247" s="15" t="s">
        <v>32</v>
      </c>
      <c r="D247" s="15" t="s">
        <v>80</v>
      </c>
      <c r="E247" s="15"/>
      <c r="F247" s="15" t="s">
        <v>69</v>
      </c>
      <c r="G247" s="14"/>
      <c r="H247" s="14"/>
      <c r="I247" s="15" t="s">
        <v>40</v>
      </c>
      <c r="J247" s="15">
        <v>5</v>
      </c>
      <c r="K247" s="14"/>
      <c r="L247" s="15" t="s">
        <v>144</v>
      </c>
      <c r="M247" s="63">
        <v>0</v>
      </c>
      <c r="N247" s="14"/>
      <c r="O247" s="15" t="s">
        <v>73</v>
      </c>
      <c r="P247" s="14" t="s">
        <v>146</v>
      </c>
      <c r="Q247" s="72">
        <f t="shared" si="4"/>
        <v>0</v>
      </c>
      <c r="R247" s="15" t="s">
        <v>785</v>
      </c>
      <c r="S247" s="15" t="s">
        <v>731</v>
      </c>
      <c r="T247" s="14"/>
      <c r="U247" s="15"/>
      <c r="V247" s="14" t="s">
        <v>321</v>
      </c>
      <c r="W247" s="14" t="s">
        <v>321</v>
      </c>
      <c r="X247" s="15" t="s">
        <v>41</v>
      </c>
    </row>
    <row r="248" spans="1:24" x14ac:dyDescent="0.15">
      <c r="A248" s="15" t="s">
        <v>31</v>
      </c>
      <c r="B248" s="15" t="s">
        <v>30</v>
      </c>
      <c r="C248" s="15" t="s">
        <v>32</v>
      </c>
      <c r="D248" s="15" t="s">
        <v>95</v>
      </c>
      <c r="E248" s="15"/>
      <c r="F248" s="15" t="s">
        <v>69</v>
      </c>
      <c r="G248" s="14"/>
      <c r="H248" s="14"/>
      <c r="I248" s="15" t="s">
        <v>40</v>
      </c>
      <c r="J248" s="15">
        <v>5</v>
      </c>
      <c r="K248" s="14"/>
      <c r="L248" s="15" t="s">
        <v>145</v>
      </c>
      <c r="M248" s="63">
        <v>1</v>
      </c>
      <c r="N248" s="14"/>
      <c r="O248" s="15" t="s">
        <v>73</v>
      </c>
      <c r="P248" s="14" t="s">
        <v>146</v>
      </c>
      <c r="Q248" s="72">
        <f t="shared" si="4"/>
        <v>1</v>
      </c>
      <c r="R248" s="15" t="s">
        <v>785</v>
      </c>
      <c r="S248" s="15" t="s">
        <v>731</v>
      </c>
      <c r="T248" s="14"/>
      <c r="U248" s="15"/>
      <c r="V248" s="14" t="s">
        <v>321</v>
      </c>
      <c r="W248" s="14" t="s">
        <v>321</v>
      </c>
      <c r="X248" s="15" t="s">
        <v>41</v>
      </c>
    </row>
    <row r="249" spans="1:24" x14ac:dyDescent="0.15">
      <c r="A249" s="15" t="s">
        <v>31</v>
      </c>
      <c r="B249" s="15" t="s">
        <v>30</v>
      </c>
      <c r="C249" s="15" t="s">
        <v>32</v>
      </c>
      <c r="D249" s="15" t="s">
        <v>71</v>
      </c>
      <c r="E249" s="15"/>
      <c r="F249" s="15" t="s">
        <v>69</v>
      </c>
      <c r="G249" s="14"/>
      <c r="H249" s="14"/>
      <c r="I249" s="15" t="s">
        <v>40</v>
      </c>
      <c r="J249" s="15">
        <v>5</v>
      </c>
      <c r="K249" s="14"/>
      <c r="L249" s="15" t="s">
        <v>148</v>
      </c>
      <c r="M249" s="63">
        <v>10</v>
      </c>
      <c r="N249" s="14"/>
      <c r="O249" s="15" t="s">
        <v>73</v>
      </c>
      <c r="P249" s="14" t="s">
        <v>147</v>
      </c>
      <c r="Q249" s="72">
        <f t="shared" si="4"/>
        <v>10</v>
      </c>
      <c r="R249" s="15" t="s">
        <v>785</v>
      </c>
      <c r="S249" s="15" t="s">
        <v>731</v>
      </c>
      <c r="T249" s="14"/>
      <c r="U249" s="15"/>
      <c r="V249" s="14" t="s">
        <v>321</v>
      </c>
      <c r="W249" s="14" t="s">
        <v>321</v>
      </c>
      <c r="X249" s="15" t="s">
        <v>41</v>
      </c>
    </row>
    <row r="250" spans="1:24" x14ac:dyDescent="0.15">
      <c r="A250" s="15" t="s">
        <v>31</v>
      </c>
      <c r="B250" s="15" t="s">
        <v>30</v>
      </c>
      <c r="C250" s="15" t="s">
        <v>32</v>
      </c>
      <c r="D250" s="15" t="s">
        <v>76</v>
      </c>
      <c r="E250" s="15"/>
      <c r="F250" s="15" t="s">
        <v>69</v>
      </c>
      <c r="G250" s="14"/>
      <c r="H250" s="14"/>
      <c r="I250" s="15" t="s">
        <v>40</v>
      </c>
      <c r="J250" s="15">
        <v>5</v>
      </c>
      <c r="K250" s="14"/>
      <c r="L250" s="15" t="s">
        <v>149</v>
      </c>
      <c r="M250" s="63">
        <v>0</v>
      </c>
      <c r="N250" s="14"/>
      <c r="O250" s="15" t="s">
        <v>73</v>
      </c>
      <c r="P250" s="14" t="s">
        <v>147</v>
      </c>
      <c r="Q250" s="72">
        <f t="shared" si="4"/>
        <v>0</v>
      </c>
      <c r="R250" s="15" t="s">
        <v>785</v>
      </c>
      <c r="S250" s="15" t="s">
        <v>731</v>
      </c>
      <c r="T250" s="14"/>
      <c r="U250" s="15"/>
      <c r="V250" s="14" t="s">
        <v>321</v>
      </c>
      <c r="W250" s="14" t="s">
        <v>321</v>
      </c>
      <c r="X250" s="15" t="s">
        <v>41</v>
      </c>
    </row>
    <row r="251" spans="1:24" x14ac:dyDescent="0.15">
      <c r="A251" s="15" t="s">
        <v>31</v>
      </c>
      <c r="B251" s="15" t="s">
        <v>30</v>
      </c>
      <c r="C251" s="15" t="s">
        <v>32</v>
      </c>
      <c r="D251" s="15" t="s">
        <v>78</v>
      </c>
      <c r="E251" s="15"/>
      <c r="F251" s="15" t="s">
        <v>69</v>
      </c>
      <c r="G251" s="14"/>
      <c r="H251" s="14"/>
      <c r="I251" s="15" t="s">
        <v>40</v>
      </c>
      <c r="J251" s="15">
        <v>5</v>
      </c>
      <c r="K251" s="14"/>
      <c r="L251" s="15" t="s">
        <v>150</v>
      </c>
      <c r="M251" s="63">
        <v>0</v>
      </c>
      <c r="N251" s="14"/>
      <c r="O251" s="15" t="s">
        <v>73</v>
      </c>
      <c r="P251" s="14" t="s">
        <v>147</v>
      </c>
      <c r="Q251" s="72">
        <f t="shared" si="4"/>
        <v>0</v>
      </c>
      <c r="R251" s="15" t="s">
        <v>785</v>
      </c>
      <c r="S251" s="15" t="s">
        <v>731</v>
      </c>
      <c r="T251" s="14"/>
      <c r="U251" s="15"/>
      <c r="V251" s="14" t="s">
        <v>321</v>
      </c>
      <c r="W251" s="14" t="s">
        <v>321</v>
      </c>
      <c r="X251" s="15" t="s">
        <v>41</v>
      </c>
    </row>
    <row r="252" spans="1:24" x14ac:dyDescent="0.15">
      <c r="A252" s="15" t="s">
        <v>31</v>
      </c>
      <c r="B252" s="15" t="s">
        <v>30</v>
      </c>
      <c r="C252" s="15" t="s">
        <v>32</v>
      </c>
      <c r="D252" s="15" t="s">
        <v>80</v>
      </c>
      <c r="E252" s="15"/>
      <c r="F252" s="15" t="s">
        <v>69</v>
      </c>
      <c r="G252" s="14"/>
      <c r="H252" s="14"/>
      <c r="I252" s="15" t="s">
        <v>40</v>
      </c>
      <c r="J252" s="15">
        <v>5</v>
      </c>
      <c r="K252" s="14"/>
      <c r="L252" s="15" t="s">
        <v>151</v>
      </c>
      <c r="M252" s="63">
        <v>0</v>
      </c>
      <c r="N252" s="14"/>
      <c r="O252" s="15" t="s">
        <v>73</v>
      </c>
      <c r="P252" s="14" t="s">
        <v>147</v>
      </c>
      <c r="Q252" s="72">
        <f t="shared" si="4"/>
        <v>0</v>
      </c>
      <c r="R252" s="15" t="s">
        <v>785</v>
      </c>
      <c r="S252" s="15" t="s">
        <v>731</v>
      </c>
      <c r="T252" s="14"/>
      <c r="U252" s="15"/>
      <c r="V252" s="14" t="s">
        <v>321</v>
      </c>
      <c r="W252" s="14" t="s">
        <v>321</v>
      </c>
      <c r="X252" s="15" t="s">
        <v>41</v>
      </c>
    </row>
    <row r="253" spans="1:24" x14ac:dyDescent="0.15">
      <c r="A253" s="15" t="s">
        <v>31</v>
      </c>
      <c r="B253" s="15" t="s">
        <v>30</v>
      </c>
      <c r="C253" s="15" t="s">
        <v>32</v>
      </c>
      <c r="D253" s="15" t="s">
        <v>95</v>
      </c>
      <c r="E253" s="15"/>
      <c r="F253" s="15" t="s">
        <v>69</v>
      </c>
      <c r="G253" s="14"/>
      <c r="H253" s="14"/>
      <c r="I253" s="15" t="s">
        <v>40</v>
      </c>
      <c r="J253" s="15">
        <v>5</v>
      </c>
      <c r="K253" s="14"/>
      <c r="L253" s="15" t="s">
        <v>152</v>
      </c>
      <c r="M253" s="63">
        <v>10</v>
      </c>
      <c r="N253" s="14"/>
      <c r="O253" s="15" t="s">
        <v>73</v>
      </c>
      <c r="P253" s="14" t="s">
        <v>147</v>
      </c>
      <c r="Q253" s="72">
        <f t="shared" si="4"/>
        <v>10</v>
      </c>
      <c r="R253" s="15" t="s">
        <v>785</v>
      </c>
      <c r="S253" s="15" t="s">
        <v>731</v>
      </c>
      <c r="T253" s="14"/>
      <c r="U253" s="15"/>
      <c r="V253" s="14" t="s">
        <v>321</v>
      </c>
      <c r="W253" s="14" t="s">
        <v>321</v>
      </c>
      <c r="X253" s="15" t="s">
        <v>41</v>
      </c>
    </row>
    <row r="254" spans="1:24" x14ac:dyDescent="0.15">
      <c r="A254" s="15" t="s">
        <v>31</v>
      </c>
      <c r="B254" s="15" t="s">
        <v>30</v>
      </c>
      <c r="C254" s="15" t="s">
        <v>32</v>
      </c>
      <c r="D254" s="15" t="s">
        <v>71</v>
      </c>
      <c r="E254" s="15"/>
      <c r="F254" s="15" t="s">
        <v>69</v>
      </c>
      <c r="G254" s="14"/>
      <c r="H254" s="14"/>
      <c r="I254" s="15" t="s">
        <v>40</v>
      </c>
      <c r="J254" s="15">
        <v>5</v>
      </c>
      <c r="K254" s="14"/>
      <c r="L254" s="15" t="s">
        <v>158</v>
      </c>
      <c r="M254" s="63">
        <v>996</v>
      </c>
      <c r="N254" s="14"/>
      <c r="O254" s="15" t="s">
        <v>73</v>
      </c>
      <c r="P254" s="14" t="s">
        <v>157</v>
      </c>
      <c r="Q254" s="72">
        <f t="shared" si="4"/>
        <v>996</v>
      </c>
      <c r="R254" s="15" t="s">
        <v>785</v>
      </c>
      <c r="S254" s="15" t="s">
        <v>731</v>
      </c>
      <c r="T254" s="14"/>
      <c r="U254" s="15"/>
      <c r="V254" s="14" t="s">
        <v>321</v>
      </c>
      <c r="W254" s="14" t="s">
        <v>321</v>
      </c>
      <c r="X254" s="15" t="s">
        <v>41</v>
      </c>
    </row>
    <row r="255" spans="1:24" x14ac:dyDescent="0.15">
      <c r="A255" s="15" t="s">
        <v>31</v>
      </c>
      <c r="B255" s="15" t="s">
        <v>30</v>
      </c>
      <c r="C255" s="15" t="s">
        <v>32</v>
      </c>
      <c r="D255" s="15" t="s">
        <v>76</v>
      </c>
      <c r="E255" s="15"/>
      <c r="F255" s="15" t="s">
        <v>69</v>
      </c>
      <c r="G255" s="14"/>
      <c r="H255" s="14"/>
      <c r="I255" s="15" t="s">
        <v>40</v>
      </c>
      <c r="J255" s="15">
        <v>4</v>
      </c>
      <c r="K255" s="14"/>
      <c r="L255" s="15" t="s">
        <v>92</v>
      </c>
      <c r="M255" s="63">
        <v>8264</v>
      </c>
      <c r="N255" s="14"/>
      <c r="O255" s="15" t="s">
        <v>39</v>
      </c>
      <c r="P255" s="14" t="s">
        <v>774</v>
      </c>
      <c r="Q255" s="63">
        <f t="shared" si="4"/>
        <v>8264</v>
      </c>
      <c r="R255" s="15" t="s">
        <v>39</v>
      </c>
      <c r="S255" s="15" t="s">
        <v>731</v>
      </c>
      <c r="T255" s="14"/>
      <c r="U255" s="15"/>
      <c r="V255" s="14" t="s">
        <v>656</v>
      </c>
      <c r="W255" s="14" t="s">
        <v>321</v>
      </c>
      <c r="X255" s="15" t="s">
        <v>41</v>
      </c>
    </row>
    <row r="256" spans="1:24" x14ac:dyDescent="0.15">
      <c r="A256" s="15" t="s">
        <v>31</v>
      </c>
      <c r="B256" s="15" t="s">
        <v>30</v>
      </c>
      <c r="C256" s="15" t="s">
        <v>32</v>
      </c>
      <c r="D256" s="15" t="s">
        <v>78</v>
      </c>
      <c r="E256" s="15"/>
      <c r="F256" s="15" t="s">
        <v>69</v>
      </c>
      <c r="G256" s="14"/>
      <c r="H256" s="14"/>
      <c r="I256" s="15" t="s">
        <v>40</v>
      </c>
      <c r="J256" s="15">
        <v>4</v>
      </c>
      <c r="K256" s="14"/>
      <c r="L256" s="15" t="s">
        <v>93</v>
      </c>
      <c r="M256" s="63">
        <v>44206</v>
      </c>
      <c r="N256" s="14"/>
      <c r="O256" s="15" t="s">
        <v>39</v>
      </c>
      <c r="P256" s="14" t="s">
        <v>774</v>
      </c>
      <c r="Q256" s="63">
        <f t="shared" si="4"/>
        <v>44206</v>
      </c>
      <c r="R256" s="15" t="s">
        <v>39</v>
      </c>
      <c r="S256" s="15" t="s">
        <v>731</v>
      </c>
      <c r="T256" s="14"/>
      <c r="U256" s="15"/>
      <c r="V256" s="14" t="s">
        <v>656</v>
      </c>
      <c r="W256" s="14" t="s">
        <v>321</v>
      </c>
      <c r="X256" s="15" t="s">
        <v>41</v>
      </c>
    </row>
    <row r="257" spans="1:24" x14ac:dyDescent="0.15">
      <c r="A257" s="15" t="s">
        <v>31</v>
      </c>
      <c r="B257" s="15" t="s">
        <v>30</v>
      </c>
      <c r="C257" s="15" t="s">
        <v>32</v>
      </c>
      <c r="D257" s="15" t="s">
        <v>80</v>
      </c>
      <c r="E257" s="15"/>
      <c r="F257" s="15" t="s">
        <v>69</v>
      </c>
      <c r="G257" s="14"/>
      <c r="H257" s="14"/>
      <c r="I257" s="15" t="s">
        <v>40</v>
      </c>
      <c r="J257" s="15">
        <v>4</v>
      </c>
      <c r="K257" s="14"/>
      <c r="L257" s="15" t="s">
        <v>94</v>
      </c>
      <c r="M257" s="63">
        <v>3726</v>
      </c>
      <c r="N257" s="14"/>
      <c r="O257" s="15" t="s">
        <v>39</v>
      </c>
      <c r="P257" s="14" t="s">
        <v>774</v>
      </c>
      <c r="Q257" s="63">
        <f t="shared" si="4"/>
        <v>3726</v>
      </c>
      <c r="R257" s="15" t="s">
        <v>39</v>
      </c>
      <c r="S257" s="15" t="s">
        <v>731</v>
      </c>
      <c r="T257" s="14"/>
      <c r="U257" s="15"/>
      <c r="V257" s="14" t="s">
        <v>656</v>
      </c>
      <c r="W257" s="14" t="s">
        <v>321</v>
      </c>
      <c r="X257" s="15" t="s">
        <v>41</v>
      </c>
    </row>
    <row r="258" spans="1:24" x14ac:dyDescent="0.15">
      <c r="A258" s="15" t="s">
        <v>31</v>
      </c>
      <c r="B258" s="15" t="s">
        <v>30</v>
      </c>
      <c r="C258" s="15" t="s">
        <v>32</v>
      </c>
      <c r="D258" s="15" t="s">
        <v>95</v>
      </c>
      <c r="E258" s="15"/>
      <c r="F258" s="15" t="s">
        <v>69</v>
      </c>
      <c r="G258" s="14"/>
      <c r="H258" s="14"/>
      <c r="I258" s="15" t="s">
        <v>40</v>
      </c>
      <c r="J258" s="15">
        <v>4</v>
      </c>
      <c r="K258" s="14"/>
      <c r="L258" s="15" t="s">
        <v>96</v>
      </c>
      <c r="M258" s="63">
        <v>38454</v>
      </c>
      <c r="N258" s="14"/>
      <c r="O258" s="15" t="s">
        <v>39</v>
      </c>
      <c r="P258" s="14" t="s">
        <v>774</v>
      </c>
      <c r="Q258" s="63">
        <f t="shared" si="4"/>
        <v>38454</v>
      </c>
      <c r="R258" s="15" t="s">
        <v>39</v>
      </c>
      <c r="S258" s="15" t="s">
        <v>731</v>
      </c>
      <c r="T258" s="14"/>
      <c r="U258" s="15"/>
      <c r="V258" s="14" t="s">
        <v>656</v>
      </c>
      <c r="W258" s="14" t="s">
        <v>321</v>
      </c>
      <c r="X258" s="15" t="s">
        <v>41</v>
      </c>
    </row>
    <row r="259" spans="1:24" x14ac:dyDescent="0.15">
      <c r="A259" s="15" t="s">
        <v>31</v>
      </c>
      <c r="B259" s="15" t="s">
        <v>30</v>
      </c>
      <c r="C259" s="15" t="s">
        <v>32</v>
      </c>
      <c r="D259" s="15" t="s">
        <v>71</v>
      </c>
      <c r="E259" s="15"/>
      <c r="F259" s="15" t="s">
        <v>69</v>
      </c>
      <c r="G259" s="14"/>
      <c r="H259" s="14"/>
      <c r="I259" s="15" t="s">
        <v>40</v>
      </c>
      <c r="J259" s="15">
        <v>4</v>
      </c>
      <c r="K259" s="14"/>
      <c r="L259" s="15" t="s">
        <v>87</v>
      </c>
      <c r="M259" s="63">
        <v>18638</v>
      </c>
      <c r="N259" s="14"/>
      <c r="O259" s="15" t="s">
        <v>39</v>
      </c>
      <c r="P259" s="14" t="s">
        <v>86</v>
      </c>
      <c r="Q259" s="63">
        <f t="shared" ref="Q259:Q291" si="5">M259</f>
        <v>18638</v>
      </c>
      <c r="R259" s="15" t="s">
        <v>39</v>
      </c>
      <c r="S259" s="15" t="s">
        <v>731</v>
      </c>
      <c r="T259" s="14"/>
      <c r="U259" s="15"/>
      <c r="V259" s="14" t="s">
        <v>321</v>
      </c>
      <c r="W259" s="14" t="s">
        <v>321</v>
      </c>
      <c r="X259" s="15" t="s">
        <v>41</v>
      </c>
    </row>
    <row r="260" spans="1:24" x14ac:dyDescent="0.15">
      <c r="A260" s="15" t="s">
        <v>31</v>
      </c>
      <c r="B260" s="15" t="s">
        <v>30</v>
      </c>
      <c r="C260" s="15" t="s">
        <v>32</v>
      </c>
      <c r="D260" s="15" t="s">
        <v>71</v>
      </c>
      <c r="E260" s="15"/>
      <c r="F260" s="15" t="s">
        <v>69</v>
      </c>
      <c r="G260" s="14"/>
      <c r="H260" s="14"/>
      <c r="I260" s="15" t="s">
        <v>40</v>
      </c>
      <c r="J260" s="15">
        <v>4</v>
      </c>
      <c r="K260" s="14"/>
      <c r="L260" s="15" t="s">
        <v>89</v>
      </c>
      <c r="M260" s="63">
        <v>0</v>
      </c>
      <c r="N260" s="14"/>
      <c r="O260" s="15" t="s">
        <v>39</v>
      </c>
      <c r="P260" s="14" t="s">
        <v>88</v>
      </c>
      <c r="Q260" s="63">
        <f t="shared" si="5"/>
        <v>0</v>
      </c>
      <c r="R260" s="15" t="s">
        <v>39</v>
      </c>
      <c r="S260" s="15" t="s">
        <v>731</v>
      </c>
      <c r="T260" s="14"/>
      <c r="U260" s="15"/>
      <c r="V260" s="14" t="s">
        <v>321</v>
      </c>
      <c r="W260" s="14" t="s">
        <v>321</v>
      </c>
      <c r="X260" s="15" t="s">
        <v>41</v>
      </c>
    </row>
    <row r="261" spans="1:24" x14ac:dyDescent="0.15">
      <c r="A261" s="15" t="s">
        <v>31</v>
      </c>
      <c r="B261" s="15" t="s">
        <v>30</v>
      </c>
      <c r="C261" s="15" t="s">
        <v>32</v>
      </c>
      <c r="D261" s="15" t="s">
        <v>71</v>
      </c>
      <c r="E261" s="15"/>
      <c r="F261" s="15" t="s">
        <v>69</v>
      </c>
      <c r="G261" s="14"/>
      <c r="H261" s="14"/>
      <c r="I261" s="15" t="s">
        <v>40</v>
      </c>
      <c r="J261" s="15">
        <v>4</v>
      </c>
      <c r="K261" s="15">
        <v>11</v>
      </c>
      <c r="L261" s="15" t="s">
        <v>91</v>
      </c>
      <c r="M261" s="63">
        <v>0</v>
      </c>
      <c r="N261" s="14"/>
      <c r="O261" s="15" t="s">
        <v>39</v>
      </c>
      <c r="P261" s="14" t="s">
        <v>90</v>
      </c>
      <c r="Q261" s="63">
        <f t="shared" si="5"/>
        <v>0</v>
      </c>
      <c r="R261" s="15" t="s">
        <v>39</v>
      </c>
      <c r="S261" s="15" t="s">
        <v>731</v>
      </c>
      <c r="T261" s="14"/>
      <c r="U261" s="15"/>
      <c r="V261" s="14" t="s">
        <v>321</v>
      </c>
      <c r="W261" s="14" t="s">
        <v>321</v>
      </c>
      <c r="X261" s="15" t="s">
        <v>41</v>
      </c>
    </row>
    <row r="262" spans="1:24" x14ac:dyDescent="0.15">
      <c r="A262" s="15" t="s">
        <v>31</v>
      </c>
      <c r="B262" s="15" t="s">
        <v>30</v>
      </c>
      <c r="C262" s="15" t="s">
        <v>32</v>
      </c>
      <c r="D262" s="15" t="s">
        <v>71</v>
      </c>
      <c r="E262" s="15"/>
      <c r="F262" s="15" t="s">
        <v>69</v>
      </c>
      <c r="G262" s="14"/>
      <c r="H262" s="14"/>
      <c r="I262" s="15" t="s">
        <v>40</v>
      </c>
      <c r="J262" s="15">
        <v>4</v>
      </c>
      <c r="K262" s="14"/>
      <c r="L262" s="15" t="s">
        <v>72</v>
      </c>
      <c r="M262" s="63">
        <v>75794</v>
      </c>
      <c r="N262" s="14"/>
      <c r="O262" s="15" t="s">
        <v>39</v>
      </c>
      <c r="P262" s="14" t="s">
        <v>70</v>
      </c>
      <c r="Q262" s="63">
        <f t="shared" si="5"/>
        <v>75794</v>
      </c>
      <c r="R262" s="15" t="s">
        <v>39</v>
      </c>
      <c r="S262" s="15" t="s">
        <v>731</v>
      </c>
      <c r="T262" s="14"/>
      <c r="U262" s="15"/>
      <c r="V262" s="14" t="s">
        <v>321</v>
      </c>
      <c r="W262" s="14" t="s">
        <v>321</v>
      </c>
      <c r="X262" s="15" t="s">
        <v>41</v>
      </c>
    </row>
    <row r="263" spans="1:24" x14ac:dyDescent="0.15">
      <c r="A263" s="15" t="s">
        <v>31</v>
      </c>
      <c r="B263" s="15" t="s">
        <v>30</v>
      </c>
      <c r="C263" s="15" t="s">
        <v>32</v>
      </c>
      <c r="D263" s="15" t="s">
        <v>76</v>
      </c>
      <c r="E263" s="15"/>
      <c r="F263" s="15" t="s">
        <v>69</v>
      </c>
      <c r="G263" s="14"/>
      <c r="H263" s="14"/>
      <c r="I263" s="15" t="s">
        <v>40</v>
      </c>
      <c r="J263" s="15">
        <v>4</v>
      </c>
      <c r="K263" s="14"/>
      <c r="L263" s="15" t="s">
        <v>77</v>
      </c>
      <c r="M263" s="63">
        <v>3</v>
      </c>
      <c r="N263" s="14"/>
      <c r="O263" s="15" t="s">
        <v>39</v>
      </c>
      <c r="P263" s="14" t="s">
        <v>74</v>
      </c>
      <c r="Q263" s="63">
        <f t="shared" si="5"/>
        <v>3</v>
      </c>
      <c r="R263" s="15" t="s">
        <v>39</v>
      </c>
      <c r="S263" s="15" t="s">
        <v>731</v>
      </c>
      <c r="T263" s="14"/>
      <c r="U263" s="15"/>
      <c r="V263" s="14" t="s">
        <v>321</v>
      </c>
      <c r="W263" s="14" t="s">
        <v>321</v>
      </c>
      <c r="X263" s="15" t="s">
        <v>41</v>
      </c>
    </row>
    <row r="264" spans="1:24" x14ac:dyDescent="0.15">
      <c r="A264" s="15" t="s">
        <v>31</v>
      </c>
      <c r="B264" s="15" t="s">
        <v>30</v>
      </c>
      <c r="C264" s="15" t="s">
        <v>32</v>
      </c>
      <c r="D264" s="15" t="s">
        <v>78</v>
      </c>
      <c r="E264" s="15"/>
      <c r="F264" s="15" t="s">
        <v>69</v>
      </c>
      <c r="G264" s="14"/>
      <c r="H264" s="14"/>
      <c r="I264" s="15" t="s">
        <v>40</v>
      </c>
      <c r="J264" s="15">
        <v>4</v>
      </c>
      <c r="K264" s="14"/>
      <c r="L264" s="15" t="s">
        <v>79</v>
      </c>
      <c r="M264" s="63">
        <v>10</v>
      </c>
      <c r="N264" s="14"/>
      <c r="O264" s="15" t="s">
        <v>39</v>
      </c>
      <c r="P264" s="14" t="s">
        <v>74</v>
      </c>
      <c r="Q264" s="63">
        <f t="shared" si="5"/>
        <v>10</v>
      </c>
      <c r="R264" s="15" t="s">
        <v>39</v>
      </c>
      <c r="S264" s="15" t="s">
        <v>731</v>
      </c>
      <c r="T264" s="14"/>
      <c r="U264" s="15"/>
      <c r="V264" s="14" t="s">
        <v>321</v>
      </c>
      <c r="W264" s="14" t="s">
        <v>321</v>
      </c>
      <c r="X264" s="15" t="s">
        <v>41</v>
      </c>
    </row>
    <row r="265" spans="1:24" x14ac:dyDescent="0.15">
      <c r="A265" s="15" t="s">
        <v>31</v>
      </c>
      <c r="B265" s="15" t="s">
        <v>30</v>
      </c>
      <c r="C265" s="15" t="s">
        <v>32</v>
      </c>
      <c r="D265" s="15" t="s">
        <v>80</v>
      </c>
      <c r="E265" s="15"/>
      <c r="F265" s="15" t="s">
        <v>69</v>
      </c>
      <c r="G265" s="14"/>
      <c r="H265" s="14"/>
      <c r="I265" s="15" t="s">
        <v>40</v>
      </c>
      <c r="J265" s="15">
        <v>4</v>
      </c>
      <c r="K265" s="14"/>
      <c r="L265" s="15" t="s">
        <v>81</v>
      </c>
      <c r="M265" s="63">
        <v>3</v>
      </c>
      <c r="N265" s="14"/>
      <c r="O265" s="15" t="s">
        <v>39</v>
      </c>
      <c r="P265" s="14" t="s">
        <v>74</v>
      </c>
      <c r="Q265" s="63">
        <f t="shared" si="5"/>
        <v>3</v>
      </c>
      <c r="R265" s="15" t="s">
        <v>39</v>
      </c>
      <c r="S265" s="15" t="s">
        <v>731</v>
      </c>
      <c r="T265" s="14"/>
      <c r="U265" s="15"/>
      <c r="V265" s="14" t="s">
        <v>321</v>
      </c>
      <c r="W265" s="14" t="s">
        <v>321</v>
      </c>
      <c r="X265" s="15" t="s">
        <v>41</v>
      </c>
    </row>
    <row r="266" spans="1:24" x14ac:dyDescent="0.15">
      <c r="A266" s="15" t="s">
        <v>31</v>
      </c>
      <c r="B266" s="15" t="s">
        <v>30</v>
      </c>
      <c r="C266" s="15" t="s">
        <v>32</v>
      </c>
      <c r="D266" s="15" t="s">
        <v>82</v>
      </c>
      <c r="E266" s="15"/>
      <c r="F266" s="15" t="s">
        <v>69</v>
      </c>
      <c r="G266" s="14"/>
      <c r="H266" s="14"/>
      <c r="I266" s="15" t="s">
        <v>40</v>
      </c>
      <c r="J266" s="15">
        <v>4</v>
      </c>
      <c r="K266" s="14"/>
      <c r="L266" s="15" t="s">
        <v>83</v>
      </c>
      <c r="M266" s="63">
        <v>11</v>
      </c>
      <c r="N266" s="14"/>
      <c r="O266" s="15" t="s">
        <v>39</v>
      </c>
      <c r="P266" s="14" t="s">
        <v>74</v>
      </c>
      <c r="Q266" s="63">
        <f t="shared" si="5"/>
        <v>11</v>
      </c>
      <c r="R266" s="15" t="s">
        <v>39</v>
      </c>
      <c r="S266" s="15" t="s">
        <v>731</v>
      </c>
      <c r="T266" s="14"/>
      <c r="U266" s="15"/>
      <c r="V266" s="14" t="s">
        <v>321</v>
      </c>
      <c r="W266" s="14" t="s">
        <v>321</v>
      </c>
      <c r="X266" s="15" t="s">
        <v>41</v>
      </c>
    </row>
    <row r="267" spans="1:24" x14ac:dyDescent="0.15">
      <c r="A267" s="15" t="s">
        <v>31</v>
      </c>
      <c r="B267" s="15" t="s">
        <v>30</v>
      </c>
      <c r="C267" s="15" t="s">
        <v>32</v>
      </c>
      <c r="D267" s="15" t="s">
        <v>71</v>
      </c>
      <c r="E267" s="15"/>
      <c r="F267" s="15" t="s">
        <v>69</v>
      </c>
      <c r="G267" s="14"/>
      <c r="H267" s="14"/>
      <c r="I267" s="15" t="s">
        <v>40</v>
      </c>
      <c r="J267" s="15">
        <v>4</v>
      </c>
      <c r="K267" s="14"/>
      <c r="L267" s="15" t="s">
        <v>75</v>
      </c>
      <c r="M267" s="63">
        <v>27</v>
      </c>
      <c r="N267" s="14"/>
      <c r="O267" s="15" t="s">
        <v>39</v>
      </c>
      <c r="P267" s="14" t="s">
        <v>74</v>
      </c>
      <c r="Q267" s="63">
        <f t="shared" si="5"/>
        <v>27</v>
      </c>
      <c r="R267" s="15" t="s">
        <v>39</v>
      </c>
      <c r="S267" s="15" t="s">
        <v>731</v>
      </c>
      <c r="T267" s="14"/>
      <c r="U267" s="15"/>
      <c r="V267" s="14" t="s">
        <v>321</v>
      </c>
      <c r="W267" s="14" t="s">
        <v>321</v>
      </c>
      <c r="X267" s="15" t="s">
        <v>41</v>
      </c>
    </row>
    <row r="268" spans="1:24" x14ac:dyDescent="0.15">
      <c r="A268" s="15" t="s">
        <v>31</v>
      </c>
      <c r="B268" s="15" t="s">
        <v>30</v>
      </c>
      <c r="C268" s="15" t="s">
        <v>32</v>
      </c>
      <c r="D268" s="15" t="s">
        <v>71</v>
      </c>
      <c r="E268" s="15"/>
      <c r="F268" s="15" t="s">
        <v>69</v>
      </c>
      <c r="G268" s="14"/>
      <c r="H268" s="14"/>
      <c r="I268" s="15" t="s">
        <v>40</v>
      </c>
      <c r="J268" s="15">
        <v>4</v>
      </c>
      <c r="K268" s="14"/>
      <c r="L268" s="15" t="s">
        <v>85</v>
      </c>
      <c r="M268" s="63">
        <v>192</v>
      </c>
      <c r="N268" s="14"/>
      <c r="O268" s="15" t="s">
        <v>39</v>
      </c>
      <c r="P268" s="14" t="s">
        <v>84</v>
      </c>
      <c r="Q268" s="63">
        <f t="shared" si="5"/>
        <v>192</v>
      </c>
      <c r="R268" s="15" t="s">
        <v>39</v>
      </c>
      <c r="S268" s="15" t="s">
        <v>731</v>
      </c>
      <c r="T268" s="14"/>
      <c r="U268" s="15"/>
      <c r="V268" s="14" t="s">
        <v>321</v>
      </c>
      <c r="W268" s="14" t="s">
        <v>321</v>
      </c>
      <c r="X268" s="15" t="s">
        <v>41</v>
      </c>
    </row>
    <row r="269" spans="1:24" x14ac:dyDescent="0.15">
      <c r="A269" s="15" t="s">
        <v>31</v>
      </c>
      <c r="B269" s="15" t="s">
        <v>30</v>
      </c>
      <c r="C269" s="15" t="s">
        <v>32</v>
      </c>
      <c r="D269" s="14"/>
      <c r="E269" s="14"/>
      <c r="F269" s="15" t="s">
        <v>69</v>
      </c>
      <c r="G269" s="14"/>
      <c r="H269" s="14"/>
      <c r="I269" s="15" t="s">
        <v>40</v>
      </c>
      <c r="J269" s="15">
        <v>1</v>
      </c>
      <c r="K269" s="14"/>
      <c r="L269" s="15" t="s">
        <v>43</v>
      </c>
      <c r="M269" s="63">
        <v>2139343</v>
      </c>
      <c r="N269" s="14"/>
      <c r="O269" s="15" t="s">
        <v>39</v>
      </c>
      <c r="P269" s="14" t="s">
        <v>42</v>
      </c>
      <c r="Q269" s="72">
        <f t="shared" si="5"/>
        <v>2139343</v>
      </c>
      <c r="R269" s="15" t="s">
        <v>39</v>
      </c>
      <c r="S269" s="15" t="s">
        <v>731</v>
      </c>
      <c r="T269" s="14"/>
      <c r="U269" s="15"/>
      <c r="V269" s="14" t="s">
        <v>382</v>
      </c>
      <c r="W269" s="14" t="s">
        <v>383</v>
      </c>
      <c r="X269" s="15" t="s">
        <v>41</v>
      </c>
    </row>
    <row r="270" spans="1:24" x14ac:dyDescent="0.15">
      <c r="A270" s="15" t="s">
        <v>31</v>
      </c>
      <c r="B270" s="15" t="s">
        <v>30</v>
      </c>
      <c r="C270" s="15" t="s">
        <v>32</v>
      </c>
      <c r="D270" s="15" t="s">
        <v>76</v>
      </c>
      <c r="E270" s="15"/>
      <c r="F270" s="15" t="s">
        <v>69</v>
      </c>
      <c r="G270" s="14"/>
      <c r="H270" s="14"/>
      <c r="I270" s="15" t="s">
        <v>40</v>
      </c>
      <c r="J270" s="15">
        <v>4</v>
      </c>
      <c r="K270" s="14"/>
      <c r="L270" s="15" t="s">
        <v>97</v>
      </c>
      <c r="M270" s="63">
        <v>384432</v>
      </c>
      <c r="N270" s="14"/>
      <c r="O270" s="15" t="s">
        <v>39</v>
      </c>
      <c r="P270" s="14" t="s">
        <v>42</v>
      </c>
      <c r="Q270" s="63">
        <f t="shared" si="5"/>
        <v>384432</v>
      </c>
      <c r="R270" s="15" t="s">
        <v>39</v>
      </c>
      <c r="S270" s="15" t="s">
        <v>731</v>
      </c>
      <c r="T270" s="14"/>
      <c r="U270" s="15"/>
      <c r="V270" s="14" t="s">
        <v>382</v>
      </c>
      <c r="W270" s="14" t="s">
        <v>383</v>
      </c>
      <c r="X270" s="15" t="s">
        <v>41</v>
      </c>
    </row>
    <row r="271" spans="1:24" x14ac:dyDescent="0.15">
      <c r="A271" s="15" t="s">
        <v>31</v>
      </c>
      <c r="B271" s="15" t="s">
        <v>30</v>
      </c>
      <c r="C271" s="15" t="s">
        <v>32</v>
      </c>
      <c r="D271" s="15" t="s">
        <v>78</v>
      </c>
      <c r="E271" s="15"/>
      <c r="F271" s="15" t="s">
        <v>69</v>
      </c>
      <c r="G271" s="14"/>
      <c r="H271" s="14"/>
      <c r="I271" s="15" t="s">
        <v>40</v>
      </c>
      <c r="J271" s="15">
        <v>4</v>
      </c>
      <c r="K271" s="14"/>
      <c r="L271" s="15" t="s">
        <v>98</v>
      </c>
      <c r="M271" s="63">
        <v>356987</v>
      </c>
      <c r="N271" s="14"/>
      <c r="O271" s="15" t="s">
        <v>39</v>
      </c>
      <c r="P271" s="14" t="s">
        <v>42</v>
      </c>
      <c r="Q271" s="63">
        <f t="shared" si="5"/>
        <v>356987</v>
      </c>
      <c r="R271" s="15" t="s">
        <v>39</v>
      </c>
      <c r="S271" s="15" t="s">
        <v>731</v>
      </c>
      <c r="T271" s="14"/>
      <c r="U271" s="15"/>
      <c r="V271" s="14" t="s">
        <v>382</v>
      </c>
      <c r="W271" s="14" t="s">
        <v>383</v>
      </c>
      <c r="X271" s="15" t="s">
        <v>41</v>
      </c>
    </row>
    <row r="272" spans="1:24" x14ac:dyDescent="0.15">
      <c r="A272" s="15" t="s">
        <v>31</v>
      </c>
      <c r="B272" s="15" t="s">
        <v>30</v>
      </c>
      <c r="C272" s="15" t="s">
        <v>32</v>
      </c>
      <c r="D272" s="15" t="s">
        <v>80</v>
      </c>
      <c r="E272" s="15"/>
      <c r="F272" s="15" t="s">
        <v>69</v>
      </c>
      <c r="G272" s="14"/>
      <c r="H272" s="14"/>
      <c r="I272" s="15" t="s">
        <v>40</v>
      </c>
      <c r="J272" s="15">
        <v>4</v>
      </c>
      <c r="K272" s="14"/>
      <c r="L272" s="15" t="s">
        <v>99</v>
      </c>
      <c r="M272" s="63">
        <v>18952</v>
      </c>
      <c r="N272" s="14"/>
      <c r="O272" s="15" t="s">
        <v>39</v>
      </c>
      <c r="P272" s="14" t="s">
        <v>42</v>
      </c>
      <c r="Q272" s="63">
        <f t="shared" si="5"/>
        <v>18952</v>
      </c>
      <c r="R272" s="15" t="s">
        <v>39</v>
      </c>
      <c r="S272" s="15" t="s">
        <v>731</v>
      </c>
      <c r="T272" s="14"/>
      <c r="U272" s="15"/>
      <c r="V272" s="14" t="s">
        <v>382</v>
      </c>
      <c r="W272" s="14" t="s">
        <v>383</v>
      </c>
      <c r="X272" s="15" t="s">
        <v>41</v>
      </c>
    </row>
    <row r="273" spans="1:24" x14ac:dyDescent="0.15">
      <c r="A273" s="15" t="s">
        <v>31</v>
      </c>
      <c r="B273" s="15" t="s">
        <v>30</v>
      </c>
      <c r="C273" s="15" t="s">
        <v>32</v>
      </c>
      <c r="D273" s="15" t="s">
        <v>95</v>
      </c>
      <c r="E273" s="15"/>
      <c r="F273" s="15" t="s">
        <v>69</v>
      </c>
      <c r="G273" s="14"/>
      <c r="H273" s="14"/>
      <c r="I273" s="15" t="s">
        <v>40</v>
      </c>
      <c r="J273" s="15">
        <v>4</v>
      </c>
      <c r="K273" s="14"/>
      <c r="L273" s="15" t="s">
        <v>100</v>
      </c>
      <c r="M273" s="63">
        <v>1378971</v>
      </c>
      <c r="N273" s="14"/>
      <c r="O273" s="15" t="s">
        <v>39</v>
      </c>
      <c r="P273" s="14" t="s">
        <v>42</v>
      </c>
      <c r="Q273" s="63">
        <f t="shared" si="5"/>
        <v>1378971</v>
      </c>
      <c r="R273" s="15" t="s">
        <v>39</v>
      </c>
      <c r="S273" s="15" t="s">
        <v>731</v>
      </c>
      <c r="T273" s="14"/>
      <c r="U273" s="15"/>
      <c r="V273" s="14" t="s">
        <v>382</v>
      </c>
      <c r="W273" s="14" t="s">
        <v>383</v>
      </c>
      <c r="X273" s="15" t="s">
        <v>41</v>
      </c>
    </row>
    <row r="274" spans="1:24" x14ac:dyDescent="0.15">
      <c r="A274" s="15" t="s">
        <v>31</v>
      </c>
      <c r="B274" s="15" t="s">
        <v>30</v>
      </c>
      <c r="C274" s="15" t="s">
        <v>32</v>
      </c>
      <c r="D274" s="14"/>
      <c r="E274" s="14"/>
      <c r="F274" s="15" t="s">
        <v>69</v>
      </c>
      <c r="G274" s="14"/>
      <c r="H274" s="14"/>
      <c r="I274" s="15" t="s">
        <v>40</v>
      </c>
      <c r="J274" s="15">
        <v>1</v>
      </c>
      <c r="K274" s="15">
        <v>1</v>
      </c>
      <c r="L274" s="15" t="s">
        <v>45</v>
      </c>
      <c r="M274" s="63">
        <v>115955</v>
      </c>
      <c r="N274" s="14"/>
      <c r="O274" s="15" t="s">
        <v>39</v>
      </c>
      <c r="P274" s="14" t="s">
        <v>44</v>
      </c>
      <c r="Q274" s="72">
        <f t="shared" si="5"/>
        <v>115955</v>
      </c>
      <c r="R274" s="15" t="s">
        <v>39</v>
      </c>
      <c r="S274" s="15" t="s">
        <v>731</v>
      </c>
      <c r="T274" s="14"/>
      <c r="U274" s="15"/>
      <c r="V274" s="14" t="s">
        <v>382</v>
      </c>
      <c r="W274" s="14" t="s">
        <v>386</v>
      </c>
      <c r="X274" s="15" t="s">
        <v>41</v>
      </c>
    </row>
    <row r="275" spans="1:24" x14ac:dyDescent="0.15">
      <c r="A275" s="15" t="s">
        <v>31</v>
      </c>
      <c r="B275" s="15" t="s">
        <v>30</v>
      </c>
      <c r="C275" s="15" t="s">
        <v>32</v>
      </c>
      <c r="D275" s="15" t="s">
        <v>76</v>
      </c>
      <c r="E275" s="15"/>
      <c r="F275" s="15" t="s">
        <v>69</v>
      </c>
      <c r="G275" s="14"/>
      <c r="H275" s="14"/>
      <c r="I275" s="15" t="s">
        <v>40</v>
      </c>
      <c r="J275" s="15">
        <v>4</v>
      </c>
      <c r="K275" s="14"/>
      <c r="L275" s="15" t="s">
        <v>101</v>
      </c>
      <c r="M275" s="63">
        <v>28849</v>
      </c>
      <c r="N275" s="14"/>
      <c r="O275" s="15" t="s">
        <v>39</v>
      </c>
      <c r="P275" s="14" t="s">
        <v>44</v>
      </c>
      <c r="Q275" s="63">
        <f t="shared" si="5"/>
        <v>28849</v>
      </c>
      <c r="R275" s="15" t="s">
        <v>39</v>
      </c>
      <c r="S275" s="15" t="s">
        <v>731</v>
      </c>
      <c r="T275" s="14"/>
      <c r="U275" s="15"/>
      <c r="V275" s="14" t="s">
        <v>382</v>
      </c>
      <c r="W275" s="14" t="s">
        <v>386</v>
      </c>
      <c r="X275" s="15" t="s">
        <v>41</v>
      </c>
    </row>
    <row r="276" spans="1:24" x14ac:dyDescent="0.15">
      <c r="A276" s="15" t="s">
        <v>31</v>
      </c>
      <c r="B276" s="15" t="s">
        <v>30</v>
      </c>
      <c r="C276" s="15" t="s">
        <v>32</v>
      </c>
      <c r="D276" s="15" t="s">
        <v>78</v>
      </c>
      <c r="E276" s="15"/>
      <c r="F276" s="15" t="s">
        <v>69</v>
      </c>
      <c r="G276" s="14"/>
      <c r="H276" s="14"/>
      <c r="I276" s="15" t="s">
        <v>40</v>
      </c>
      <c r="J276" s="15">
        <v>4</v>
      </c>
      <c r="K276" s="14"/>
      <c r="L276" s="15" t="s">
        <v>102</v>
      </c>
      <c r="M276" s="63">
        <v>17682</v>
      </c>
      <c r="N276" s="14"/>
      <c r="O276" s="15" t="s">
        <v>39</v>
      </c>
      <c r="P276" s="14" t="s">
        <v>44</v>
      </c>
      <c r="Q276" s="63">
        <f t="shared" si="5"/>
        <v>17682</v>
      </c>
      <c r="R276" s="15" t="s">
        <v>39</v>
      </c>
      <c r="S276" s="15" t="s">
        <v>731</v>
      </c>
      <c r="T276" s="14"/>
      <c r="U276" s="15"/>
      <c r="V276" s="14" t="s">
        <v>382</v>
      </c>
      <c r="W276" s="14" t="s">
        <v>386</v>
      </c>
      <c r="X276" s="15" t="s">
        <v>41</v>
      </c>
    </row>
    <row r="277" spans="1:24" x14ac:dyDescent="0.15">
      <c r="A277" s="15" t="s">
        <v>31</v>
      </c>
      <c r="B277" s="15" t="s">
        <v>30</v>
      </c>
      <c r="C277" s="15" t="s">
        <v>32</v>
      </c>
      <c r="D277" s="15" t="s">
        <v>80</v>
      </c>
      <c r="E277" s="15"/>
      <c r="F277" s="15" t="s">
        <v>69</v>
      </c>
      <c r="G277" s="14"/>
      <c r="H277" s="14"/>
      <c r="I277" s="15" t="s">
        <v>40</v>
      </c>
      <c r="J277" s="15">
        <v>4</v>
      </c>
      <c r="K277" s="14"/>
      <c r="L277" s="15" t="s">
        <v>103</v>
      </c>
      <c r="M277" s="63">
        <v>1037</v>
      </c>
      <c r="N277" s="14"/>
      <c r="O277" s="15" t="s">
        <v>39</v>
      </c>
      <c r="P277" s="14" t="s">
        <v>44</v>
      </c>
      <c r="Q277" s="63">
        <f t="shared" si="5"/>
        <v>1037</v>
      </c>
      <c r="R277" s="15" t="s">
        <v>39</v>
      </c>
      <c r="S277" s="15" t="s">
        <v>731</v>
      </c>
      <c r="T277" s="14"/>
      <c r="U277" s="15"/>
      <c r="V277" s="14" t="s">
        <v>382</v>
      </c>
      <c r="W277" s="14" t="s">
        <v>386</v>
      </c>
      <c r="X277" s="15" t="s">
        <v>41</v>
      </c>
    </row>
    <row r="278" spans="1:24" x14ac:dyDescent="0.15">
      <c r="A278" s="15" t="s">
        <v>31</v>
      </c>
      <c r="B278" s="15" t="s">
        <v>30</v>
      </c>
      <c r="C278" s="15" t="s">
        <v>32</v>
      </c>
      <c r="D278" s="15" t="s">
        <v>95</v>
      </c>
      <c r="E278" s="15"/>
      <c r="F278" s="15" t="s">
        <v>69</v>
      </c>
      <c r="G278" s="14"/>
      <c r="H278" s="14"/>
      <c r="I278" s="15" t="s">
        <v>40</v>
      </c>
      <c r="J278" s="15">
        <v>4</v>
      </c>
      <c r="K278" s="14"/>
      <c r="L278" s="15" t="s">
        <v>104</v>
      </c>
      <c r="M278" s="63">
        <v>68387</v>
      </c>
      <c r="N278" s="14"/>
      <c r="O278" s="15" t="s">
        <v>39</v>
      </c>
      <c r="P278" s="14" t="s">
        <v>44</v>
      </c>
      <c r="Q278" s="63">
        <f t="shared" si="5"/>
        <v>68387</v>
      </c>
      <c r="R278" s="15" t="s">
        <v>39</v>
      </c>
      <c r="S278" s="15" t="s">
        <v>731</v>
      </c>
      <c r="T278" s="14"/>
      <c r="U278" s="15"/>
      <c r="V278" s="14" t="s">
        <v>382</v>
      </c>
      <c r="W278" s="14" t="s">
        <v>386</v>
      </c>
      <c r="X278" s="15" t="s">
        <v>41</v>
      </c>
    </row>
    <row r="279" spans="1:24" x14ac:dyDescent="0.15">
      <c r="A279" s="15" t="s">
        <v>31</v>
      </c>
      <c r="B279" s="15" t="s">
        <v>30</v>
      </c>
      <c r="C279" s="15" t="s">
        <v>32</v>
      </c>
      <c r="D279" s="15" t="s">
        <v>76</v>
      </c>
      <c r="E279" s="15"/>
      <c r="F279" s="15" t="s">
        <v>69</v>
      </c>
      <c r="G279" s="14"/>
      <c r="H279" s="14"/>
      <c r="I279" s="15" t="s">
        <v>40</v>
      </c>
      <c r="J279" s="15">
        <v>6</v>
      </c>
      <c r="K279" s="15">
        <v>12</v>
      </c>
      <c r="L279" s="15" t="s">
        <v>208</v>
      </c>
      <c r="M279" s="63">
        <v>30970</v>
      </c>
      <c r="N279" s="15" t="s">
        <v>166</v>
      </c>
      <c r="O279" s="15" t="s">
        <v>108</v>
      </c>
      <c r="P279" s="14" t="s">
        <v>205</v>
      </c>
      <c r="Q279" s="63">
        <f t="shared" si="5"/>
        <v>30970</v>
      </c>
      <c r="R279" s="15" t="s">
        <v>108</v>
      </c>
      <c r="S279" s="15" t="s">
        <v>731</v>
      </c>
      <c r="T279" s="14"/>
      <c r="U279" s="15"/>
      <c r="V279" s="14" t="e">
        <v>#N/A</v>
      </c>
      <c r="W279" s="14" t="e">
        <v>#N/A</v>
      </c>
      <c r="X279" s="15" t="s">
        <v>41</v>
      </c>
    </row>
    <row r="280" spans="1:24" x14ac:dyDescent="0.15">
      <c r="A280" s="15" t="s">
        <v>31</v>
      </c>
      <c r="B280" s="15" t="s">
        <v>30</v>
      </c>
      <c r="C280" s="15" t="s">
        <v>32</v>
      </c>
      <c r="D280" s="14"/>
      <c r="E280" s="14"/>
      <c r="F280" s="15" t="s">
        <v>69</v>
      </c>
      <c r="G280" s="14"/>
      <c r="H280" s="14"/>
      <c r="I280" s="15" t="s">
        <v>40</v>
      </c>
      <c r="J280" s="15">
        <v>6</v>
      </c>
      <c r="K280" s="15">
        <v>12</v>
      </c>
      <c r="L280" s="15" t="s">
        <v>217</v>
      </c>
      <c r="M280" s="63">
        <v>8659</v>
      </c>
      <c r="N280" s="15" t="s">
        <v>166</v>
      </c>
      <c r="O280" s="15" t="s">
        <v>108</v>
      </c>
      <c r="P280" s="14" t="s">
        <v>205</v>
      </c>
      <c r="Q280" s="63">
        <f t="shared" si="5"/>
        <v>8659</v>
      </c>
      <c r="R280" s="15" t="s">
        <v>108</v>
      </c>
      <c r="S280" s="15" t="s">
        <v>731</v>
      </c>
      <c r="T280" s="14"/>
      <c r="U280" s="15"/>
      <c r="V280" s="14" t="e">
        <v>#N/A</v>
      </c>
      <c r="W280" s="14" t="e">
        <v>#N/A</v>
      </c>
      <c r="X280" s="15" t="s">
        <v>41</v>
      </c>
    </row>
    <row r="281" spans="1:24" x14ac:dyDescent="0.15">
      <c r="A281" s="15" t="s">
        <v>31</v>
      </c>
      <c r="B281" s="15" t="s">
        <v>30</v>
      </c>
      <c r="C281" s="15" t="s">
        <v>32</v>
      </c>
      <c r="D281" s="14"/>
      <c r="E281" s="14"/>
      <c r="F281" s="15" t="s">
        <v>69</v>
      </c>
      <c r="G281" s="14"/>
      <c r="H281" s="14"/>
      <c r="I281" s="15" t="s">
        <v>40</v>
      </c>
      <c r="J281" s="15">
        <v>6</v>
      </c>
      <c r="K281" s="15">
        <v>12</v>
      </c>
      <c r="L281" s="15" t="s">
        <v>212</v>
      </c>
      <c r="M281" s="63">
        <v>0</v>
      </c>
      <c r="N281" s="15" t="s">
        <v>166</v>
      </c>
      <c r="O281" s="15" t="s">
        <v>108</v>
      </c>
      <c r="P281" s="14" t="s">
        <v>205</v>
      </c>
      <c r="Q281" s="63">
        <f t="shared" si="5"/>
        <v>0</v>
      </c>
      <c r="R281" s="15" t="s">
        <v>108</v>
      </c>
      <c r="S281" s="15" t="s">
        <v>731</v>
      </c>
      <c r="T281" s="14"/>
      <c r="U281" s="15"/>
      <c r="V281" s="14" t="e">
        <v>#N/A</v>
      </c>
      <c r="W281" s="14" t="e">
        <v>#N/A</v>
      </c>
      <c r="X281" s="15" t="s">
        <v>41</v>
      </c>
    </row>
    <row r="282" spans="1:24" x14ac:dyDescent="0.15">
      <c r="A282" s="15" t="s">
        <v>31</v>
      </c>
      <c r="B282" s="15" t="s">
        <v>30</v>
      </c>
      <c r="C282" s="15" t="s">
        <v>32</v>
      </c>
      <c r="D282" s="14"/>
      <c r="E282" s="14"/>
      <c r="F282" s="15" t="s">
        <v>69</v>
      </c>
      <c r="G282" s="14"/>
      <c r="H282" s="14"/>
      <c r="I282" s="15" t="s">
        <v>40</v>
      </c>
      <c r="J282" s="15">
        <v>6</v>
      </c>
      <c r="K282" s="15">
        <v>12</v>
      </c>
      <c r="L282" s="15" t="s">
        <v>214</v>
      </c>
      <c r="M282" s="63">
        <v>139631</v>
      </c>
      <c r="N282" s="15" t="s">
        <v>166</v>
      </c>
      <c r="O282" s="15" t="s">
        <v>108</v>
      </c>
      <c r="P282" s="14" t="s">
        <v>205</v>
      </c>
      <c r="Q282" s="63">
        <f t="shared" si="5"/>
        <v>139631</v>
      </c>
      <c r="R282" s="15" t="s">
        <v>108</v>
      </c>
      <c r="S282" s="15" t="s">
        <v>731</v>
      </c>
      <c r="T282" s="14"/>
      <c r="U282" s="15"/>
      <c r="V282" s="14" t="e">
        <v>#N/A</v>
      </c>
      <c r="W282" s="14" t="e">
        <v>#N/A</v>
      </c>
      <c r="X282" s="15" t="s">
        <v>41</v>
      </c>
    </row>
    <row r="283" spans="1:24" x14ac:dyDescent="0.15">
      <c r="A283" s="15" t="s">
        <v>31</v>
      </c>
      <c r="B283" s="15" t="s">
        <v>30</v>
      </c>
      <c r="C283" s="15" t="s">
        <v>32</v>
      </c>
      <c r="D283" s="15" t="s">
        <v>78</v>
      </c>
      <c r="E283" s="15"/>
      <c r="F283" s="15" t="s">
        <v>69</v>
      </c>
      <c r="G283" s="14"/>
      <c r="H283" s="14"/>
      <c r="I283" s="15" t="s">
        <v>40</v>
      </c>
      <c r="J283" s="15">
        <v>6</v>
      </c>
      <c r="K283" s="15">
        <v>12</v>
      </c>
      <c r="L283" s="15" t="s">
        <v>209</v>
      </c>
      <c r="M283" s="63">
        <v>189362</v>
      </c>
      <c r="N283" s="15" t="s">
        <v>166</v>
      </c>
      <c r="O283" s="15" t="s">
        <v>108</v>
      </c>
      <c r="P283" s="14" t="s">
        <v>205</v>
      </c>
      <c r="Q283" s="63">
        <f t="shared" si="5"/>
        <v>189362</v>
      </c>
      <c r="R283" s="15" t="s">
        <v>108</v>
      </c>
      <c r="S283" s="15" t="s">
        <v>731</v>
      </c>
      <c r="T283" s="14"/>
      <c r="U283" s="15"/>
      <c r="V283" s="14" t="e">
        <v>#N/A</v>
      </c>
      <c r="W283" s="14" t="e">
        <v>#N/A</v>
      </c>
      <c r="X283" s="15" t="s">
        <v>41</v>
      </c>
    </row>
    <row r="284" spans="1:24" x14ac:dyDescent="0.15">
      <c r="A284" s="15" t="s">
        <v>31</v>
      </c>
      <c r="B284" s="15" t="s">
        <v>30</v>
      </c>
      <c r="C284" s="15" t="s">
        <v>32</v>
      </c>
      <c r="D284" s="14"/>
      <c r="E284" s="14"/>
      <c r="F284" s="15" t="s">
        <v>69</v>
      </c>
      <c r="G284" s="14"/>
      <c r="H284" s="14"/>
      <c r="I284" s="15" t="s">
        <v>40</v>
      </c>
      <c r="J284" s="15">
        <v>6</v>
      </c>
      <c r="K284" s="15">
        <v>12</v>
      </c>
      <c r="L284" s="15" t="s">
        <v>216</v>
      </c>
      <c r="M284" s="63">
        <v>37638</v>
      </c>
      <c r="N284" s="15" t="s">
        <v>166</v>
      </c>
      <c r="O284" s="15" t="s">
        <v>108</v>
      </c>
      <c r="P284" s="14" t="s">
        <v>205</v>
      </c>
      <c r="Q284" s="63">
        <f t="shared" si="5"/>
        <v>37638</v>
      </c>
      <c r="R284" s="15" t="s">
        <v>108</v>
      </c>
      <c r="S284" s="15" t="s">
        <v>731</v>
      </c>
      <c r="T284" s="14"/>
      <c r="U284" s="15"/>
      <c r="V284" s="14" t="e">
        <v>#N/A</v>
      </c>
      <c r="W284" s="14" t="e">
        <v>#N/A</v>
      </c>
      <c r="X284" s="15" t="s">
        <v>41</v>
      </c>
    </row>
    <row r="285" spans="1:24" x14ac:dyDescent="0.15">
      <c r="A285" s="15" t="s">
        <v>31</v>
      </c>
      <c r="B285" s="15" t="s">
        <v>30</v>
      </c>
      <c r="C285" s="15" t="s">
        <v>32</v>
      </c>
      <c r="D285" s="14"/>
      <c r="E285" s="14"/>
      <c r="F285" s="15" t="s">
        <v>69</v>
      </c>
      <c r="G285" s="14"/>
      <c r="H285" s="14"/>
      <c r="I285" s="15" t="s">
        <v>40</v>
      </c>
      <c r="J285" s="15">
        <v>6</v>
      </c>
      <c r="K285" s="15">
        <v>12</v>
      </c>
      <c r="L285" s="15" t="s">
        <v>218</v>
      </c>
      <c r="M285" s="63">
        <v>20242</v>
      </c>
      <c r="N285" s="15" t="s">
        <v>166</v>
      </c>
      <c r="O285" s="15" t="s">
        <v>108</v>
      </c>
      <c r="P285" s="14" t="s">
        <v>205</v>
      </c>
      <c r="Q285" s="63">
        <f t="shared" si="5"/>
        <v>20242</v>
      </c>
      <c r="R285" s="15" t="s">
        <v>108</v>
      </c>
      <c r="S285" s="15" t="s">
        <v>731</v>
      </c>
      <c r="T285" s="14"/>
      <c r="U285" s="15"/>
      <c r="V285" s="14" t="e">
        <v>#N/A</v>
      </c>
      <c r="W285" s="14" t="e">
        <v>#N/A</v>
      </c>
      <c r="X285" s="15" t="s">
        <v>41</v>
      </c>
    </row>
    <row r="286" spans="1:24" x14ac:dyDescent="0.15">
      <c r="A286" s="15" t="s">
        <v>31</v>
      </c>
      <c r="B286" s="15" t="s">
        <v>30</v>
      </c>
      <c r="C286" s="15" t="s">
        <v>32</v>
      </c>
      <c r="D286" s="15" t="s">
        <v>80</v>
      </c>
      <c r="E286" s="15"/>
      <c r="F286" s="15" t="s">
        <v>69</v>
      </c>
      <c r="G286" s="14"/>
      <c r="H286" s="14"/>
      <c r="I286" s="15" t="s">
        <v>40</v>
      </c>
      <c r="J286" s="15">
        <v>6</v>
      </c>
      <c r="K286" s="15">
        <v>12</v>
      </c>
      <c r="L286" s="15" t="s">
        <v>210</v>
      </c>
      <c r="M286" s="63">
        <v>13717</v>
      </c>
      <c r="N286" s="15" t="s">
        <v>166</v>
      </c>
      <c r="O286" s="15" t="s">
        <v>108</v>
      </c>
      <c r="P286" s="14" t="s">
        <v>205</v>
      </c>
      <c r="Q286" s="63">
        <f t="shared" si="5"/>
        <v>13717</v>
      </c>
      <c r="R286" s="15" t="s">
        <v>108</v>
      </c>
      <c r="S286" s="15" t="s">
        <v>731</v>
      </c>
      <c r="T286" s="14"/>
      <c r="U286" s="15"/>
      <c r="V286" s="14" t="e">
        <v>#N/A</v>
      </c>
      <c r="W286" s="14" t="e">
        <v>#N/A</v>
      </c>
      <c r="X286" s="15" t="s">
        <v>41</v>
      </c>
    </row>
    <row r="287" spans="1:24" x14ac:dyDescent="0.15">
      <c r="A287" s="15" t="s">
        <v>31</v>
      </c>
      <c r="B287" s="15" t="s">
        <v>30</v>
      </c>
      <c r="C287" s="15" t="s">
        <v>32</v>
      </c>
      <c r="D287" s="14"/>
      <c r="E287" s="14"/>
      <c r="F287" s="15" t="s">
        <v>69</v>
      </c>
      <c r="G287" s="14"/>
      <c r="H287" s="14"/>
      <c r="I287" s="15" t="s">
        <v>40</v>
      </c>
      <c r="J287" s="15">
        <v>6</v>
      </c>
      <c r="K287" s="15">
        <v>12</v>
      </c>
      <c r="L287" s="15" t="s">
        <v>215</v>
      </c>
      <c r="M287" s="63">
        <v>47853</v>
      </c>
      <c r="N287" s="15" t="s">
        <v>166</v>
      </c>
      <c r="O287" s="15" t="s">
        <v>108</v>
      </c>
      <c r="P287" s="14" t="s">
        <v>205</v>
      </c>
      <c r="Q287" s="63">
        <f t="shared" si="5"/>
        <v>47853</v>
      </c>
      <c r="R287" s="15" t="s">
        <v>108</v>
      </c>
      <c r="S287" s="15" t="s">
        <v>731</v>
      </c>
      <c r="T287" s="14"/>
      <c r="U287" s="15"/>
      <c r="V287" s="14" t="e">
        <v>#N/A</v>
      </c>
      <c r="W287" s="14" t="e">
        <v>#N/A</v>
      </c>
      <c r="X287" s="15" t="s">
        <v>41</v>
      </c>
    </row>
    <row r="288" spans="1:24" x14ac:dyDescent="0.15">
      <c r="A288" s="15" t="s">
        <v>31</v>
      </c>
      <c r="B288" s="15" t="s">
        <v>30</v>
      </c>
      <c r="C288" s="15" t="s">
        <v>32</v>
      </c>
      <c r="D288" s="14"/>
      <c r="E288" s="14"/>
      <c r="F288" s="15" t="s">
        <v>69</v>
      </c>
      <c r="G288" s="14"/>
      <c r="H288" s="14"/>
      <c r="I288" s="15" t="s">
        <v>40</v>
      </c>
      <c r="J288" s="15">
        <v>6</v>
      </c>
      <c r="K288" s="15">
        <v>12</v>
      </c>
      <c r="L288" s="15" t="s">
        <v>213</v>
      </c>
      <c r="M288" s="63">
        <v>111283</v>
      </c>
      <c r="N288" s="15" t="s">
        <v>166</v>
      </c>
      <c r="O288" s="15" t="s">
        <v>108</v>
      </c>
      <c r="P288" s="14" t="s">
        <v>205</v>
      </c>
      <c r="Q288" s="63">
        <f t="shared" si="5"/>
        <v>111283</v>
      </c>
      <c r="R288" s="15" t="s">
        <v>108</v>
      </c>
      <c r="S288" s="15" t="s">
        <v>731</v>
      </c>
      <c r="T288" s="14"/>
      <c r="U288" s="15"/>
      <c r="V288" s="14" t="e">
        <v>#N/A</v>
      </c>
      <c r="W288" s="14" t="e">
        <v>#N/A</v>
      </c>
      <c r="X288" s="15" t="s">
        <v>41</v>
      </c>
    </row>
    <row r="289" spans="1:24" x14ac:dyDescent="0.15">
      <c r="A289" s="15" t="s">
        <v>31</v>
      </c>
      <c r="B289" s="15" t="s">
        <v>30</v>
      </c>
      <c r="C289" s="15" t="s">
        <v>32</v>
      </c>
      <c r="D289" s="15" t="s">
        <v>95</v>
      </c>
      <c r="E289" s="15"/>
      <c r="F289" s="15" t="s">
        <v>69</v>
      </c>
      <c r="G289" s="14"/>
      <c r="H289" s="14"/>
      <c r="I289" s="15" t="s">
        <v>40</v>
      </c>
      <c r="J289" s="15">
        <v>6</v>
      </c>
      <c r="K289" s="15">
        <v>12</v>
      </c>
      <c r="L289" s="15" t="s">
        <v>211</v>
      </c>
      <c r="M289" s="63">
        <v>131256</v>
      </c>
      <c r="N289" s="15" t="s">
        <v>166</v>
      </c>
      <c r="O289" s="15" t="s">
        <v>108</v>
      </c>
      <c r="P289" s="14" t="s">
        <v>205</v>
      </c>
      <c r="Q289" s="63">
        <f t="shared" si="5"/>
        <v>131256</v>
      </c>
      <c r="R289" s="15" t="s">
        <v>108</v>
      </c>
      <c r="S289" s="15" t="s">
        <v>731</v>
      </c>
      <c r="T289" s="14"/>
      <c r="U289" s="15"/>
      <c r="V289" s="14" t="e">
        <v>#N/A</v>
      </c>
      <c r="W289" s="14" t="e">
        <v>#N/A</v>
      </c>
      <c r="X289" s="15" t="s">
        <v>41</v>
      </c>
    </row>
    <row r="290" spans="1:24" x14ac:dyDescent="0.15">
      <c r="A290" s="15" t="s">
        <v>31</v>
      </c>
      <c r="B290" s="15" t="s">
        <v>30</v>
      </c>
      <c r="C290" s="15" t="s">
        <v>32</v>
      </c>
      <c r="D290" s="14"/>
      <c r="E290" s="14"/>
      <c r="F290" s="15" t="s">
        <v>69</v>
      </c>
      <c r="G290" s="14"/>
      <c r="H290" s="14"/>
      <c r="I290" s="15" t="s">
        <v>40</v>
      </c>
      <c r="J290" s="15">
        <v>6</v>
      </c>
      <c r="K290" s="15">
        <v>12</v>
      </c>
      <c r="L290" s="15" t="s">
        <v>219</v>
      </c>
      <c r="M290" s="63">
        <v>410000</v>
      </c>
      <c r="N290" s="14"/>
      <c r="O290" s="15" t="s">
        <v>108</v>
      </c>
      <c r="P290" s="14" t="s">
        <v>205</v>
      </c>
      <c r="Q290" s="63">
        <f t="shared" si="5"/>
        <v>410000</v>
      </c>
      <c r="R290" s="15" t="s">
        <v>108</v>
      </c>
      <c r="S290" s="15" t="s">
        <v>731</v>
      </c>
      <c r="T290" s="14"/>
      <c r="U290" s="15"/>
      <c r="V290" s="14" t="e">
        <v>#N/A</v>
      </c>
      <c r="W290" s="14" t="e">
        <v>#N/A</v>
      </c>
      <c r="X290" s="15" t="s">
        <v>41</v>
      </c>
    </row>
    <row r="291" spans="1:24" x14ac:dyDescent="0.15">
      <c r="A291" s="15" t="s">
        <v>31</v>
      </c>
      <c r="B291" s="15" t="s">
        <v>30</v>
      </c>
      <c r="C291" s="15" t="s">
        <v>32</v>
      </c>
      <c r="D291" s="15" t="s">
        <v>71</v>
      </c>
      <c r="E291" s="15"/>
      <c r="F291" s="15" t="s">
        <v>69</v>
      </c>
      <c r="G291" s="14"/>
      <c r="H291" s="14"/>
      <c r="I291" s="15" t="s">
        <v>40</v>
      </c>
      <c r="J291" s="15">
        <v>6</v>
      </c>
      <c r="K291" s="15">
        <v>12</v>
      </c>
      <c r="L291" s="15" t="s">
        <v>206</v>
      </c>
      <c r="M291" s="63">
        <v>365306</v>
      </c>
      <c r="N291" s="15" t="s">
        <v>166</v>
      </c>
      <c r="O291" s="15" t="s">
        <v>108</v>
      </c>
      <c r="P291" s="14" t="s">
        <v>205</v>
      </c>
      <c r="Q291" s="63">
        <f t="shared" si="5"/>
        <v>365306</v>
      </c>
      <c r="R291" s="15" t="s">
        <v>108</v>
      </c>
      <c r="S291" s="15" t="s">
        <v>731</v>
      </c>
      <c r="T291" s="14"/>
      <c r="U291" s="15"/>
      <c r="V291" s="14" t="e">
        <v>#N/A</v>
      </c>
      <c r="W291" s="14" t="e">
        <v>#N/A</v>
      </c>
      <c r="X291" s="15" t="s">
        <v>41</v>
      </c>
    </row>
    <row r="292" spans="1:24" x14ac:dyDescent="0.15">
      <c r="A292" s="15" t="s">
        <v>31</v>
      </c>
      <c r="B292" s="15" t="s">
        <v>30</v>
      </c>
      <c r="C292" s="15" t="s">
        <v>32</v>
      </c>
      <c r="D292" s="14"/>
      <c r="E292" s="14"/>
      <c r="F292" s="15" t="s">
        <v>69</v>
      </c>
      <c r="G292" s="14"/>
      <c r="H292" s="14"/>
      <c r="I292" s="15" t="s">
        <v>40</v>
      </c>
      <c r="J292" s="15">
        <v>2</v>
      </c>
      <c r="K292" s="15">
        <v>10</v>
      </c>
      <c r="L292" s="15" t="s">
        <v>134</v>
      </c>
      <c r="M292" s="63">
        <v>1376</v>
      </c>
      <c r="N292" s="14"/>
      <c r="O292" s="15" t="s">
        <v>73</v>
      </c>
      <c r="P292" s="14" t="s">
        <v>133</v>
      </c>
      <c r="Q292" s="63">
        <v>1376</v>
      </c>
      <c r="R292" s="6" t="s">
        <v>785</v>
      </c>
      <c r="S292" s="15" t="s">
        <v>731</v>
      </c>
      <c r="T292" s="14"/>
      <c r="U292" s="15"/>
      <c r="V292" s="14" t="e">
        <v>#N/A</v>
      </c>
      <c r="W292" s="14" t="e">
        <v>#N/A</v>
      </c>
      <c r="X292" s="15" t="s">
        <v>41</v>
      </c>
    </row>
    <row r="293" spans="1:24" x14ac:dyDescent="0.15">
      <c r="A293" s="15" t="s">
        <v>31</v>
      </c>
      <c r="B293" s="15" t="s">
        <v>30</v>
      </c>
      <c r="C293" s="15" t="s">
        <v>32</v>
      </c>
      <c r="D293" s="14"/>
      <c r="E293" s="14"/>
      <c r="F293" s="15" t="s">
        <v>69</v>
      </c>
      <c r="G293" s="14"/>
      <c r="H293" s="14"/>
      <c r="I293" s="15" t="s">
        <v>40</v>
      </c>
      <c r="J293" s="15">
        <v>2</v>
      </c>
      <c r="K293" s="15">
        <v>10</v>
      </c>
      <c r="L293" s="15" t="s">
        <v>128</v>
      </c>
      <c r="M293" s="63">
        <v>342</v>
      </c>
      <c r="N293" s="14"/>
      <c r="O293" s="15" t="s">
        <v>73</v>
      </c>
      <c r="P293" s="14" t="s">
        <v>127</v>
      </c>
      <c r="Q293" s="63">
        <v>342</v>
      </c>
      <c r="R293" s="6" t="s">
        <v>785</v>
      </c>
      <c r="S293" s="15" t="s">
        <v>731</v>
      </c>
      <c r="T293" s="14"/>
      <c r="U293" s="15"/>
      <c r="V293" s="14" t="e">
        <v>#N/A</v>
      </c>
      <c r="W293" s="14" t="e">
        <v>#N/A</v>
      </c>
      <c r="X293" s="15" t="s">
        <v>41</v>
      </c>
    </row>
    <row r="294" spans="1:24" x14ac:dyDescent="0.15">
      <c r="A294" s="15" t="s">
        <v>31</v>
      </c>
      <c r="B294" s="15" t="s">
        <v>30</v>
      </c>
      <c r="C294" s="15" t="s">
        <v>32</v>
      </c>
      <c r="D294" s="14"/>
      <c r="E294" s="14"/>
      <c r="F294" s="15" t="s">
        <v>69</v>
      </c>
      <c r="G294" s="14"/>
      <c r="H294" s="14"/>
      <c r="I294" s="15" t="s">
        <v>40</v>
      </c>
      <c r="J294" s="15">
        <v>2</v>
      </c>
      <c r="K294" s="15">
        <v>10</v>
      </c>
      <c r="L294" s="15" t="s">
        <v>132</v>
      </c>
      <c r="M294" s="63">
        <v>1405</v>
      </c>
      <c r="N294" s="14"/>
      <c r="O294" s="15" t="s">
        <v>73</v>
      </c>
      <c r="P294" s="14" t="s">
        <v>131</v>
      </c>
      <c r="Q294" s="63">
        <v>1405</v>
      </c>
      <c r="R294" s="6" t="s">
        <v>785</v>
      </c>
      <c r="S294" s="15" t="s">
        <v>731</v>
      </c>
      <c r="T294" s="14"/>
      <c r="U294" s="15"/>
      <c r="V294" s="14" t="e">
        <v>#N/A</v>
      </c>
      <c r="W294" s="14" t="e">
        <v>#N/A</v>
      </c>
      <c r="X294" s="15" t="s">
        <v>41</v>
      </c>
    </row>
    <row r="295" spans="1:24" x14ac:dyDescent="0.15">
      <c r="A295" s="15" t="s">
        <v>31</v>
      </c>
      <c r="B295" s="15" t="s">
        <v>30</v>
      </c>
      <c r="C295" s="15" t="s">
        <v>32</v>
      </c>
      <c r="D295" s="14"/>
      <c r="E295" s="14"/>
      <c r="F295" s="15" t="s">
        <v>69</v>
      </c>
      <c r="G295" s="14"/>
      <c r="H295" s="14"/>
      <c r="I295" s="15" t="s">
        <v>40</v>
      </c>
      <c r="J295" s="15">
        <v>2</v>
      </c>
      <c r="K295" s="15">
        <v>10</v>
      </c>
      <c r="L295" s="15" t="s">
        <v>126</v>
      </c>
      <c r="M295" s="63">
        <v>11236</v>
      </c>
      <c r="N295" s="14"/>
      <c r="O295" s="15" t="s">
        <v>73</v>
      </c>
      <c r="P295" s="14" t="s">
        <v>125</v>
      </c>
      <c r="Q295" s="63">
        <v>11236</v>
      </c>
      <c r="R295" s="6" t="s">
        <v>785</v>
      </c>
      <c r="S295" s="15" t="s">
        <v>731</v>
      </c>
      <c r="T295" s="14"/>
      <c r="U295" s="15"/>
      <c r="V295" s="14" t="e">
        <v>#N/A</v>
      </c>
      <c r="W295" s="14" t="e">
        <v>#N/A</v>
      </c>
      <c r="X295" s="15" t="s">
        <v>41</v>
      </c>
    </row>
    <row r="296" spans="1:24" x14ac:dyDescent="0.15">
      <c r="A296" s="15" t="s">
        <v>31</v>
      </c>
      <c r="B296" s="15" t="s">
        <v>30</v>
      </c>
      <c r="C296" s="15" t="s">
        <v>32</v>
      </c>
      <c r="D296" s="14"/>
      <c r="E296" s="14"/>
      <c r="F296" s="15" t="s">
        <v>69</v>
      </c>
      <c r="G296" s="14"/>
      <c r="H296" s="14"/>
      <c r="I296" s="15" t="s">
        <v>40</v>
      </c>
      <c r="J296" s="15">
        <v>2</v>
      </c>
      <c r="K296" s="15">
        <v>10</v>
      </c>
      <c r="L296" s="15" t="s">
        <v>130</v>
      </c>
      <c r="M296" s="63">
        <v>5886</v>
      </c>
      <c r="N296" s="14"/>
      <c r="O296" s="15" t="s">
        <v>73</v>
      </c>
      <c r="P296" s="14" t="s">
        <v>129</v>
      </c>
      <c r="Q296" s="63">
        <v>5886</v>
      </c>
      <c r="R296" s="6" t="s">
        <v>785</v>
      </c>
      <c r="S296" s="15" t="s">
        <v>731</v>
      </c>
      <c r="T296" s="14"/>
      <c r="U296" s="15"/>
      <c r="V296" s="14" t="e">
        <v>#N/A</v>
      </c>
      <c r="W296" s="14" t="e">
        <v>#N/A</v>
      </c>
      <c r="X296" s="15" t="s">
        <v>41</v>
      </c>
    </row>
    <row r="297" spans="1:24" x14ac:dyDescent="0.15">
      <c r="A297" s="15" t="s">
        <v>31</v>
      </c>
      <c r="B297" s="15" t="s">
        <v>30</v>
      </c>
      <c r="C297" s="15" t="s">
        <v>32</v>
      </c>
      <c r="D297" s="14"/>
      <c r="E297" s="14"/>
      <c r="F297" s="15" t="s">
        <v>69</v>
      </c>
      <c r="G297" s="14"/>
      <c r="H297" s="14"/>
      <c r="I297" s="15" t="s">
        <v>40</v>
      </c>
      <c r="J297" s="15">
        <v>2</v>
      </c>
      <c r="K297" s="15">
        <v>10</v>
      </c>
      <c r="L297" s="15" t="s">
        <v>122</v>
      </c>
      <c r="M297" s="63">
        <v>1602</v>
      </c>
      <c r="N297" s="14"/>
      <c r="O297" s="15" t="s">
        <v>73</v>
      </c>
      <c r="P297" s="14" t="s">
        <v>121</v>
      </c>
      <c r="Q297" s="63">
        <v>1602</v>
      </c>
      <c r="R297" s="6" t="s">
        <v>785</v>
      </c>
      <c r="S297" s="15" t="s">
        <v>731</v>
      </c>
      <c r="T297" s="14"/>
      <c r="U297" s="15"/>
      <c r="V297" s="14" t="e">
        <v>#N/A</v>
      </c>
      <c r="W297" s="14" t="e">
        <v>#N/A</v>
      </c>
      <c r="X297" s="15" t="s">
        <v>41</v>
      </c>
    </row>
    <row r="298" spans="1:24" x14ac:dyDescent="0.15">
      <c r="A298" s="15" t="s">
        <v>31</v>
      </c>
      <c r="B298" s="15" t="s">
        <v>30</v>
      </c>
      <c r="C298" s="15" t="s">
        <v>32</v>
      </c>
      <c r="D298" s="15" t="s">
        <v>71</v>
      </c>
      <c r="E298" s="15"/>
      <c r="F298" s="15" t="s">
        <v>69</v>
      </c>
      <c r="G298" s="14"/>
      <c r="H298" s="14"/>
      <c r="I298" s="15" t="s">
        <v>40</v>
      </c>
      <c r="J298" s="15">
        <v>7</v>
      </c>
      <c r="K298" s="15">
        <v>13</v>
      </c>
      <c r="L298" s="15" t="s">
        <v>231</v>
      </c>
      <c r="M298" s="63">
        <v>4757387</v>
      </c>
      <c r="N298" s="14"/>
      <c r="O298" s="15" t="s">
        <v>223</v>
      </c>
      <c r="P298" s="14" t="s">
        <v>230</v>
      </c>
      <c r="Q298" s="72">
        <f t="shared" ref="Q298:Q327" si="6">M298/1000</f>
        <v>4757.3869999999997</v>
      </c>
      <c r="R298" s="15" t="s">
        <v>783</v>
      </c>
      <c r="S298" s="15" t="s">
        <v>731</v>
      </c>
      <c r="T298" s="14"/>
      <c r="U298" s="15"/>
      <c r="V298" s="14" t="e">
        <v>#N/A</v>
      </c>
      <c r="W298" s="14" t="e">
        <v>#N/A</v>
      </c>
      <c r="X298" s="15" t="s">
        <v>41</v>
      </c>
    </row>
    <row r="299" spans="1:24" x14ac:dyDescent="0.15">
      <c r="A299" s="15" t="s">
        <v>31</v>
      </c>
      <c r="B299" s="15" t="s">
        <v>30</v>
      </c>
      <c r="C299" s="15" t="s">
        <v>32</v>
      </c>
      <c r="D299" s="15" t="s">
        <v>76</v>
      </c>
      <c r="E299" s="15"/>
      <c r="F299" s="15" t="s">
        <v>69</v>
      </c>
      <c r="G299" s="14"/>
      <c r="H299" s="14"/>
      <c r="I299" s="15" t="s">
        <v>40</v>
      </c>
      <c r="J299" s="15">
        <v>7</v>
      </c>
      <c r="K299" s="15">
        <v>13</v>
      </c>
      <c r="L299" s="15" t="s">
        <v>244</v>
      </c>
      <c r="M299" s="63">
        <v>1021132</v>
      </c>
      <c r="N299" s="14"/>
      <c r="O299" s="15" t="s">
        <v>223</v>
      </c>
      <c r="P299" s="14" t="s">
        <v>230</v>
      </c>
      <c r="Q299" s="72">
        <f t="shared" si="6"/>
        <v>1021.1319999999999</v>
      </c>
      <c r="R299" s="15" t="s">
        <v>783</v>
      </c>
      <c r="S299" s="15" t="s">
        <v>731</v>
      </c>
      <c r="T299" s="14"/>
      <c r="U299" s="15"/>
      <c r="V299" s="14" t="e">
        <v>#N/A</v>
      </c>
      <c r="W299" s="14" t="e">
        <v>#N/A</v>
      </c>
      <c r="X299" s="15" t="s">
        <v>41</v>
      </c>
    </row>
    <row r="300" spans="1:24" x14ac:dyDescent="0.15">
      <c r="A300" s="15" t="s">
        <v>31</v>
      </c>
      <c r="B300" s="15" t="s">
        <v>30</v>
      </c>
      <c r="C300" s="15" t="s">
        <v>32</v>
      </c>
      <c r="D300" s="15" t="s">
        <v>78</v>
      </c>
      <c r="E300" s="15"/>
      <c r="F300" s="15" t="s">
        <v>69</v>
      </c>
      <c r="G300" s="14"/>
      <c r="H300" s="14"/>
      <c r="I300" s="15" t="s">
        <v>40</v>
      </c>
      <c r="J300" s="15">
        <v>7</v>
      </c>
      <c r="K300" s="15">
        <v>13</v>
      </c>
      <c r="L300" s="15" t="s">
        <v>245</v>
      </c>
      <c r="M300" s="63">
        <v>760582</v>
      </c>
      <c r="N300" s="14"/>
      <c r="O300" s="15" t="s">
        <v>223</v>
      </c>
      <c r="P300" s="14" t="s">
        <v>230</v>
      </c>
      <c r="Q300" s="72">
        <f t="shared" si="6"/>
        <v>760.58199999999999</v>
      </c>
      <c r="R300" s="15" t="s">
        <v>783</v>
      </c>
      <c r="S300" s="15" t="s">
        <v>731</v>
      </c>
      <c r="T300" s="14"/>
      <c r="U300" s="15"/>
      <c r="V300" s="14" t="e">
        <v>#N/A</v>
      </c>
      <c r="W300" s="14" t="e">
        <v>#N/A</v>
      </c>
      <c r="X300" s="15" t="s">
        <v>41</v>
      </c>
    </row>
    <row r="301" spans="1:24" x14ac:dyDescent="0.15">
      <c r="A301" s="15" t="s">
        <v>31</v>
      </c>
      <c r="B301" s="15" t="s">
        <v>30</v>
      </c>
      <c r="C301" s="15" t="s">
        <v>32</v>
      </c>
      <c r="D301" s="15"/>
      <c r="E301" s="15"/>
      <c r="F301" s="15" t="s">
        <v>69</v>
      </c>
      <c r="G301" s="14"/>
      <c r="H301" s="14"/>
      <c r="I301" s="15" t="s">
        <v>40</v>
      </c>
      <c r="J301" s="15">
        <v>7</v>
      </c>
      <c r="K301" s="15">
        <v>13</v>
      </c>
      <c r="L301" s="15" t="s">
        <v>237</v>
      </c>
      <c r="M301" s="63">
        <v>45663</v>
      </c>
      <c r="N301" s="14"/>
      <c r="O301" s="15" t="s">
        <v>223</v>
      </c>
      <c r="P301" s="14" t="s">
        <v>230</v>
      </c>
      <c r="Q301" s="72">
        <f t="shared" si="6"/>
        <v>45.662999999999997</v>
      </c>
      <c r="R301" s="15" t="s">
        <v>783</v>
      </c>
      <c r="S301" s="15" t="s">
        <v>731</v>
      </c>
      <c r="T301" s="14"/>
      <c r="U301" s="15"/>
      <c r="V301" s="14" t="e">
        <v>#N/A</v>
      </c>
      <c r="W301" s="14" t="e">
        <v>#N/A</v>
      </c>
      <c r="X301" s="15" t="s">
        <v>41</v>
      </c>
    </row>
    <row r="302" spans="1:24" x14ac:dyDescent="0.15">
      <c r="A302" s="15" t="s">
        <v>31</v>
      </c>
      <c r="B302" s="15" t="s">
        <v>30</v>
      </c>
      <c r="C302" s="15" t="s">
        <v>32</v>
      </c>
      <c r="D302" s="15" t="s">
        <v>80</v>
      </c>
      <c r="E302" s="15"/>
      <c r="F302" s="15" t="s">
        <v>69</v>
      </c>
      <c r="G302" s="14"/>
      <c r="H302" s="14"/>
      <c r="I302" s="15" t="s">
        <v>40</v>
      </c>
      <c r="J302" s="15">
        <v>7</v>
      </c>
      <c r="K302" s="15">
        <v>13</v>
      </c>
      <c r="L302" s="15" t="s">
        <v>246</v>
      </c>
      <c r="M302" s="63">
        <v>115667</v>
      </c>
      <c r="N302" s="14"/>
      <c r="O302" s="15" t="s">
        <v>223</v>
      </c>
      <c r="P302" s="14" t="s">
        <v>230</v>
      </c>
      <c r="Q302" s="72">
        <f t="shared" si="6"/>
        <v>115.667</v>
      </c>
      <c r="R302" s="15" t="s">
        <v>783</v>
      </c>
      <c r="S302" s="15" t="s">
        <v>731</v>
      </c>
      <c r="T302" s="14"/>
      <c r="U302" s="15"/>
      <c r="V302" s="14" t="e">
        <v>#N/A</v>
      </c>
      <c r="W302" s="14" t="e">
        <v>#N/A</v>
      </c>
      <c r="X302" s="15" t="s">
        <v>41</v>
      </c>
    </row>
    <row r="303" spans="1:24" x14ac:dyDescent="0.15">
      <c r="A303" s="15" t="s">
        <v>31</v>
      </c>
      <c r="B303" s="15" t="s">
        <v>30</v>
      </c>
      <c r="C303" s="15" t="s">
        <v>32</v>
      </c>
      <c r="D303" s="15"/>
      <c r="E303" s="15"/>
      <c r="F303" s="15" t="s">
        <v>69</v>
      </c>
      <c r="G303" s="14"/>
      <c r="H303" s="14"/>
      <c r="I303" s="15" t="s">
        <v>40</v>
      </c>
      <c r="J303" s="15">
        <v>7</v>
      </c>
      <c r="K303" s="15">
        <v>13</v>
      </c>
      <c r="L303" s="15" t="s">
        <v>233</v>
      </c>
      <c r="M303" s="63">
        <v>4698116</v>
      </c>
      <c r="N303" s="14"/>
      <c r="O303" s="15" t="s">
        <v>223</v>
      </c>
      <c r="P303" s="14" t="s">
        <v>230</v>
      </c>
      <c r="Q303" s="72">
        <f t="shared" si="6"/>
        <v>4698.116</v>
      </c>
      <c r="R303" s="15" t="s">
        <v>783</v>
      </c>
      <c r="S303" s="15" t="s">
        <v>731</v>
      </c>
      <c r="T303" s="14"/>
      <c r="U303" s="15"/>
      <c r="V303" s="14" t="e">
        <v>#N/A</v>
      </c>
      <c r="W303" s="14" t="e">
        <v>#N/A</v>
      </c>
      <c r="X303" s="15" t="s">
        <v>41</v>
      </c>
    </row>
    <row r="304" spans="1:24" x14ac:dyDescent="0.15">
      <c r="A304" s="15" t="s">
        <v>31</v>
      </c>
      <c r="B304" s="15" t="s">
        <v>30</v>
      </c>
      <c r="C304" s="15" t="s">
        <v>32</v>
      </c>
      <c r="D304" s="15" t="s">
        <v>95</v>
      </c>
      <c r="E304" s="15"/>
      <c r="F304" s="15" t="s">
        <v>69</v>
      </c>
      <c r="G304" s="14"/>
      <c r="H304" s="14"/>
      <c r="I304" s="15" t="s">
        <v>40</v>
      </c>
      <c r="J304" s="15">
        <v>7</v>
      </c>
      <c r="K304" s="15">
        <v>13</v>
      </c>
      <c r="L304" s="15" t="s">
        <v>247</v>
      </c>
      <c r="M304" s="63">
        <v>2860006</v>
      </c>
      <c r="N304" s="14"/>
      <c r="O304" s="15" t="s">
        <v>223</v>
      </c>
      <c r="P304" s="14" t="s">
        <v>230</v>
      </c>
      <c r="Q304" s="72">
        <f t="shared" si="6"/>
        <v>2860.0059999999999</v>
      </c>
      <c r="R304" s="15" t="s">
        <v>783</v>
      </c>
      <c r="S304" s="15" t="s">
        <v>731</v>
      </c>
      <c r="T304" s="14"/>
      <c r="U304" s="15"/>
      <c r="V304" s="14" t="e">
        <v>#N/A</v>
      </c>
      <c r="W304" s="14" t="e">
        <v>#N/A</v>
      </c>
      <c r="X304" s="15" t="s">
        <v>41</v>
      </c>
    </row>
    <row r="305" spans="1:24" x14ac:dyDescent="0.15">
      <c r="A305" s="15" t="s">
        <v>31</v>
      </c>
      <c r="B305" s="15" t="s">
        <v>30</v>
      </c>
      <c r="C305" s="15" t="s">
        <v>32</v>
      </c>
      <c r="D305" s="15"/>
      <c r="E305" s="15"/>
      <c r="F305" s="15" t="s">
        <v>69</v>
      </c>
      <c r="G305" s="14"/>
      <c r="H305" s="14"/>
      <c r="I305" s="15" t="s">
        <v>40</v>
      </c>
      <c r="J305" s="15">
        <v>7</v>
      </c>
      <c r="K305" s="15">
        <v>13</v>
      </c>
      <c r="L305" s="15" t="s">
        <v>243</v>
      </c>
      <c r="M305" s="63">
        <v>12672</v>
      </c>
      <c r="N305" s="14"/>
      <c r="O305" s="15" t="s">
        <v>223</v>
      </c>
      <c r="P305" s="14" t="s">
        <v>230</v>
      </c>
      <c r="Q305" s="72">
        <f t="shared" si="6"/>
        <v>12.672000000000001</v>
      </c>
      <c r="R305" s="15" t="s">
        <v>783</v>
      </c>
      <c r="S305" s="15" t="s">
        <v>731</v>
      </c>
      <c r="T305" s="14"/>
      <c r="U305" s="15"/>
      <c r="V305" s="14" t="e">
        <v>#N/A</v>
      </c>
      <c r="W305" s="14" t="e">
        <v>#N/A</v>
      </c>
      <c r="X305" s="15" t="s">
        <v>41</v>
      </c>
    </row>
    <row r="306" spans="1:24" x14ac:dyDescent="0.15">
      <c r="A306" s="15" t="s">
        <v>31</v>
      </c>
      <c r="B306" s="15" t="s">
        <v>30</v>
      </c>
      <c r="C306" s="15" t="s">
        <v>32</v>
      </c>
      <c r="D306" s="15"/>
      <c r="E306" s="15"/>
      <c r="F306" s="15" t="s">
        <v>69</v>
      </c>
      <c r="G306" s="14"/>
      <c r="H306" s="14"/>
      <c r="I306" s="15" t="s">
        <v>40</v>
      </c>
      <c r="J306" s="15">
        <v>7</v>
      </c>
      <c r="K306" s="15">
        <v>13</v>
      </c>
      <c r="L306" s="15" t="s">
        <v>241</v>
      </c>
      <c r="M306" s="63">
        <v>937</v>
      </c>
      <c r="N306" s="14"/>
      <c r="O306" s="15" t="s">
        <v>223</v>
      </c>
      <c r="P306" s="14" t="s">
        <v>230</v>
      </c>
      <c r="Q306" s="72">
        <f t="shared" si="6"/>
        <v>0.93700000000000006</v>
      </c>
      <c r="R306" s="15" t="s">
        <v>783</v>
      </c>
      <c r="S306" s="15" t="s">
        <v>731</v>
      </c>
      <c r="T306" s="14"/>
      <c r="U306" s="15"/>
      <c r="V306" s="14" t="e">
        <v>#N/A</v>
      </c>
      <c r="W306" s="14" t="e">
        <v>#N/A</v>
      </c>
      <c r="X306" s="15" t="s">
        <v>41</v>
      </c>
    </row>
    <row r="307" spans="1:24" x14ac:dyDescent="0.15">
      <c r="A307" s="15" t="s">
        <v>31</v>
      </c>
      <c r="B307" s="15" t="s">
        <v>30</v>
      </c>
      <c r="C307" s="15" t="s">
        <v>32</v>
      </c>
      <c r="D307" s="15"/>
      <c r="E307" s="15"/>
      <c r="F307" s="15" t="s">
        <v>69</v>
      </c>
      <c r="G307" s="14"/>
      <c r="H307" s="14"/>
      <c r="I307" s="15" t="s">
        <v>40</v>
      </c>
      <c r="J307" s="15">
        <v>7</v>
      </c>
      <c r="K307" s="15">
        <v>13</v>
      </c>
      <c r="L307" s="15" t="s">
        <v>239</v>
      </c>
      <c r="M307" s="63">
        <v>0</v>
      </c>
      <c r="N307" s="14"/>
      <c r="O307" s="15" t="s">
        <v>223</v>
      </c>
      <c r="P307" s="14" t="s">
        <v>230</v>
      </c>
      <c r="Q307" s="72">
        <f t="shared" si="6"/>
        <v>0</v>
      </c>
      <c r="R307" s="15" t="s">
        <v>783</v>
      </c>
      <c r="S307" s="15" t="s">
        <v>731</v>
      </c>
      <c r="T307" s="14"/>
      <c r="U307" s="15"/>
      <c r="V307" s="14" t="e">
        <v>#N/A</v>
      </c>
      <c r="W307" s="14" t="e">
        <v>#N/A</v>
      </c>
      <c r="X307" s="15" t="s">
        <v>41</v>
      </c>
    </row>
    <row r="308" spans="1:24" x14ac:dyDescent="0.15">
      <c r="A308" s="15" t="s">
        <v>31</v>
      </c>
      <c r="B308" s="15" t="s">
        <v>30</v>
      </c>
      <c r="C308" s="15" t="s">
        <v>32</v>
      </c>
      <c r="D308" s="15"/>
      <c r="E308" s="15"/>
      <c r="F308" s="15" t="s">
        <v>69</v>
      </c>
      <c r="G308" s="14"/>
      <c r="H308" s="14"/>
      <c r="I308" s="15" t="s">
        <v>40</v>
      </c>
      <c r="J308" s="15">
        <v>7</v>
      </c>
      <c r="K308" s="15">
        <v>13</v>
      </c>
      <c r="L308" s="15" t="s">
        <v>235</v>
      </c>
      <c r="M308" s="63">
        <v>0</v>
      </c>
      <c r="N308" s="14"/>
      <c r="O308" s="15" t="s">
        <v>223</v>
      </c>
      <c r="P308" s="14" t="s">
        <v>230</v>
      </c>
      <c r="Q308" s="72">
        <f t="shared" si="6"/>
        <v>0</v>
      </c>
      <c r="R308" s="15" t="s">
        <v>783</v>
      </c>
      <c r="S308" s="15" t="s">
        <v>731</v>
      </c>
      <c r="T308" s="14"/>
      <c r="U308" s="15"/>
      <c r="V308" s="14" t="e">
        <v>#N/A</v>
      </c>
      <c r="W308" s="14" t="e">
        <v>#N/A</v>
      </c>
      <c r="X308" s="15" t="s">
        <v>41</v>
      </c>
    </row>
    <row r="309" spans="1:24" x14ac:dyDescent="0.15">
      <c r="A309" s="15" t="s">
        <v>31</v>
      </c>
      <c r="B309" s="15" t="s">
        <v>30</v>
      </c>
      <c r="C309" s="15" t="s">
        <v>32</v>
      </c>
      <c r="D309" s="14"/>
      <c r="E309" s="14"/>
      <c r="F309" s="15" t="s">
        <v>69</v>
      </c>
      <c r="G309" s="14"/>
      <c r="H309" s="14"/>
      <c r="I309" s="15" t="s">
        <v>40</v>
      </c>
      <c r="J309" s="15">
        <v>2</v>
      </c>
      <c r="K309" s="15">
        <v>9</v>
      </c>
      <c r="L309" s="15" t="s">
        <v>226</v>
      </c>
      <c r="M309" s="63">
        <v>1929342</v>
      </c>
      <c r="N309" s="14"/>
      <c r="O309" s="15" t="s">
        <v>223</v>
      </c>
      <c r="P309" s="14" t="s">
        <v>225</v>
      </c>
      <c r="Q309" s="72">
        <f t="shared" si="6"/>
        <v>1929.3420000000001</v>
      </c>
      <c r="R309" s="15" t="s">
        <v>783</v>
      </c>
      <c r="S309" s="15" t="s">
        <v>731</v>
      </c>
      <c r="T309" s="14" t="s">
        <v>227</v>
      </c>
      <c r="U309" s="9" t="s">
        <v>734</v>
      </c>
      <c r="V309" s="14" t="s">
        <v>321</v>
      </c>
      <c r="W309" s="14" t="s">
        <v>321</v>
      </c>
      <c r="X309" s="15" t="s">
        <v>41</v>
      </c>
    </row>
    <row r="310" spans="1:24" x14ac:dyDescent="0.15">
      <c r="A310" s="15" t="s">
        <v>31</v>
      </c>
      <c r="B310" s="15" t="s">
        <v>30</v>
      </c>
      <c r="C310" s="15" t="s">
        <v>32</v>
      </c>
      <c r="D310" s="15" t="s">
        <v>71</v>
      </c>
      <c r="E310" s="15"/>
      <c r="F310" s="15" t="s">
        <v>69</v>
      </c>
      <c r="G310" s="14"/>
      <c r="H310" s="14"/>
      <c r="I310" s="15" t="s">
        <v>40</v>
      </c>
      <c r="J310" s="15">
        <v>7</v>
      </c>
      <c r="K310" s="15">
        <v>13</v>
      </c>
      <c r="L310" s="15" t="s">
        <v>260</v>
      </c>
      <c r="M310" s="63">
        <v>4757387</v>
      </c>
      <c r="N310" s="14"/>
      <c r="O310" s="15" t="s">
        <v>223</v>
      </c>
      <c r="P310" s="14" t="s">
        <v>228</v>
      </c>
      <c r="Q310" s="72">
        <f t="shared" si="6"/>
        <v>4757.3869999999997</v>
      </c>
      <c r="R310" s="15" t="s">
        <v>783</v>
      </c>
      <c r="S310" s="15" t="s">
        <v>731</v>
      </c>
      <c r="T310" s="14"/>
      <c r="U310" s="15"/>
      <c r="V310" s="14" t="e">
        <v>#N/A</v>
      </c>
      <c r="W310" s="14" t="e">
        <v>#N/A</v>
      </c>
      <c r="X310" s="15" t="s">
        <v>41</v>
      </c>
    </row>
    <row r="311" spans="1:24" x14ac:dyDescent="0.15">
      <c r="A311" s="15" t="s">
        <v>31</v>
      </c>
      <c r="B311" s="15" t="s">
        <v>30</v>
      </c>
      <c r="C311" s="15" t="s">
        <v>32</v>
      </c>
      <c r="D311" s="14"/>
      <c r="E311" s="14"/>
      <c r="F311" s="15" t="s">
        <v>69</v>
      </c>
      <c r="G311" s="14"/>
      <c r="H311" s="14"/>
      <c r="I311" s="15" t="s">
        <v>40</v>
      </c>
      <c r="J311" s="15">
        <v>2</v>
      </c>
      <c r="K311" s="15">
        <v>9</v>
      </c>
      <c r="L311" s="15" t="s">
        <v>229</v>
      </c>
      <c r="M311" s="63">
        <v>3200373</v>
      </c>
      <c r="N311" s="14"/>
      <c r="O311" s="15" t="s">
        <v>223</v>
      </c>
      <c r="P311" s="14" t="s">
        <v>228</v>
      </c>
      <c r="Q311" s="72">
        <f t="shared" si="6"/>
        <v>3200.373</v>
      </c>
      <c r="R311" s="15" t="s">
        <v>783</v>
      </c>
      <c r="S311" s="15" t="s">
        <v>731</v>
      </c>
      <c r="T311" s="14"/>
      <c r="U311" s="15"/>
      <c r="V311" s="14" t="e">
        <v>#N/A</v>
      </c>
      <c r="W311" s="14" t="e">
        <v>#N/A</v>
      </c>
      <c r="X311" s="15" t="s">
        <v>41</v>
      </c>
    </row>
    <row r="312" spans="1:24" x14ac:dyDescent="0.15">
      <c r="A312" s="15" t="s">
        <v>31</v>
      </c>
      <c r="B312" s="15" t="s">
        <v>30</v>
      </c>
      <c r="C312" s="15" t="s">
        <v>32</v>
      </c>
      <c r="D312" s="15" t="s">
        <v>76</v>
      </c>
      <c r="E312" s="15"/>
      <c r="F312" s="15" t="s">
        <v>69</v>
      </c>
      <c r="G312" s="14"/>
      <c r="H312" s="14"/>
      <c r="I312" s="15" t="s">
        <v>40</v>
      </c>
      <c r="J312" s="15">
        <v>7</v>
      </c>
      <c r="K312" s="15">
        <v>13</v>
      </c>
      <c r="L312" s="15" t="s">
        <v>261</v>
      </c>
      <c r="M312" s="63">
        <v>1021132</v>
      </c>
      <c r="N312" s="14"/>
      <c r="O312" s="15" t="s">
        <v>223</v>
      </c>
      <c r="P312" s="14" t="s">
        <v>228</v>
      </c>
      <c r="Q312" s="72">
        <f t="shared" si="6"/>
        <v>1021.1319999999999</v>
      </c>
      <c r="R312" s="15" t="s">
        <v>783</v>
      </c>
      <c r="S312" s="15" t="s">
        <v>731</v>
      </c>
      <c r="T312" s="14"/>
      <c r="U312" s="15"/>
      <c r="V312" s="14" t="e">
        <v>#N/A</v>
      </c>
      <c r="W312" s="14" t="e">
        <v>#N/A</v>
      </c>
      <c r="X312" s="15" t="s">
        <v>41</v>
      </c>
    </row>
    <row r="313" spans="1:24" x14ac:dyDescent="0.15">
      <c r="A313" s="15" t="s">
        <v>31</v>
      </c>
      <c r="B313" s="15" t="s">
        <v>30</v>
      </c>
      <c r="C313" s="15" t="s">
        <v>32</v>
      </c>
      <c r="D313" s="15" t="s">
        <v>78</v>
      </c>
      <c r="E313" s="15"/>
      <c r="F313" s="15" t="s">
        <v>69</v>
      </c>
      <c r="G313" s="14"/>
      <c r="H313" s="14"/>
      <c r="I313" s="15" t="s">
        <v>40</v>
      </c>
      <c r="J313" s="15">
        <v>7</v>
      </c>
      <c r="K313" s="15">
        <v>13</v>
      </c>
      <c r="L313" s="15" t="s">
        <v>262</v>
      </c>
      <c r="M313" s="63">
        <v>760582</v>
      </c>
      <c r="N313" s="14"/>
      <c r="O313" s="15" t="s">
        <v>223</v>
      </c>
      <c r="P313" s="14" t="s">
        <v>228</v>
      </c>
      <c r="Q313" s="72">
        <f t="shared" si="6"/>
        <v>760.58199999999999</v>
      </c>
      <c r="R313" s="15" t="s">
        <v>783</v>
      </c>
      <c r="S313" s="15" t="s">
        <v>731</v>
      </c>
      <c r="T313" s="14"/>
      <c r="U313" s="15"/>
      <c r="V313" s="14" t="e">
        <v>#N/A</v>
      </c>
      <c r="W313" s="14" t="e">
        <v>#N/A</v>
      </c>
      <c r="X313" s="15" t="s">
        <v>41</v>
      </c>
    </row>
    <row r="314" spans="1:24" x14ac:dyDescent="0.15">
      <c r="A314" s="15" t="s">
        <v>31</v>
      </c>
      <c r="B314" s="15" t="s">
        <v>30</v>
      </c>
      <c r="C314" s="15" t="s">
        <v>32</v>
      </c>
      <c r="D314" s="15" t="s">
        <v>80</v>
      </c>
      <c r="E314" s="15"/>
      <c r="F314" s="15" t="s">
        <v>69</v>
      </c>
      <c r="G314" s="14"/>
      <c r="H314" s="14"/>
      <c r="I314" s="15" t="s">
        <v>40</v>
      </c>
      <c r="J314" s="15">
        <v>7</v>
      </c>
      <c r="K314" s="15">
        <v>13</v>
      </c>
      <c r="L314" s="15" t="s">
        <v>263</v>
      </c>
      <c r="M314" s="63">
        <v>115667</v>
      </c>
      <c r="N314" s="14"/>
      <c r="O314" s="15" t="s">
        <v>223</v>
      </c>
      <c r="P314" s="14" t="s">
        <v>228</v>
      </c>
      <c r="Q314" s="72">
        <f t="shared" si="6"/>
        <v>115.667</v>
      </c>
      <c r="R314" s="15" t="s">
        <v>783</v>
      </c>
      <c r="S314" s="15" t="s">
        <v>731</v>
      </c>
      <c r="T314" s="14"/>
      <c r="U314" s="15"/>
      <c r="V314" s="14" t="e">
        <v>#N/A</v>
      </c>
      <c r="W314" s="14" t="e">
        <v>#N/A</v>
      </c>
      <c r="X314" s="15" t="s">
        <v>41</v>
      </c>
    </row>
    <row r="315" spans="1:24" x14ac:dyDescent="0.15">
      <c r="A315" s="15" t="s">
        <v>31</v>
      </c>
      <c r="B315" s="15" t="s">
        <v>30</v>
      </c>
      <c r="C315" s="15" t="s">
        <v>32</v>
      </c>
      <c r="D315" s="15" t="s">
        <v>95</v>
      </c>
      <c r="E315" s="15"/>
      <c r="F315" s="15" t="s">
        <v>69</v>
      </c>
      <c r="G315" s="14"/>
      <c r="H315" s="14"/>
      <c r="I315" s="15" t="s">
        <v>40</v>
      </c>
      <c r="J315" s="15">
        <v>7</v>
      </c>
      <c r="K315" s="15">
        <v>13</v>
      </c>
      <c r="L315" s="15" t="s">
        <v>264</v>
      </c>
      <c r="M315" s="63">
        <v>2860006</v>
      </c>
      <c r="N315" s="14"/>
      <c r="O315" s="15" t="s">
        <v>223</v>
      </c>
      <c r="P315" s="14" t="s">
        <v>228</v>
      </c>
      <c r="Q315" s="72">
        <f t="shared" si="6"/>
        <v>2860.0059999999999</v>
      </c>
      <c r="R315" s="15" t="s">
        <v>783</v>
      </c>
      <c r="S315" s="15" t="s">
        <v>731</v>
      </c>
      <c r="T315" s="14"/>
      <c r="U315" s="15"/>
      <c r="V315" s="14" t="e">
        <v>#N/A</v>
      </c>
      <c r="W315" s="14" t="e">
        <v>#N/A</v>
      </c>
      <c r="X315" s="15" t="s">
        <v>41</v>
      </c>
    </row>
    <row r="316" spans="1:24" x14ac:dyDescent="0.15">
      <c r="A316" s="15" t="s">
        <v>31</v>
      </c>
      <c r="B316" s="15" t="s">
        <v>30</v>
      </c>
      <c r="C316" s="15" t="s">
        <v>32</v>
      </c>
      <c r="D316" s="15" t="s">
        <v>71</v>
      </c>
      <c r="E316" s="15"/>
      <c r="F316" s="15" t="s">
        <v>69</v>
      </c>
      <c r="G316" s="14"/>
      <c r="H316" s="14"/>
      <c r="I316" s="15" t="s">
        <v>40</v>
      </c>
      <c r="J316" s="15">
        <v>7</v>
      </c>
      <c r="K316" s="15">
        <v>13</v>
      </c>
      <c r="L316" s="15" t="s">
        <v>249</v>
      </c>
      <c r="M316" s="63">
        <v>0</v>
      </c>
      <c r="N316" s="14"/>
      <c r="O316" s="15" t="s">
        <v>223</v>
      </c>
      <c r="P316" s="14" t="s">
        <v>248</v>
      </c>
      <c r="Q316" s="72">
        <f t="shared" si="6"/>
        <v>0</v>
      </c>
      <c r="R316" s="15" t="s">
        <v>783</v>
      </c>
      <c r="S316" s="15" t="s">
        <v>731</v>
      </c>
      <c r="T316" s="14"/>
      <c r="U316" s="15"/>
      <c r="V316" s="14" t="e">
        <v>#N/A</v>
      </c>
      <c r="W316" s="14" t="e">
        <v>#N/A</v>
      </c>
      <c r="X316" s="15" t="s">
        <v>41</v>
      </c>
    </row>
    <row r="317" spans="1:24" x14ac:dyDescent="0.15">
      <c r="A317" s="15" t="s">
        <v>31</v>
      </c>
      <c r="B317" s="15" t="s">
        <v>30</v>
      </c>
      <c r="C317" s="15" t="s">
        <v>32</v>
      </c>
      <c r="D317" s="15" t="s">
        <v>76</v>
      </c>
      <c r="E317" s="15"/>
      <c r="F317" s="15" t="s">
        <v>69</v>
      </c>
      <c r="G317" s="14"/>
      <c r="H317" s="14"/>
      <c r="I317" s="15" t="s">
        <v>40</v>
      </c>
      <c r="J317" s="15">
        <v>7</v>
      </c>
      <c r="K317" s="15">
        <v>13</v>
      </c>
      <c r="L317" s="15" t="s">
        <v>256</v>
      </c>
      <c r="M317" s="63">
        <v>0</v>
      </c>
      <c r="N317" s="14"/>
      <c r="O317" s="15" t="s">
        <v>223</v>
      </c>
      <c r="P317" s="14" t="s">
        <v>248</v>
      </c>
      <c r="Q317" s="72">
        <f t="shared" si="6"/>
        <v>0</v>
      </c>
      <c r="R317" s="15" t="s">
        <v>783</v>
      </c>
      <c r="S317" s="15" t="s">
        <v>731</v>
      </c>
      <c r="T317" s="14"/>
      <c r="U317" s="15"/>
      <c r="V317" s="14" t="e">
        <v>#N/A</v>
      </c>
      <c r="W317" s="14" t="e">
        <v>#N/A</v>
      </c>
      <c r="X317" s="15" t="s">
        <v>41</v>
      </c>
    </row>
    <row r="318" spans="1:24" x14ac:dyDescent="0.15">
      <c r="A318" s="15" t="s">
        <v>31</v>
      </c>
      <c r="B318" s="15" t="s">
        <v>30</v>
      </c>
      <c r="C318" s="15" t="s">
        <v>32</v>
      </c>
      <c r="D318" s="15" t="s">
        <v>78</v>
      </c>
      <c r="E318" s="15"/>
      <c r="F318" s="15" t="s">
        <v>69</v>
      </c>
      <c r="G318" s="14"/>
      <c r="H318" s="14"/>
      <c r="I318" s="15" t="s">
        <v>40</v>
      </c>
      <c r="J318" s="15">
        <v>7</v>
      </c>
      <c r="K318" s="15">
        <v>13</v>
      </c>
      <c r="L318" s="15" t="s">
        <v>257</v>
      </c>
      <c r="M318" s="63">
        <v>0</v>
      </c>
      <c r="N318" s="14"/>
      <c r="O318" s="15" t="s">
        <v>223</v>
      </c>
      <c r="P318" s="14" t="s">
        <v>248</v>
      </c>
      <c r="Q318" s="72">
        <f t="shared" si="6"/>
        <v>0</v>
      </c>
      <c r="R318" s="15" t="s">
        <v>783</v>
      </c>
      <c r="S318" s="15" t="s">
        <v>731</v>
      </c>
      <c r="T318" s="14"/>
      <c r="U318" s="15"/>
      <c r="V318" s="14" t="e">
        <v>#N/A</v>
      </c>
      <c r="W318" s="14" t="e">
        <v>#N/A</v>
      </c>
      <c r="X318" s="15" t="s">
        <v>41</v>
      </c>
    </row>
    <row r="319" spans="1:24" x14ac:dyDescent="0.15">
      <c r="A319" s="15" t="s">
        <v>31</v>
      </c>
      <c r="B319" s="15" t="s">
        <v>30</v>
      </c>
      <c r="C319" s="15" t="s">
        <v>32</v>
      </c>
      <c r="D319" s="15"/>
      <c r="E319" s="15"/>
      <c r="F319" s="15" t="s">
        <v>69</v>
      </c>
      <c r="G319" s="14"/>
      <c r="H319" s="14"/>
      <c r="I319" s="15" t="s">
        <v>40</v>
      </c>
      <c r="J319" s="15">
        <v>7</v>
      </c>
      <c r="K319" s="15">
        <v>13</v>
      </c>
      <c r="L319" s="15" t="s">
        <v>252</v>
      </c>
      <c r="M319" s="63">
        <v>0</v>
      </c>
      <c r="N319" s="14"/>
      <c r="O319" s="15" t="s">
        <v>223</v>
      </c>
      <c r="P319" s="14" t="s">
        <v>248</v>
      </c>
      <c r="Q319" s="72">
        <f t="shared" si="6"/>
        <v>0</v>
      </c>
      <c r="R319" s="15" t="s">
        <v>783</v>
      </c>
      <c r="S319" s="15" t="s">
        <v>731</v>
      </c>
      <c r="T319" s="14"/>
      <c r="U319" s="15"/>
      <c r="V319" s="14" t="e">
        <v>#N/A</v>
      </c>
      <c r="W319" s="14" t="e">
        <v>#N/A</v>
      </c>
      <c r="X319" s="15" t="s">
        <v>41</v>
      </c>
    </row>
    <row r="320" spans="1:24" x14ac:dyDescent="0.15">
      <c r="A320" s="15" t="s">
        <v>31</v>
      </c>
      <c r="B320" s="15" t="s">
        <v>30</v>
      </c>
      <c r="C320" s="15" t="s">
        <v>32</v>
      </c>
      <c r="D320" s="15" t="s">
        <v>80</v>
      </c>
      <c r="E320" s="15"/>
      <c r="F320" s="15" t="s">
        <v>69</v>
      </c>
      <c r="G320" s="14"/>
      <c r="H320" s="14"/>
      <c r="I320" s="15" t="s">
        <v>40</v>
      </c>
      <c r="J320" s="15">
        <v>7</v>
      </c>
      <c r="K320" s="15">
        <v>13</v>
      </c>
      <c r="L320" s="15" t="s">
        <v>258</v>
      </c>
      <c r="M320" s="63">
        <v>0</v>
      </c>
      <c r="N320" s="14"/>
      <c r="O320" s="15" t="s">
        <v>223</v>
      </c>
      <c r="P320" s="14" t="s">
        <v>248</v>
      </c>
      <c r="Q320" s="72">
        <f t="shared" si="6"/>
        <v>0</v>
      </c>
      <c r="R320" s="15" t="s">
        <v>783</v>
      </c>
      <c r="S320" s="15" t="s">
        <v>731</v>
      </c>
      <c r="T320" s="14"/>
      <c r="U320" s="15"/>
      <c r="V320" s="14" t="e">
        <v>#N/A</v>
      </c>
      <c r="W320" s="14" t="e">
        <v>#N/A</v>
      </c>
      <c r="X320" s="15" t="s">
        <v>41</v>
      </c>
    </row>
    <row r="321" spans="1:24" x14ac:dyDescent="0.15">
      <c r="A321" s="15" t="s">
        <v>31</v>
      </c>
      <c r="B321" s="15" t="s">
        <v>30</v>
      </c>
      <c r="C321" s="15" t="s">
        <v>32</v>
      </c>
      <c r="D321" s="15"/>
      <c r="E321" s="15"/>
      <c r="F321" s="15" t="s">
        <v>69</v>
      </c>
      <c r="G321" s="14"/>
      <c r="H321" s="14"/>
      <c r="I321" s="15" t="s">
        <v>40</v>
      </c>
      <c r="J321" s="15">
        <v>7</v>
      </c>
      <c r="K321" s="15">
        <v>13</v>
      </c>
      <c r="L321" s="15" t="s">
        <v>250</v>
      </c>
      <c r="M321" s="63">
        <v>0</v>
      </c>
      <c r="N321" s="14"/>
      <c r="O321" s="15" t="s">
        <v>223</v>
      </c>
      <c r="P321" s="14" t="s">
        <v>248</v>
      </c>
      <c r="Q321" s="72">
        <f t="shared" si="6"/>
        <v>0</v>
      </c>
      <c r="R321" s="15" t="s">
        <v>783</v>
      </c>
      <c r="S321" s="15" t="s">
        <v>731</v>
      </c>
      <c r="T321" s="14"/>
      <c r="U321" s="15"/>
      <c r="V321" s="14" t="e">
        <v>#N/A</v>
      </c>
      <c r="W321" s="14" t="e">
        <v>#N/A</v>
      </c>
      <c r="X321" s="15" t="s">
        <v>41</v>
      </c>
    </row>
    <row r="322" spans="1:24" x14ac:dyDescent="0.15">
      <c r="A322" s="15" t="s">
        <v>31</v>
      </c>
      <c r="B322" s="15" t="s">
        <v>30</v>
      </c>
      <c r="C322" s="15" t="s">
        <v>32</v>
      </c>
      <c r="D322" s="15" t="s">
        <v>95</v>
      </c>
      <c r="E322" s="15"/>
      <c r="F322" s="15" t="s">
        <v>69</v>
      </c>
      <c r="G322" s="14"/>
      <c r="H322" s="14"/>
      <c r="I322" s="15" t="s">
        <v>40</v>
      </c>
      <c r="J322" s="15">
        <v>7</v>
      </c>
      <c r="K322" s="15">
        <v>13</v>
      </c>
      <c r="L322" s="15" t="s">
        <v>259</v>
      </c>
      <c r="M322" s="63">
        <v>0</v>
      </c>
      <c r="N322" s="14"/>
      <c r="O322" s="15" t="s">
        <v>223</v>
      </c>
      <c r="P322" s="14" t="s">
        <v>248</v>
      </c>
      <c r="Q322" s="72">
        <f t="shared" si="6"/>
        <v>0</v>
      </c>
      <c r="R322" s="15" t="s">
        <v>783</v>
      </c>
      <c r="S322" s="15" t="s">
        <v>731</v>
      </c>
      <c r="T322" s="14"/>
      <c r="U322" s="15"/>
      <c r="V322" s="14" t="e">
        <v>#N/A</v>
      </c>
      <c r="W322" s="14" t="e">
        <v>#N/A</v>
      </c>
      <c r="X322" s="15" t="s">
        <v>41</v>
      </c>
    </row>
    <row r="323" spans="1:24" x14ac:dyDescent="0.15">
      <c r="A323" s="15" t="s">
        <v>31</v>
      </c>
      <c r="B323" s="15" t="s">
        <v>30</v>
      </c>
      <c r="C323" s="15" t="s">
        <v>32</v>
      </c>
      <c r="D323" s="15"/>
      <c r="E323" s="15"/>
      <c r="F323" s="15" t="s">
        <v>69</v>
      </c>
      <c r="G323" s="14"/>
      <c r="H323" s="14"/>
      <c r="I323" s="15" t="s">
        <v>40</v>
      </c>
      <c r="J323" s="15">
        <v>7</v>
      </c>
      <c r="K323" s="15">
        <v>13</v>
      </c>
      <c r="L323" s="15" t="s">
        <v>255</v>
      </c>
      <c r="M323" s="63">
        <v>0</v>
      </c>
      <c r="N323" s="14"/>
      <c r="O323" s="15" t="s">
        <v>223</v>
      </c>
      <c r="P323" s="14" t="s">
        <v>248</v>
      </c>
      <c r="Q323" s="72">
        <f t="shared" si="6"/>
        <v>0</v>
      </c>
      <c r="R323" s="15" t="s">
        <v>783</v>
      </c>
      <c r="S323" s="15" t="s">
        <v>731</v>
      </c>
      <c r="T323" s="14"/>
      <c r="U323" s="15"/>
      <c r="V323" s="14" t="e">
        <v>#N/A</v>
      </c>
      <c r="W323" s="14" t="e">
        <v>#N/A</v>
      </c>
      <c r="X323" s="15" t="s">
        <v>41</v>
      </c>
    </row>
    <row r="324" spans="1:24" x14ac:dyDescent="0.15">
      <c r="A324" s="15" t="s">
        <v>31</v>
      </c>
      <c r="B324" s="15" t="s">
        <v>30</v>
      </c>
      <c r="C324" s="15" t="s">
        <v>32</v>
      </c>
      <c r="D324" s="15"/>
      <c r="E324" s="15"/>
      <c r="F324" s="15" t="s">
        <v>69</v>
      </c>
      <c r="G324" s="14"/>
      <c r="H324" s="14"/>
      <c r="I324" s="15" t="s">
        <v>40</v>
      </c>
      <c r="J324" s="15">
        <v>7</v>
      </c>
      <c r="K324" s="15">
        <v>13</v>
      </c>
      <c r="L324" s="15" t="s">
        <v>254</v>
      </c>
      <c r="M324" s="63">
        <v>0</v>
      </c>
      <c r="N324" s="14"/>
      <c r="O324" s="15" t="s">
        <v>223</v>
      </c>
      <c r="P324" s="14" t="s">
        <v>248</v>
      </c>
      <c r="Q324" s="72">
        <f t="shared" si="6"/>
        <v>0</v>
      </c>
      <c r="R324" s="15" t="s">
        <v>783</v>
      </c>
      <c r="S324" s="15" t="s">
        <v>731</v>
      </c>
      <c r="T324" s="14"/>
      <c r="U324" s="15"/>
      <c r="V324" s="14" t="e">
        <v>#N/A</v>
      </c>
      <c r="W324" s="14" t="e">
        <v>#N/A</v>
      </c>
      <c r="X324" s="15" t="s">
        <v>41</v>
      </c>
    </row>
    <row r="325" spans="1:24" x14ac:dyDescent="0.15">
      <c r="A325" s="15" t="s">
        <v>31</v>
      </c>
      <c r="B325" s="15" t="s">
        <v>30</v>
      </c>
      <c r="C325" s="15" t="s">
        <v>32</v>
      </c>
      <c r="D325" s="15"/>
      <c r="E325" s="15"/>
      <c r="F325" s="15" t="s">
        <v>69</v>
      </c>
      <c r="G325" s="14"/>
      <c r="H325" s="14"/>
      <c r="I325" s="15" t="s">
        <v>40</v>
      </c>
      <c r="J325" s="15">
        <v>7</v>
      </c>
      <c r="K325" s="15">
        <v>13</v>
      </c>
      <c r="L325" s="15" t="s">
        <v>253</v>
      </c>
      <c r="M325" s="63">
        <v>0</v>
      </c>
      <c r="N325" s="14"/>
      <c r="O325" s="15" t="s">
        <v>223</v>
      </c>
      <c r="P325" s="14" t="s">
        <v>248</v>
      </c>
      <c r="Q325" s="72">
        <f t="shared" si="6"/>
        <v>0</v>
      </c>
      <c r="R325" s="15" t="s">
        <v>783</v>
      </c>
      <c r="S325" s="15" t="s">
        <v>731</v>
      </c>
      <c r="T325" s="14"/>
      <c r="U325" s="15"/>
      <c r="V325" s="14" t="e">
        <v>#N/A</v>
      </c>
      <c r="W325" s="14" t="e">
        <v>#N/A</v>
      </c>
      <c r="X325" s="15" t="s">
        <v>41</v>
      </c>
    </row>
    <row r="326" spans="1:24" x14ac:dyDescent="0.15">
      <c r="A326" s="15" t="s">
        <v>31</v>
      </c>
      <c r="B326" s="15" t="s">
        <v>30</v>
      </c>
      <c r="C326" s="15" t="s">
        <v>32</v>
      </c>
      <c r="D326" s="15"/>
      <c r="E326" s="15"/>
      <c r="F326" s="15" t="s">
        <v>69</v>
      </c>
      <c r="G326" s="14"/>
      <c r="H326" s="14"/>
      <c r="I326" s="15" t="s">
        <v>40</v>
      </c>
      <c r="J326" s="15">
        <v>7</v>
      </c>
      <c r="K326" s="15">
        <v>13</v>
      </c>
      <c r="L326" s="15" t="s">
        <v>251</v>
      </c>
      <c r="M326" s="63">
        <v>0</v>
      </c>
      <c r="N326" s="14"/>
      <c r="O326" s="15" t="s">
        <v>223</v>
      </c>
      <c r="P326" s="14" t="s">
        <v>248</v>
      </c>
      <c r="Q326" s="72">
        <f t="shared" si="6"/>
        <v>0</v>
      </c>
      <c r="R326" s="15" t="s">
        <v>783</v>
      </c>
      <c r="S326" s="15" t="s">
        <v>731</v>
      </c>
      <c r="T326" s="14"/>
      <c r="U326" s="15"/>
      <c r="V326" s="14" t="e">
        <v>#N/A</v>
      </c>
      <c r="W326" s="14" t="e">
        <v>#N/A</v>
      </c>
      <c r="X326" s="15" t="s">
        <v>41</v>
      </c>
    </row>
    <row r="327" spans="1:24" x14ac:dyDescent="0.15">
      <c r="A327" s="15" t="s">
        <v>31</v>
      </c>
      <c r="B327" s="15" t="s">
        <v>30</v>
      </c>
      <c r="C327" s="15" t="s">
        <v>32</v>
      </c>
      <c r="D327" s="14"/>
      <c r="E327" s="14"/>
      <c r="F327" s="15" t="s">
        <v>69</v>
      </c>
      <c r="G327" s="14"/>
      <c r="H327" s="14"/>
      <c r="I327" s="15" t="s">
        <v>40</v>
      </c>
      <c r="J327" s="15">
        <v>2</v>
      </c>
      <c r="K327" s="15">
        <v>9</v>
      </c>
      <c r="L327" s="15" t="s">
        <v>221</v>
      </c>
      <c r="M327" s="63">
        <v>5129715</v>
      </c>
      <c r="N327" s="14"/>
      <c r="O327" s="15" t="s">
        <v>223</v>
      </c>
      <c r="P327" s="14" t="s">
        <v>220</v>
      </c>
      <c r="Q327" s="72">
        <f t="shared" si="6"/>
        <v>5129.7150000000001</v>
      </c>
      <c r="R327" s="15" t="s">
        <v>783</v>
      </c>
      <c r="S327" s="15" t="s">
        <v>731</v>
      </c>
      <c r="T327" s="14" t="s">
        <v>224</v>
      </c>
      <c r="U327" s="9" t="s">
        <v>734</v>
      </c>
      <c r="V327" s="14" t="s">
        <v>321</v>
      </c>
      <c r="W327" s="14" t="s">
        <v>321</v>
      </c>
      <c r="X327" s="15" t="s">
        <v>41</v>
      </c>
    </row>
    <row r="328" spans="1:24" x14ac:dyDescent="0.15">
      <c r="A328" s="11" t="s">
        <v>31</v>
      </c>
      <c r="B328" s="11" t="s">
        <v>30</v>
      </c>
      <c r="C328" s="11" t="s">
        <v>32</v>
      </c>
      <c r="D328" s="11" t="s">
        <v>71</v>
      </c>
      <c r="E328" s="11"/>
      <c r="F328" s="11" t="s">
        <v>68</v>
      </c>
      <c r="G328" s="10"/>
      <c r="H328" s="10"/>
      <c r="I328" s="11" t="s">
        <v>40</v>
      </c>
      <c r="J328" s="11">
        <v>5</v>
      </c>
      <c r="K328" s="10"/>
      <c r="L328" s="11" t="s">
        <v>159</v>
      </c>
      <c r="M328" s="62">
        <v>6344479</v>
      </c>
      <c r="N328" s="10"/>
      <c r="O328" s="11" t="s">
        <v>108</v>
      </c>
      <c r="P328" s="10" t="s">
        <v>105</v>
      </c>
      <c r="Q328" s="62">
        <f t="shared" ref="Q328:Q359" si="7">M328</f>
        <v>6344479</v>
      </c>
      <c r="R328" s="11" t="s">
        <v>108</v>
      </c>
      <c r="S328" s="11" t="s">
        <v>731</v>
      </c>
      <c r="T328" s="10"/>
      <c r="U328" s="11"/>
      <c r="V328" s="10" t="s">
        <v>321</v>
      </c>
      <c r="W328" s="10" t="s">
        <v>321</v>
      </c>
      <c r="X328" s="11" t="s">
        <v>41</v>
      </c>
    </row>
    <row r="329" spans="1:24" x14ac:dyDescent="0.15">
      <c r="A329" s="11" t="s">
        <v>31</v>
      </c>
      <c r="B329" s="11" t="s">
        <v>30</v>
      </c>
      <c r="C329" s="11" t="s">
        <v>32</v>
      </c>
      <c r="D329" s="10"/>
      <c r="E329" s="10"/>
      <c r="F329" s="11" t="s">
        <v>68</v>
      </c>
      <c r="G329" s="10"/>
      <c r="H329" s="10"/>
      <c r="I329" s="11" t="s">
        <v>40</v>
      </c>
      <c r="J329" s="11">
        <v>2</v>
      </c>
      <c r="K329" s="10"/>
      <c r="L329" s="11" t="s">
        <v>106</v>
      </c>
      <c r="M329" s="62">
        <v>6718944</v>
      </c>
      <c r="N329" s="10"/>
      <c r="O329" s="11" t="s">
        <v>108</v>
      </c>
      <c r="P329" s="10" t="s">
        <v>105</v>
      </c>
      <c r="Q329" s="62">
        <f t="shared" si="7"/>
        <v>6718944</v>
      </c>
      <c r="R329" s="11" t="s">
        <v>108</v>
      </c>
      <c r="S329" s="11" t="s">
        <v>731</v>
      </c>
      <c r="T329" s="10" t="s">
        <v>659</v>
      </c>
      <c r="U329" s="9" t="s">
        <v>733</v>
      </c>
      <c r="V329" s="10" t="s">
        <v>321</v>
      </c>
      <c r="W329" s="10" t="s">
        <v>321</v>
      </c>
      <c r="X329" s="11" t="s">
        <v>41</v>
      </c>
    </row>
    <row r="330" spans="1:24" x14ac:dyDescent="0.15">
      <c r="A330" s="11" t="s">
        <v>31</v>
      </c>
      <c r="B330" s="11" t="s">
        <v>30</v>
      </c>
      <c r="C330" s="11" t="s">
        <v>32</v>
      </c>
      <c r="D330" s="10"/>
      <c r="E330" s="10"/>
      <c r="F330" s="11" t="s">
        <v>68</v>
      </c>
      <c r="G330" s="10"/>
      <c r="H330" s="10"/>
      <c r="I330" s="11" t="s">
        <v>40</v>
      </c>
      <c r="J330" s="11">
        <v>2</v>
      </c>
      <c r="K330" s="19">
        <v>6</v>
      </c>
      <c r="L330" s="11" t="s">
        <v>112</v>
      </c>
      <c r="M330" s="62">
        <v>374465</v>
      </c>
      <c r="N330" s="10"/>
      <c r="O330" s="11" t="s">
        <v>108</v>
      </c>
      <c r="P330" s="10" t="s">
        <v>111</v>
      </c>
      <c r="Q330" s="62">
        <f t="shared" si="7"/>
        <v>374465</v>
      </c>
      <c r="R330" s="11" t="s">
        <v>108</v>
      </c>
      <c r="S330" s="11" t="s">
        <v>731</v>
      </c>
      <c r="T330" s="10"/>
      <c r="U330" s="11"/>
      <c r="V330" s="10" t="s">
        <v>321</v>
      </c>
      <c r="W330" s="10" t="s">
        <v>321</v>
      </c>
      <c r="X330" s="11" t="s">
        <v>41</v>
      </c>
    </row>
    <row r="331" spans="1:24" x14ac:dyDescent="0.15">
      <c r="A331" s="11" t="s">
        <v>31</v>
      </c>
      <c r="B331" s="11" t="s">
        <v>30</v>
      </c>
      <c r="C331" s="11" t="s">
        <v>32</v>
      </c>
      <c r="D331" s="10"/>
      <c r="E331" s="10"/>
      <c r="F331" s="11" t="s">
        <v>68</v>
      </c>
      <c r="G331" s="10"/>
      <c r="H331" s="10"/>
      <c r="I331" s="11" t="s">
        <v>40</v>
      </c>
      <c r="J331" s="11">
        <v>2</v>
      </c>
      <c r="K331" s="10"/>
      <c r="L331" s="11" t="s">
        <v>116</v>
      </c>
      <c r="M331" s="62">
        <v>5119876</v>
      </c>
      <c r="N331" s="10"/>
      <c r="O331" s="11" t="s">
        <v>108</v>
      </c>
      <c r="P331" s="10" t="s">
        <v>115</v>
      </c>
      <c r="Q331" s="62">
        <f t="shared" si="7"/>
        <v>5119876</v>
      </c>
      <c r="R331" s="11" t="s">
        <v>108</v>
      </c>
      <c r="S331" s="11" t="s">
        <v>731</v>
      </c>
      <c r="T331" s="10"/>
      <c r="U331" s="11"/>
      <c r="V331" s="10" t="s">
        <v>321</v>
      </c>
      <c r="W331" s="10" t="s">
        <v>321</v>
      </c>
      <c r="X331" s="11" t="s">
        <v>41</v>
      </c>
    </row>
    <row r="332" spans="1:24" x14ac:dyDescent="0.15">
      <c r="A332" s="11" t="s">
        <v>31</v>
      </c>
      <c r="B332" s="11" t="s">
        <v>30</v>
      </c>
      <c r="C332" s="11" t="s">
        <v>32</v>
      </c>
      <c r="D332" s="10"/>
      <c r="E332" s="10"/>
      <c r="F332" s="11" t="s">
        <v>68</v>
      </c>
      <c r="G332" s="10"/>
      <c r="H332" s="10"/>
      <c r="I332" s="11" t="s">
        <v>40</v>
      </c>
      <c r="J332" s="11">
        <v>2</v>
      </c>
      <c r="K332" s="10"/>
      <c r="L332" s="11" t="s">
        <v>118</v>
      </c>
      <c r="M332" s="62">
        <v>984464</v>
      </c>
      <c r="N332" s="10"/>
      <c r="O332" s="11" t="s">
        <v>108</v>
      </c>
      <c r="P332" s="10" t="s">
        <v>117</v>
      </c>
      <c r="Q332" s="62">
        <f t="shared" si="7"/>
        <v>984464</v>
      </c>
      <c r="R332" s="11" t="s">
        <v>108</v>
      </c>
      <c r="S332" s="11" t="s">
        <v>731</v>
      </c>
      <c r="T332" s="10"/>
      <c r="U332" s="11"/>
      <c r="V332" s="10" t="s">
        <v>321</v>
      </c>
      <c r="W332" s="10" t="s">
        <v>321</v>
      </c>
      <c r="X332" s="11" t="s">
        <v>41</v>
      </c>
    </row>
    <row r="333" spans="1:24" x14ac:dyDescent="0.15">
      <c r="A333" s="11" t="s">
        <v>31</v>
      </c>
      <c r="B333" s="11" t="s">
        <v>30</v>
      </c>
      <c r="C333" s="11" t="s">
        <v>32</v>
      </c>
      <c r="D333" s="10"/>
      <c r="E333" s="10"/>
      <c r="F333" s="11" t="s">
        <v>68</v>
      </c>
      <c r="G333" s="10"/>
      <c r="H333" s="10"/>
      <c r="I333" s="11" t="s">
        <v>40</v>
      </c>
      <c r="J333" s="11">
        <v>2</v>
      </c>
      <c r="K333" s="10"/>
      <c r="L333" s="11" t="s">
        <v>120</v>
      </c>
      <c r="M333" s="62">
        <v>418</v>
      </c>
      <c r="N333" s="10"/>
      <c r="O333" s="11" t="s">
        <v>108</v>
      </c>
      <c r="P333" s="10" t="s">
        <v>119</v>
      </c>
      <c r="Q333" s="62">
        <f t="shared" si="7"/>
        <v>418</v>
      </c>
      <c r="R333" s="11" t="s">
        <v>108</v>
      </c>
      <c r="S333" s="11" t="s">
        <v>731</v>
      </c>
      <c r="T333" s="10"/>
      <c r="U333" s="11"/>
      <c r="V333" s="10" t="s">
        <v>321</v>
      </c>
      <c r="W333" s="10" t="s">
        <v>321</v>
      </c>
      <c r="X333" s="11" t="s">
        <v>41</v>
      </c>
    </row>
    <row r="334" spans="1:24" x14ac:dyDescent="0.15">
      <c r="A334" s="11" t="s">
        <v>31</v>
      </c>
      <c r="B334" s="11" t="s">
        <v>30</v>
      </c>
      <c r="C334" s="11" t="s">
        <v>32</v>
      </c>
      <c r="D334" s="11" t="s">
        <v>76</v>
      </c>
      <c r="E334" s="11"/>
      <c r="F334" s="11" t="s">
        <v>68</v>
      </c>
      <c r="G334" s="10"/>
      <c r="H334" s="10"/>
      <c r="I334" s="11" t="s">
        <v>40</v>
      </c>
      <c r="J334" s="11">
        <v>5</v>
      </c>
      <c r="K334" s="10"/>
      <c r="L334" s="11" t="s">
        <v>165</v>
      </c>
      <c r="M334" s="62">
        <v>204937</v>
      </c>
      <c r="N334" s="11" t="s">
        <v>166</v>
      </c>
      <c r="O334" s="11" t="s">
        <v>108</v>
      </c>
      <c r="P334" s="10" t="s">
        <v>164</v>
      </c>
      <c r="Q334" s="62">
        <f t="shared" si="7"/>
        <v>204937</v>
      </c>
      <c r="R334" s="11" t="s">
        <v>108</v>
      </c>
      <c r="S334" s="11" t="s">
        <v>731</v>
      </c>
      <c r="T334" s="10"/>
      <c r="U334" s="11"/>
      <c r="V334" s="10" t="s">
        <v>321</v>
      </c>
      <c r="W334" s="10" t="s">
        <v>321</v>
      </c>
      <c r="X334" s="11" t="s">
        <v>41</v>
      </c>
    </row>
    <row r="335" spans="1:24" x14ac:dyDescent="0.15">
      <c r="A335" s="11" t="s">
        <v>31</v>
      </c>
      <c r="B335" s="11" t="s">
        <v>30</v>
      </c>
      <c r="C335" s="11" t="s">
        <v>32</v>
      </c>
      <c r="D335" s="11" t="s">
        <v>78</v>
      </c>
      <c r="E335" s="11"/>
      <c r="F335" s="11" t="s">
        <v>68</v>
      </c>
      <c r="G335" s="10"/>
      <c r="H335" s="10"/>
      <c r="I335" s="11" t="s">
        <v>40</v>
      </c>
      <c r="J335" s="11">
        <v>5</v>
      </c>
      <c r="K335" s="10"/>
      <c r="L335" s="11" t="s">
        <v>167</v>
      </c>
      <c r="M335" s="62">
        <v>17391</v>
      </c>
      <c r="N335" s="11" t="s">
        <v>166</v>
      </c>
      <c r="O335" s="11" t="s">
        <v>108</v>
      </c>
      <c r="P335" s="10" t="s">
        <v>164</v>
      </c>
      <c r="Q335" s="62">
        <f t="shared" si="7"/>
        <v>17391</v>
      </c>
      <c r="R335" s="11" t="s">
        <v>108</v>
      </c>
      <c r="S335" s="11" t="s">
        <v>731</v>
      </c>
      <c r="T335" s="10"/>
      <c r="U335" s="11"/>
      <c r="V335" s="10" t="s">
        <v>321</v>
      </c>
      <c r="W335" s="10" t="s">
        <v>321</v>
      </c>
      <c r="X335" s="11" t="s">
        <v>41</v>
      </c>
    </row>
    <row r="336" spans="1:24" x14ac:dyDescent="0.15">
      <c r="A336" s="11" t="s">
        <v>31</v>
      </c>
      <c r="B336" s="11" t="s">
        <v>30</v>
      </c>
      <c r="C336" s="11" t="s">
        <v>32</v>
      </c>
      <c r="D336" s="11" t="s">
        <v>80</v>
      </c>
      <c r="E336" s="11"/>
      <c r="F336" s="11" t="s">
        <v>68</v>
      </c>
      <c r="G336" s="10"/>
      <c r="H336" s="10"/>
      <c r="I336" s="11" t="s">
        <v>40</v>
      </c>
      <c r="J336" s="11">
        <v>5</v>
      </c>
      <c r="K336" s="10"/>
      <c r="L336" s="11" t="s">
        <v>168</v>
      </c>
      <c r="M336" s="62">
        <v>3681</v>
      </c>
      <c r="N336" s="11" t="s">
        <v>166</v>
      </c>
      <c r="O336" s="11" t="s">
        <v>108</v>
      </c>
      <c r="P336" s="10" t="s">
        <v>164</v>
      </c>
      <c r="Q336" s="62">
        <f t="shared" si="7"/>
        <v>3681</v>
      </c>
      <c r="R336" s="11" t="s">
        <v>108</v>
      </c>
      <c r="S336" s="11" t="s">
        <v>731</v>
      </c>
      <c r="T336" s="10"/>
      <c r="U336" s="11"/>
      <c r="V336" s="10" t="s">
        <v>321</v>
      </c>
      <c r="W336" s="10" t="s">
        <v>321</v>
      </c>
      <c r="X336" s="11" t="s">
        <v>41</v>
      </c>
    </row>
    <row r="337" spans="1:24" x14ac:dyDescent="0.15">
      <c r="A337" s="11" t="s">
        <v>31</v>
      </c>
      <c r="B337" s="11" t="s">
        <v>30</v>
      </c>
      <c r="C337" s="11" t="s">
        <v>32</v>
      </c>
      <c r="D337" s="11" t="s">
        <v>95</v>
      </c>
      <c r="E337" s="11"/>
      <c r="F337" s="11" t="s">
        <v>68</v>
      </c>
      <c r="G337" s="10"/>
      <c r="H337" s="10"/>
      <c r="I337" s="11" t="s">
        <v>40</v>
      </c>
      <c r="J337" s="11">
        <v>5</v>
      </c>
      <c r="K337" s="10"/>
      <c r="L337" s="11" t="s">
        <v>169</v>
      </c>
      <c r="M337" s="62">
        <v>0</v>
      </c>
      <c r="N337" s="11" t="s">
        <v>166</v>
      </c>
      <c r="O337" s="11" t="s">
        <v>108</v>
      </c>
      <c r="P337" s="10" t="s">
        <v>164</v>
      </c>
      <c r="Q337" s="62">
        <f t="shared" si="7"/>
        <v>0</v>
      </c>
      <c r="R337" s="11" t="s">
        <v>108</v>
      </c>
      <c r="S337" s="11" t="s">
        <v>731</v>
      </c>
      <c r="T337" s="10"/>
      <c r="U337" s="11"/>
      <c r="V337" s="10" t="s">
        <v>321</v>
      </c>
      <c r="W337" s="10" t="s">
        <v>321</v>
      </c>
      <c r="X337" s="11" t="s">
        <v>41</v>
      </c>
    </row>
    <row r="338" spans="1:24" x14ac:dyDescent="0.15">
      <c r="A338" s="11" t="s">
        <v>31</v>
      </c>
      <c r="B338" s="11" t="s">
        <v>30</v>
      </c>
      <c r="C338" s="11" t="s">
        <v>32</v>
      </c>
      <c r="D338" s="10"/>
      <c r="E338" s="10"/>
      <c r="F338" s="11" t="s">
        <v>68</v>
      </c>
      <c r="G338" s="10"/>
      <c r="H338" s="10"/>
      <c r="I338" s="11" t="s">
        <v>40</v>
      </c>
      <c r="J338" s="11">
        <v>5</v>
      </c>
      <c r="K338" s="10"/>
      <c r="L338" s="11" t="s">
        <v>171</v>
      </c>
      <c r="M338" s="62">
        <v>42757</v>
      </c>
      <c r="N338" s="11" t="s">
        <v>166</v>
      </c>
      <c r="O338" s="11" t="s">
        <v>108</v>
      </c>
      <c r="P338" s="10" t="s">
        <v>170</v>
      </c>
      <c r="Q338" s="62">
        <f t="shared" si="7"/>
        <v>42757</v>
      </c>
      <c r="R338" s="11" t="s">
        <v>108</v>
      </c>
      <c r="S338" s="11" t="s">
        <v>731</v>
      </c>
      <c r="T338" s="10"/>
      <c r="U338" s="11"/>
      <c r="V338" s="10" t="s">
        <v>321</v>
      </c>
      <c r="W338" s="10" t="s">
        <v>321</v>
      </c>
      <c r="X338" s="11" t="s">
        <v>41</v>
      </c>
    </row>
    <row r="339" spans="1:24" x14ac:dyDescent="0.15">
      <c r="A339" s="11" t="s">
        <v>31</v>
      </c>
      <c r="B339" s="11" t="s">
        <v>30</v>
      </c>
      <c r="C339" s="11" t="s">
        <v>32</v>
      </c>
      <c r="D339" s="10"/>
      <c r="E339" s="10"/>
      <c r="F339" s="11" t="s">
        <v>68</v>
      </c>
      <c r="G339" s="10"/>
      <c r="H339" s="10"/>
      <c r="I339" s="11" t="s">
        <v>40</v>
      </c>
      <c r="J339" s="11">
        <v>5</v>
      </c>
      <c r="K339" s="10"/>
      <c r="L339" s="11" t="s">
        <v>174</v>
      </c>
      <c r="M339" s="62">
        <v>34073</v>
      </c>
      <c r="N339" s="11" t="s">
        <v>166</v>
      </c>
      <c r="O339" s="11" t="s">
        <v>108</v>
      </c>
      <c r="P339" s="10" t="s">
        <v>173</v>
      </c>
      <c r="Q339" s="62">
        <f t="shared" si="7"/>
        <v>34073</v>
      </c>
      <c r="R339" s="11" t="s">
        <v>108</v>
      </c>
      <c r="S339" s="11" t="s">
        <v>731</v>
      </c>
      <c r="T339" s="10"/>
      <c r="U339" s="11"/>
      <c r="V339" s="10" t="s">
        <v>321</v>
      </c>
      <c r="W339" s="10" t="s">
        <v>321</v>
      </c>
      <c r="X339" s="11" t="s">
        <v>41</v>
      </c>
    </row>
    <row r="340" spans="1:24" x14ac:dyDescent="0.15">
      <c r="A340" s="11" t="s">
        <v>31</v>
      </c>
      <c r="B340" s="11" t="s">
        <v>30</v>
      </c>
      <c r="C340" s="11" t="s">
        <v>32</v>
      </c>
      <c r="D340" s="10"/>
      <c r="E340" s="10"/>
      <c r="F340" s="11" t="s">
        <v>68</v>
      </c>
      <c r="G340" s="10"/>
      <c r="H340" s="10"/>
      <c r="I340" s="11" t="s">
        <v>40</v>
      </c>
      <c r="J340" s="11">
        <v>5</v>
      </c>
      <c r="K340" s="10"/>
      <c r="L340" s="11" t="s">
        <v>177</v>
      </c>
      <c r="M340" s="62">
        <v>148692</v>
      </c>
      <c r="N340" s="11" t="s">
        <v>166</v>
      </c>
      <c r="O340" s="11" t="s">
        <v>108</v>
      </c>
      <c r="P340" s="10" t="s">
        <v>176</v>
      </c>
      <c r="Q340" s="62">
        <f t="shared" si="7"/>
        <v>148692</v>
      </c>
      <c r="R340" s="11" t="s">
        <v>108</v>
      </c>
      <c r="S340" s="11" t="s">
        <v>731</v>
      </c>
      <c r="T340" s="10"/>
      <c r="U340" s="11"/>
      <c r="V340" s="10" t="s">
        <v>321</v>
      </c>
      <c r="W340" s="10" t="s">
        <v>321</v>
      </c>
      <c r="X340" s="11" t="s">
        <v>41</v>
      </c>
    </row>
    <row r="341" spans="1:24" x14ac:dyDescent="0.15">
      <c r="A341" s="11" t="s">
        <v>31</v>
      </c>
      <c r="B341" s="11" t="s">
        <v>30</v>
      </c>
      <c r="C341" s="11" t="s">
        <v>32</v>
      </c>
      <c r="D341" s="10"/>
      <c r="E341" s="10"/>
      <c r="F341" s="11" t="s">
        <v>68</v>
      </c>
      <c r="G341" s="10"/>
      <c r="H341" s="10"/>
      <c r="I341" s="11" t="s">
        <v>40</v>
      </c>
      <c r="J341" s="11">
        <v>5</v>
      </c>
      <c r="K341" s="10"/>
      <c r="L341" s="11" t="s">
        <v>180</v>
      </c>
      <c r="M341" s="62">
        <v>487</v>
      </c>
      <c r="N341" s="11" t="s">
        <v>166</v>
      </c>
      <c r="O341" s="11" t="s">
        <v>108</v>
      </c>
      <c r="P341" s="10" t="s">
        <v>179</v>
      </c>
      <c r="Q341" s="62">
        <f t="shared" si="7"/>
        <v>487</v>
      </c>
      <c r="R341" s="11" t="s">
        <v>108</v>
      </c>
      <c r="S341" s="11" t="s">
        <v>731</v>
      </c>
      <c r="T341" s="10"/>
      <c r="U341" s="11"/>
      <c r="V341" s="10" t="s">
        <v>321</v>
      </c>
      <c r="W341" s="10" t="s">
        <v>321</v>
      </c>
      <c r="X341" s="11" t="s">
        <v>41</v>
      </c>
    </row>
    <row r="342" spans="1:24" x14ac:dyDescent="0.15">
      <c r="A342" s="11" t="s">
        <v>31</v>
      </c>
      <c r="B342" s="11" t="s">
        <v>30</v>
      </c>
      <c r="C342" s="11" t="s">
        <v>32</v>
      </c>
      <c r="D342" s="11" t="s">
        <v>76</v>
      </c>
      <c r="E342" s="11"/>
      <c r="F342" s="11" t="s">
        <v>68</v>
      </c>
      <c r="G342" s="10"/>
      <c r="H342" s="10"/>
      <c r="I342" s="11" t="s">
        <v>40</v>
      </c>
      <c r="J342" s="11">
        <v>6</v>
      </c>
      <c r="K342" s="10"/>
      <c r="L342" s="11" t="s">
        <v>183</v>
      </c>
      <c r="M342" s="62">
        <v>466243</v>
      </c>
      <c r="N342" s="10"/>
      <c r="O342" s="11" t="s">
        <v>108</v>
      </c>
      <c r="P342" s="10" t="s">
        <v>182</v>
      </c>
      <c r="Q342" s="62">
        <f t="shared" si="7"/>
        <v>466243</v>
      </c>
      <c r="R342" s="11" t="s">
        <v>108</v>
      </c>
      <c r="S342" s="11" t="s">
        <v>731</v>
      </c>
      <c r="T342" s="10"/>
      <c r="U342" s="11"/>
      <c r="V342" s="10" t="s">
        <v>321</v>
      </c>
      <c r="W342" s="10" t="s">
        <v>321</v>
      </c>
      <c r="X342" s="11" t="s">
        <v>41</v>
      </c>
    </row>
    <row r="343" spans="1:24" x14ac:dyDescent="0.15">
      <c r="A343" s="11" t="s">
        <v>31</v>
      </c>
      <c r="B343" s="11" t="s">
        <v>30</v>
      </c>
      <c r="C343" s="11" t="s">
        <v>32</v>
      </c>
      <c r="D343" s="11" t="s">
        <v>78</v>
      </c>
      <c r="E343" s="11"/>
      <c r="F343" s="11" t="s">
        <v>68</v>
      </c>
      <c r="G343" s="10"/>
      <c r="H343" s="10"/>
      <c r="I343" s="11" t="s">
        <v>40</v>
      </c>
      <c r="J343" s="11">
        <v>6</v>
      </c>
      <c r="K343" s="10"/>
      <c r="L343" s="11" t="s">
        <v>184</v>
      </c>
      <c r="M343" s="62">
        <v>941343</v>
      </c>
      <c r="N343" s="10"/>
      <c r="O343" s="11" t="s">
        <v>108</v>
      </c>
      <c r="P343" s="10" t="s">
        <v>182</v>
      </c>
      <c r="Q343" s="62">
        <f t="shared" si="7"/>
        <v>941343</v>
      </c>
      <c r="R343" s="11" t="s">
        <v>108</v>
      </c>
      <c r="S343" s="11" t="s">
        <v>731</v>
      </c>
      <c r="T343" s="10"/>
      <c r="U343" s="11"/>
      <c r="V343" s="10" t="s">
        <v>321</v>
      </c>
      <c r="W343" s="10" t="s">
        <v>321</v>
      </c>
      <c r="X343" s="11" t="s">
        <v>41</v>
      </c>
    </row>
    <row r="344" spans="1:24" x14ac:dyDescent="0.15">
      <c r="A344" s="11" t="s">
        <v>31</v>
      </c>
      <c r="B344" s="11" t="s">
        <v>30</v>
      </c>
      <c r="C344" s="11" t="s">
        <v>32</v>
      </c>
      <c r="D344" s="11" t="s">
        <v>80</v>
      </c>
      <c r="E344" s="11"/>
      <c r="F344" s="11" t="s">
        <v>68</v>
      </c>
      <c r="G344" s="10"/>
      <c r="H344" s="10"/>
      <c r="I344" s="11" t="s">
        <v>40</v>
      </c>
      <c r="J344" s="11">
        <v>6</v>
      </c>
      <c r="K344" s="10"/>
      <c r="L344" s="11" t="s">
        <v>185</v>
      </c>
      <c r="M344" s="62">
        <v>85935</v>
      </c>
      <c r="N344" s="10"/>
      <c r="O344" s="11" t="s">
        <v>108</v>
      </c>
      <c r="P344" s="10" t="s">
        <v>182</v>
      </c>
      <c r="Q344" s="62">
        <f t="shared" si="7"/>
        <v>85935</v>
      </c>
      <c r="R344" s="11" t="s">
        <v>108</v>
      </c>
      <c r="S344" s="11" t="s">
        <v>731</v>
      </c>
      <c r="T344" s="10"/>
      <c r="U344" s="11"/>
      <c r="V344" s="10" t="s">
        <v>321</v>
      </c>
      <c r="W344" s="10" t="s">
        <v>321</v>
      </c>
      <c r="X344" s="11" t="s">
        <v>41</v>
      </c>
    </row>
    <row r="345" spans="1:24" x14ac:dyDescent="0.15">
      <c r="A345" s="11" t="s">
        <v>31</v>
      </c>
      <c r="B345" s="11" t="s">
        <v>30</v>
      </c>
      <c r="C345" s="11" t="s">
        <v>32</v>
      </c>
      <c r="D345" s="11" t="s">
        <v>95</v>
      </c>
      <c r="E345" s="11"/>
      <c r="F345" s="11" t="s">
        <v>68</v>
      </c>
      <c r="G345" s="10"/>
      <c r="H345" s="10"/>
      <c r="I345" s="11" t="s">
        <v>40</v>
      </c>
      <c r="J345" s="11">
        <v>6</v>
      </c>
      <c r="K345" s="10"/>
      <c r="L345" s="11" t="s">
        <v>186</v>
      </c>
      <c r="M345" s="62">
        <v>4611239</v>
      </c>
      <c r="N345" s="10"/>
      <c r="O345" s="11" t="s">
        <v>108</v>
      </c>
      <c r="P345" s="10" t="s">
        <v>182</v>
      </c>
      <c r="Q345" s="62">
        <f t="shared" si="7"/>
        <v>4611239</v>
      </c>
      <c r="R345" s="11" t="s">
        <v>108</v>
      </c>
      <c r="S345" s="11" t="s">
        <v>731</v>
      </c>
      <c r="T345" s="10"/>
      <c r="U345" s="11"/>
      <c r="V345" s="10" t="s">
        <v>321</v>
      </c>
      <c r="W345" s="10" t="s">
        <v>321</v>
      </c>
      <c r="X345" s="11" t="s">
        <v>41</v>
      </c>
    </row>
    <row r="346" spans="1:24" x14ac:dyDescent="0.15">
      <c r="A346" s="11" t="s">
        <v>31</v>
      </c>
      <c r="B346" s="11" t="s">
        <v>30</v>
      </c>
      <c r="C346" s="11" t="s">
        <v>32</v>
      </c>
      <c r="D346" s="10"/>
      <c r="E346" s="10"/>
      <c r="F346" s="11" t="s">
        <v>68</v>
      </c>
      <c r="G346" s="10"/>
      <c r="H346" s="10"/>
      <c r="I346" s="11" t="s">
        <v>40</v>
      </c>
      <c r="J346" s="11">
        <v>6</v>
      </c>
      <c r="K346" s="11" t="s">
        <v>189</v>
      </c>
      <c r="L346" s="11" t="s">
        <v>188</v>
      </c>
      <c r="M346" s="62">
        <v>6004378</v>
      </c>
      <c r="N346" s="10"/>
      <c r="O346" s="11" t="s">
        <v>108</v>
      </c>
      <c r="P346" s="10" t="s">
        <v>187</v>
      </c>
      <c r="Q346" s="62">
        <f t="shared" si="7"/>
        <v>6004378</v>
      </c>
      <c r="R346" s="11" t="s">
        <v>108</v>
      </c>
      <c r="S346" s="11" t="s">
        <v>731</v>
      </c>
      <c r="T346" s="10"/>
      <c r="U346" s="11"/>
      <c r="V346" s="10" t="s">
        <v>321</v>
      </c>
      <c r="W346" s="10" t="s">
        <v>321</v>
      </c>
      <c r="X346" s="11" t="s">
        <v>41</v>
      </c>
    </row>
    <row r="347" spans="1:24" x14ac:dyDescent="0.15">
      <c r="A347" s="11" t="s">
        <v>31</v>
      </c>
      <c r="B347" s="11" t="s">
        <v>30</v>
      </c>
      <c r="C347" s="11" t="s">
        <v>32</v>
      </c>
      <c r="D347" s="10"/>
      <c r="E347" s="10"/>
      <c r="F347" s="11" t="s">
        <v>68</v>
      </c>
      <c r="G347" s="10"/>
      <c r="H347" s="10"/>
      <c r="I347" s="11" t="s">
        <v>40</v>
      </c>
      <c r="J347" s="11">
        <v>6</v>
      </c>
      <c r="K347" s="11" t="s">
        <v>192</v>
      </c>
      <c r="L347" s="11" t="s">
        <v>191</v>
      </c>
      <c r="M347" s="62">
        <v>0</v>
      </c>
      <c r="N347" s="10"/>
      <c r="O347" s="11" t="s">
        <v>108</v>
      </c>
      <c r="P347" s="10" t="s">
        <v>190</v>
      </c>
      <c r="Q347" s="62">
        <f t="shared" si="7"/>
        <v>0</v>
      </c>
      <c r="R347" s="11" t="s">
        <v>108</v>
      </c>
      <c r="S347" s="11" t="s">
        <v>731</v>
      </c>
      <c r="T347" s="10"/>
      <c r="U347" s="11"/>
      <c r="V347" s="10" t="s">
        <v>321</v>
      </c>
      <c r="W347" s="10" t="s">
        <v>321</v>
      </c>
      <c r="X347" s="11" t="s">
        <v>41</v>
      </c>
    </row>
    <row r="348" spans="1:24" x14ac:dyDescent="0.15">
      <c r="A348" s="11" t="s">
        <v>31</v>
      </c>
      <c r="B348" s="11" t="s">
        <v>30</v>
      </c>
      <c r="C348" s="11" t="s">
        <v>32</v>
      </c>
      <c r="D348" s="10"/>
      <c r="E348" s="10"/>
      <c r="F348" s="11" t="s">
        <v>68</v>
      </c>
      <c r="G348" s="10"/>
      <c r="H348" s="10"/>
      <c r="I348" s="11" t="s">
        <v>40</v>
      </c>
      <c r="J348" s="11">
        <v>6</v>
      </c>
      <c r="K348" s="11" t="s">
        <v>195</v>
      </c>
      <c r="L348" s="11" t="s">
        <v>194</v>
      </c>
      <c r="M348" s="62">
        <v>61029</v>
      </c>
      <c r="N348" s="10"/>
      <c r="O348" s="11" t="s">
        <v>108</v>
      </c>
      <c r="P348" s="10" t="s">
        <v>193</v>
      </c>
      <c r="Q348" s="62">
        <f t="shared" si="7"/>
        <v>61029</v>
      </c>
      <c r="R348" s="11" t="s">
        <v>108</v>
      </c>
      <c r="S348" s="11" t="s">
        <v>731</v>
      </c>
      <c r="T348" s="10"/>
      <c r="U348" s="11"/>
      <c r="V348" s="10" t="s">
        <v>321</v>
      </c>
      <c r="W348" s="10" t="s">
        <v>321</v>
      </c>
      <c r="X348" s="11" t="s">
        <v>41</v>
      </c>
    </row>
    <row r="349" spans="1:24" x14ac:dyDescent="0.15">
      <c r="A349" s="11" t="s">
        <v>31</v>
      </c>
      <c r="B349" s="11" t="s">
        <v>30</v>
      </c>
      <c r="C349" s="11" t="s">
        <v>32</v>
      </c>
      <c r="D349" s="10"/>
      <c r="E349" s="10"/>
      <c r="F349" s="11" t="s">
        <v>68</v>
      </c>
      <c r="G349" s="10"/>
      <c r="H349" s="10"/>
      <c r="I349" s="11" t="s">
        <v>40</v>
      </c>
      <c r="J349" s="11">
        <v>6</v>
      </c>
      <c r="K349" s="11" t="s">
        <v>198</v>
      </c>
      <c r="L349" s="11" t="s">
        <v>197</v>
      </c>
      <c r="M349" s="62">
        <v>33174</v>
      </c>
      <c r="N349" s="10"/>
      <c r="O349" s="11" t="s">
        <v>108</v>
      </c>
      <c r="P349" s="10" t="s">
        <v>196</v>
      </c>
      <c r="Q349" s="62">
        <f t="shared" si="7"/>
        <v>33174</v>
      </c>
      <c r="R349" s="11" t="s">
        <v>108</v>
      </c>
      <c r="S349" s="11" t="s">
        <v>731</v>
      </c>
      <c r="T349" s="10"/>
      <c r="U349" s="11"/>
      <c r="V349" s="10" t="s">
        <v>321</v>
      </c>
      <c r="W349" s="10" t="s">
        <v>321</v>
      </c>
      <c r="X349" s="11" t="s">
        <v>41</v>
      </c>
    </row>
    <row r="350" spans="1:24" x14ac:dyDescent="0.15">
      <c r="A350" s="11" t="s">
        <v>31</v>
      </c>
      <c r="B350" s="11" t="s">
        <v>30</v>
      </c>
      <c r="C350" s="11" t="s">
        <v>32</v>
      </c>
      <c r="D350" s="10"/>
      <c r="E350" s="10"/>
      <c r="F350" s="11" t="s">
        <v>68</v>
      </c>
      <c r="G350" s="10"/>
      <c r="H350" s="10"/>
      <c r="I350" s="11" t="s">
        <v>40</v>
      </c>
      <c r="J350" s="11">
        <v>6</v>
      </c>
      <c r="K350" s="11" t="s">
        <v>201</v>
      </c>
      <c r="L350" s="11" t="s">
        <v>200</v>
      </c>
      <c r="M350" s="62">
        <v>0</v>
      </c>
      <c r="N350" s="10"/>
      <c r="O350" s="11" t="s">
        <v>108</v>
      </c>
      <c r="P350" s="10" t="s">
        <v>199</v>
      </c>
      <c r="Q350" s="62">
        <f t="shared" si="7"/>
        <v>0</v>
      </c>
      <c r="R350" s="11" t="s">
        <v>108</v>
      </c>
      <c r="S350" s="11" t="s">
        <v>731</v>
      </c>
      <c r="T350" s="10"/>
      <c r="U350" s="11"/>
      <c r="V350" s="10" t="s">
        <v>321</v>
      </c>
      <c r="W350" s="10" t="s">
        <v>321</v>
      </c>
      <c r="X350" s="11" t="s">
        <v>41</v>
      </c>
    </row>
    <row r="351" spans="1:24" x14ac:dyDescent="0.15">
      <c r="A351" s="11" t="s">
        <v>31</v>
      </c>
      <c r="B351" s="11" t="s">
        <v>30</v>
      </c>
      <c r="C351" s="11" t="s">
        <v>32</v>
      </c>
      <c r="D351" s="10"/>
      <c r="E351" s="10"/>
      <c r="F351" s="11" t="s">
        <v>68</v>
      </c>
      <c r="G351" s="10"/>
      <c r="H351" s="10"/>
      <c r="I351" s="11" t="s">
        <v>40</v>
      </c>
      <c r="J351" s="11">
        <v>6</v>
      </c>
      <c r="K351" s="11" t="s">
        <v>204</v>
      </c>
      <c r="L351" s="11" t="s">
        <v>203</v>
      </c>
      <c r="M351" s="62">
        <v>6177</v>
      </c>
      <c r="N351" s="10"/>
      <c r="O351" s="11" t="s">
        <v>108</v>
      </c>
      <c r="P351" s="10" t="s">
        <v>202</v>
      </c>
      <c r="Q351" s="62">
        <f t="shared" si="7"/>
        <v>6177</v>
      </c>
      <c r="R351" s="11" t="s">
        <v>108</v>
      </c>
      <c r="S351" s="11" t="s">
        <v>731</v>
      </c>
      <c r="T351" s="10"/>
      <c r="U351" s="11"/>
      <c r="V351" s="10" t="s">
        <v>321</v>
      </c>
      <c r="W351" s="10" t="s">
        <v>321</v>
      </c>
      <c r="X351" s="11" t="s">
        <v>41</v>
      </c>
    </row>
    <row r="352" spans="1:24" x14ac:dyDescent="0.15">
      <c r="A352" s="11" t="s">
        <v>31</v>
      </c>
      <c r="B352" s="11" t="s">
        <v>30</v>
      </c>
      <c r="C352" s="11" t="s">
        <v>32</v>
      </c>
      <c r="D352" s="10"/>
      <c r="E352" s="10"/>
      <c r="F352" s="11" t="s">
        <v>68</v>
      </c>
      <c r="G352" s="10"/>
      <c r="H352" s="10"/>
      <c r="I352" s="11" t="s">
        <v>40</v>
      </c>
      <c r="J352" s="11">
        <v>2</v>
      </c>
      <c r="K352" s="10"/>
      <c r="L352" s="11" t="s">
        <v>110</v>
      </c>
      <c r="M352" s="62">
        <v>6344479</v>
      </c>
      <c r="N352" s="10"/>
      <c r="O352" s="11" t="s">
        <v>108</v>
      </c>
      <c r="P352" s="10" t="s">
        <v>109</v>
      </c>
      <c r="Q352" s="62">
        <f t="shared" si="7"/>
        <v>6344479</v>
      </c>
      <c r="R352" s="11" t="s">
        <v>108</v>
      </c>
      <c r="S352" s="11" t="s">
        <v>731</v>
      </c>
      <c r="T352" s="10"/>
      <c r="U352" s="11"/>
      <c r="V352" s="10" t="s">
        <v>321</v>
      </c>
      <c r="W352" s="10" t="s">
        <v>321</v>
      </c>
      <c r="X352" s="11" t="s">
        <v>41</v>
      </c>
    </row>
    <row r="353" spans="1:24" x14ac:dyDescent="0.15">
      <c r="A353" s="11" t="s">
        <v>31</v>
      </c>
      <c r="B353" s="11" t="s">
        <v>30</v>
      </c>
      <c r="C353" s="11" t="s">
        <v>32</v>
      </c>
      <c r="D353" s="11" t="s">
        <v>76</v>
      </c>
      <c r="E353" s="11"/>
      <c r="F353" s="11" t="s">
        <v>68</v>
      </c>
      <c r="G353" s="10"/>
      <c r="H353" s="10"/>
      <c r="I353" s="11" t="s">
        <v>40</v>
      </c>
      <c r="J353" s="11">
        <v>5</v>
      </c>
      <c r="K353" s="10"/>
      <c r="L353" s="11" t="s">
        <v>160</v>
      </c>
      <c r="M353" s="62">
        <v>682710</v>
      </c>
      <c r="N353" s="10"/>
      <c r="O353" s="11" t="s">
        <v>108</v>
      </c>
      <c r="P353" s="10" t="s">
        <v>109</v>
      </c>
      <c r="Q353" s="62">
        <f t="shared" si="7"/>
        <v>682710</v>
      </c>
      <c r="R353" s="11" t="s">
        <v>108</v>
      </c>
      <c r="S353" s="11" t="s">
        <v>731</v>
      </c>
      <c r="T353" s="10"/>
      <c r="U353" s="11"/>
      <c r="V353" s="10" t="s">
        <v>321</v>
      </c>
      <c r="W353" s="10" t="s">
        <v>321</v>
      </c>
      <c r="X353" s="11" t="s">
        <v>41</v>
      </c>
    </row>
    <row r="354" spans="1:24" x14ac:dyDescent="0.15">
      <c r="A354" s="11" t="s">
        <v>31</v>
      </c>
      <c r="B354" s="11" t="s">
        <v>30</v>
      </c>
      <c r="C354" s="11" t="s">
        <v>32</v>
      </c>
      <c r="D354" s="11" t="s">
        <v>78</v>
      </c>
      <c r="E354" s="11"/>
      <c r="F354" s="11" t="s">
        <v>68</v>
      </c>
      <c r="G354" s="10"/>
      <c r="H354" s="10"/>
      <c r="I354" s="11" t="s">
        <v>40</v>
      </c>
      <c r="J354" s="11">
        <v>5</v>
      </c>
      <c r="K354" s="10"/>
      <c r="L354" s="11" t="s">
        <v>161</v>
      </c>
      <c r="M354" s="62">
        <v>970755</v>
      </c>
      <c r="N354" s="10"/>
      <c r="O354" s="11" t="s">
        <v>108</v>
      </c>
      <c r="P354" s="10" t="s">
        <v>109</v>
      </c>
      <c r="Q354" s="62">
        <f t="shared" si="7"/>
        <v>970755</v>
      </c>
      <c r="R354" s="11" t="s">
        <v>108</v>
      </c>
      <c r="S354" s="11" t="s">
        <v>731</v>
      </c>
      <c r="T354" s="10"/>
      <c r="U354" s="11"/>
      <c r="V354" s="10" t="s">
        <v>321</v>
      </c>
      <c r="W354" s="10" t="s">
        <v>321</v>
      </c>
      <c r="X354" s="11" t="s">
        <v>41</v>
      </c>
    </row>
    <row r="355" spans="1:24" x14ac:dyDescent="0.15">
      <c r="A355" s="11" t="s">
        <v>31</v>
      </c>
      <c r="B355" s="11" t="s">
        <v>30</v>
      </c>
      <c r="C355" s="11" t="s">
        <v>32</v>
      </c>
      <c r="D355" s="11" t="s">
        <v>80</v>
      </c>
      <c r="E355" s="11"/>
      <c r="F355" s="11" t="s">
        <v>68</v>
      </c>
      <c r="G355" s="10"/>
      <c r="H355" s="10"/>
      <c r="I355" s="11" t="s">
        <v>40</v>
      </c>
      <c r="J355" s="11">
        <v>5</v>
      </c>
      <c r="K355" s="10"/>
      <c r="L355" s="11" t="s">
        <v>162</v>
      </c>
      <c r="M355" s="62">
        <v>91029</v>
      </c>
      <c r="N355" s="10"/>
      <c r="O355" s="11" t="s">
        <v>108</v>
      </c>
      <c r="P355" s="10" t="s">
        <v>109</v>
      </c>
      <c r="Q355" s="62">
        <f t="shared" si="7"/>
        <v>91029</v>
      </c>
      <c r="R355" s="11" t="s">
        <v>108</v>
      </c>
      <c r="S355" s="11" t="s">
        <v>731</v>
      </c>
      <c r="T355" s="10"/>
      <c r="U355" s="11"/>
      <c r="V355" s="10" t="s">
        <v>321</v>
      </c>
      <c r="W355" s="10" t="s">
        <v>321</v>
      </c>
      <c r="X355" s="11" t="s">
        <v>41</v>
      </c>
    </row>
    <row r="356" spans="1:24" x14ac:dyDescent="0.15">
      <c r="A356" s="11" t="s">
        <v>31</v>
      </c>
      <c r="B356" s="11" t="s">
        <v>30</v>
      </c>
      <c r="C356" s="11" t="s">
        <v>32</v>
      </c>
      <c r="D356" s="11" t="s">
        <v>95</v>
      </c>
      <c r="E356" s="11"/>
      <c r="F356" s="11" t="s">
        <v>68</v>
      </c>
      <c r="G356" s="10"/>
      <c r="H356" s="10"/>
      <c r="I356" s="11" t="s">
        <v>40</v>
      </c>
      <c r="J356" s="11">
        <v>5</v>
      </c>
      <c r="K356" s="10"/>
      <c r="L356" s="11" t="s">
        <v>163</v>
      </c>
      <c r="M356" s="62">
        <v>4599985</v>
      </c>
      <c r="N356" s="10"/>
      <c r="O356" s="11" t="s">
        <v>108</v>
      </c>
      <c r="P356" s="10" t="s">
        <v>109</v>
      </c>
      <c r="Q356" s="62">
        <f t="shared" si="7"/>
        <v>4599985</v>
      </c>
      <c r="R356" s="11" t="s">
        <v>108</v>
      </c>
      <c r="S356" s="11" t="s">
        <v>731</v>
      </c>
      <c r="T356" s="10"/>
      <c r="U356" s="11"/>
      <c r="V356" s="10" t="s">
        <v>321</v>
      </c>
      <c r="W356" s="10" t="s">
        <v>321</v>
      </c>
      <c r="X356" s="11" t="s">
        <v>41</v>
      </c>
    </row>
    <row r="357" spans="1:24" x14ac:dyDescent="0.15">
      <c r="A357" s="11" t="s">
        <v>31</v>
      </c>
      <c r="B357" s="11" t="s">
        <v>30</v>
      </c>
      <c r="C357" s="11" t="s">
        <v>32</v>
      </c>
      <c r="D357" s="10"/>
      <c r="E357" s="10"/>
      <c r="F357" s="11" t="s">
        <v>68</v>
      </c>
      <c r="G357" s="10"/>
      <c r="H357" s="10"/>
      <c r="I357" s="11" t="s">
        <v>40</v>
      </c>
      <c r="J357" s="11">
        <v>2</v>
      </c>
      <c r="K357" s="11">
        <v>6</v>
      </c>
      <c r="L357" s="11" t="s">
        <v>114</v>
      </c>
      <c r="M357" s="62">
        <v>6104758</v>
      </c>
      <c r="N357" s="10"/>
      <c r="O357" s="11" t="s">
        <v>108</v>
      </c>
      <c r="P357" s="10" t="s">
        <v>113</v>
      </c>
      <c r="Q357" s="62">
        <f t="shared" si="7"/>
        <v>6104758</v>
      </c>
      <c r="R357" s="11" t="s">
        <v>108</v>
      </c>
      <c r="S357" s="11" t="s">
        <v>731</v>
      </c>
      <c r="T357" s="10"/>
      <c r="U357" s="11"/>
      <c r="V357" s="10" t="s">
        <v>321</v>
      </c>
      <c r="W357" s="10" t="s">
        <v>321</v>
      </c>
      <c r="X357" s="11" t="s">
        <v>41</v>
      </c>
    </row>
    <row r="358" spans="1:24" x14ac:dyDescent="0.15">
      <c r="A358" s="11" t="s">
        <v>31</v>
      </c>
      <c r="B358" s="11" t="s">
        <v>30</v>
      </c>
      <c r="C358" s="11" t="s">
        <v>32</v>
      </c>
      <c r="D358" s="10"/>
      <c r="E358" s="10"/>
      <c r="F358" s="11" t="s">
        <v>68</v>
      </c>
      <c r="G358" s="10"/>
      <c r="H358" s="10"/>
      <c r="I358" s="11" t="s">
        <v>40</v>
      </c>
      <c r="J358" s="11">
        <v>1</v>
      </c>
      <c r="K358" s="11">
        <v>1</v>
      </c>
      <c r="L358" s="11" t="s">
        <v>37</v>
      </c>
      <c r="M358" s="62">
        <v>97639</v>
      </c>
      <c r="N358" s="10"/>
      <c r="O358" s="11" t="s">
        <v>39</v>
      </c>
      <c r="P358" s="10" t="s">
        <v>29</v>
      </c>
      <c r="Q358" s="71">
        <f t="shared" si="7"/>
        <v>97639</v>
      </c>
      <c r="R358" s="11" t="s">
        <v>39</v>
      </c>
      <c r="S358" s="11" t="s">
        <v>731</v>
      </c>
      <c r="T358" s="10"/>
      <c r="U358" s="11"/>
      <c r="V358" s="10" t="s">
        <v>323</v>
      </c>
      <c r="W358" s="10" t="s">
        <v>324</v>
      </c>
      <c r="X358" s="11" t="s">
        <v>41</v>
      </c>
    </row>
    <row r="359" spans="1:24" x14ac:dyDescent="0.15">
      <c r="A359" s="11" t="s">
        <v>31</v>
      </c>
      <c r="B359" s="11" t="s">
        <v>30</v>
      </c>
      <c r="C359" s="11" t="s">
        <v>32</v>
      </c>
      <c r="D359" s="10"/>
      <c r="E359" s="10"/>
      <c r="F359" s="11" t="s">
        <v>68</v>
      </c>
      <c r="G359" s="10"/>
      <c r="H359" s="10"/>
      <c r="I359" s="11" t="s">
        <v>40</v>
      </c>
      <c r="J359" s="11">
        <v>1</v>
      </c>
      <c r="K359" s="11">
        <v>3</v>
      </c>
      <c r="L359" s="11" t="s">
        <v>61</v>
      </c>
      <c r="M359" s="62">
        <v>4274000</v>
      </c>
      <c r="N359" s="10"/>
      <c r="O359" s="11" t="s">
        <v>39</v>
      </c>
      <c r="P359" s="10" t="s">
        <v>60</v>
      </c>
      <c r="Q359" s="71">
        <f t="shared" si="7"/>
        <v>4274000</v>
      </c>
      <c r="R359" s="11" t="s">
        <v>39</v>
      </c>
      <c r="S359" s="11" t="s">
        <v>731</v>
      </c>
      <c r="T359" s="10"/>
      <c r="U359" s="11"/>
      <c r="V359" s="10" t="s">
        <v>634</v>
      </c>
      <c r="W359" s="10" t="s">
        <v>647</v>
      </c>
      <c r="X359" s="11" t="s">
        <v>41</v>
      </c>
    </row>
    <row r="360" spans="1:24" x14ac:dyDescent="0.15">
      <c r="A360" s="11" t="s">
        <v>31</v>
      </c>
      <c r="B360" s="11" t="s">
        <v>30</v>
      </c>
      <c r="C360" s="11" t="s">
        <v>32</v>
      </c>
      <c r="D360" s="10"/>
      <c r="E360" s="10"/>
      <c r="F360" s="11" t="s">
        <v>68</v>
      </c>
      <c r="G360" s="10"/>
      <c r="H360" s="10"/>
      <c r="I360" s="11" t="s">
        <v>40</v>
      </c>
      <c r="J360" s="11">
        <v>1</v>
      </c>
      <c r="K360" s="10"/>
      <c r="L360" s="11" t="s">
        <v>63</v>
      </c>
      <c r="M360" s="62">
        <v>106000</v>
      </c>
      <c r="N360" s="10"/>
      <c r="O360" s="11" t="s">
        <v>39</v>
      </c>
      <c r="P360" s="10" t="s">
        <v>62</v>
      </c>
      <c r="Q360" s="71">
        <f t="shared" ref="Q360:Q391" si="8">M360</f>
        <v>106000</v>
      </c>
      <c r="R360" s="11" t="s">
        <v>39</v>
      </c>
      <c r="S360" s="11" t="s">
        <v>731</v>
      </c>
      <c r="T360" s="10"/>
      <c r="U360" s="11"/>
      <c r="V360" s="10" t="s">
        <v>634</v>
      </c>
      <c r="W360" s="10" t="s">
        <v>649</v>
      </c>
      <c r="X360" s="11" t="s">
        <v>41</v>
      </c>
    </row>
    <row r="361" spans="1:24" x14ac:dyDescent="0.15">
      <c r="A361" s="11" t="s">
        <v>31</v>
      </c>
      <c r="B361" s="11" t="s">
        <v>30</v>
      </c>
      <c r="C361" s="11" t="s">
        <v>32</v>
      </c>
      <c r="D361" s="10"/>
      <c r="E361" s="10"/>
      <c r="F361" s="11" t="s">
        <v>68</v>
      </c>
      <c r="G361" s="10"/>
      <c r="H361" s="10"/>
      <c r="I361" s="11" t="s">
        <v>40</v>
      </c>
      <c r="J361" s="11">
        <v>1</v>
      </c>
      <c r="K361" s="10"/>
      <c r="L361" s="11" t="s">
        <v>65</v>
      </c>
      <c r="M361" s="62">
        <v>700</v>
      </c>
      <c r="N361" s="10"/>
      <c r="O361" s="11" t="s">
        <v>39</v>
      </c>
      <c r="P361" s="10" t="s">
        <v>64</v>
      </c>
      <c r="Q361" s="71">
        <f t="shared" si="8"/>
        <v>700</v>
      </c>
      <c r="R361" s="11" t="s">
        <v>39</v>
      </c>
      <c r="S361" s="11" t="s">
        <v>731</v>
      </c>
      <c r="T361" s="10"/>
      <c r="U361" s="11"/>
      <c r="V361" s="10" t="s">
        <v>634</v>
      </c>
      <c r="W361" s="10" t="s">
        <v>651</v>
      </c>
      <c r="X361" s="11" t="s">
        <v>41</v>
      </c>
    </row>
    <row r="362" spans="1:24" x14ac:dyDescent="0.15">
      <c r="A362" s="11" t="s">
        <v>31</v>
      </c>
      <c r="B362" s="11" t="s">
        <v>30</v>
      </c>
      <c r="C362" s="11" t="s">
        <v>32</v>
      </c>
      <c r="D362" s="10"/>
      <c r="E362" s="10"/>
      <c r="F362" s="11" t="s">
        <v>68</v>
      </c>
      <c r="G362" s="10"/>
      <c r="H362" s="10"/>
      <c r="I362" s="11" t="s">
        <v>40</v>
      </c>
      <c r="J362" s="11">
        <v>1</v>
      </c>
      <c r="K362" s="11">
        <v>2</v>
      </c>
      <c r="L362" s="11" t="s">
        <v>47</v>
      </c>
      <c r="M362" s="62">
        <v>13000000</v>
      </c>
      <c r="N362" s="10"/>
      <c r="O362" s="11" t="s">
        <v>39</v>
      </c>
      <c r="P362" s="10" t="s">
        <v>46</v>
      </c>
      <c r="Q362" s="71">
        <f t="shared" si="8"/>
        <v>13000000</v>
      </c>
      <c r="R362" s="11" t="s">
        <v>39</v>
      </c>
      <c r="S362" s="11" t="s">
        <v>731</v>
      </c>
      <c r="T362" s="10"/>
      <c r="U362" s="11"/>
      <c r="V362" s="10" t="s">
        <v>321</v>
      </c>
      <c r="W362" s="10" t="s">
        <v>321</v>
      </c>
      <c r="X362" s="11" t="s">
        <v>41</v>
      </c>
    </row>
    <row r="363" spans="1:24" x14ac:dyDescent="0.15">
      <c r="A363" s="11" t="s">
        <v>31</v>
      </c>
      <c r="B363" s="11" t="s">
        <v>30</v>
      </c>
      <c r="C363" s="11" t="s">
        <v>32</v>
      </c>
      <c r="D363" s="10"/>
      <c r="E363" s="10"/>
      <c r="F363" s="11" t="s">
        <v>68</v>
      </c>
      <c r="G363" s="10"/>
      <c r="H363" s="10"/>
      <c r="I363" s="11" t="s">
        <v>40</v>
      </c>
      <c r="J363" s="11">
        <v>1</v>
      </c>
      <c r="K363" s="10"/>
      <c r="L363" s="11" t="s">
        <v>49</v>
      </c>
      <c r="M363" s="62">
        <v>540000</v>
      </c>
      <c r="N363" s="10"/>
      <c r="O363" s="11" t="s">
        <v>39</v>
      </c>
      <c r="P363" s="10" t="s">
        <v>48</v>
      </c>
      <c r="Q363" s="71">
        <f t="shared" si="8"/>
        <v>540000</v>
      </c>
      <c r="R363" s="11" t="s">
        <v>39</v>
      </c>
      <c r="S363" s="11" t="s">
        <v>731</v>
      </c>
      <c r="T363" s="10"/>
      <c r="U363" s="11"/>
      <c r="V363" s="10" t="s">
        <v>634</v>
      </c>
      <c r="W363" s="10" t="s">
        <v>635</v>
      </c>
      <c r="X363" s="11" t="s">
        <v>41</v>
      </c>
    </row>
    <row r="364" spans="1:24" x14ac:dyDescent="0.15">
      <c r="A364" s="11" t="s">
        <v>31</v>
      </c>
      <c r="B364" s="11" t="s">
        <v>30</v>
      </c>
      <c r="C364" s="11" t="s">
        <v>32</v>
      </c>
      <c r="D364" s="10"/>
      <c r="E364" s="10"/>
      <c r="F364" s="11" t="s">
        <v>68</v>
      </c>
      <c r="G364" s="10"/>
      <c r="H364" s="10"/>
      <c r="I364" s="11" t="s">
        <v>40</v>
      </c>
      <c r="J364" s="11">
        <v>1</v>
      </c>
      <c r="K364" s="11">
        <v>2</v>
      </c>
      <c r="L364" s="11" t="s">
        <v>51</v>
      </c>
      <c r="M364" s="62">
        <v>100000</v>
      </c>
      <c r="N364" s="10"/>
      <c r="O364" s="11" t="s">
        <v>39</v>
      </c>
      <c r="P364" s="10" t="s">
        <v>50</v>
      </c>
      <c r="Q364" s="71">
        <f t="shared" si="8"/>
        <v>100000</v>
      </c>
      <c r="R364" s="11" t="s">
        <v>39</v>
      </c>
      <c r="S364" s="11" t="s">
        <v>731</v>
      </c>
      <c r="T364" s="10"/>
      <c r="U364" s="11"/>
      <c r="V364" s="10" t="s">
        <v>634</v>
      </c>
      <c r="W364" s="10" t="s">
        <v>637</v>
      </c>
      <c r="X364" s="11" t="s">
        <v>41</v>
      </c>
    </row>
    <row r="365" spans="1:24" x14ac:dyDescent="0.15">
      <c r="A365" s="11" t="s">
        <v>31</v>
      </c>
      <c r="B365" s="11" t="s">
        <v>30</v>
      </c>
      <c r="C365" s="11" t="s">
        <v>32</v>
      </c>
      <c r="D365" s="10"/>
      <c r="E365" s="10"/>
      <c r="F365" s="11" t="s">
        <v>68</v>
      </c>
      <c r="G365" s="10"/>
      <c r="H365" s="10"/>
      <c r="I365" s="11" t="s">
        <v>40</v>
      </c>
      <c r="J365" s="11">
        <v>1</v>
      </c>
      <c r="K365" s="11">
        <v>2</v>
      </c>
      <c r="L365" s="11" t="s">
        <v>53</v>
      </c>
      <c r="M365" s="62">
        <v>700</v>
      </c>
      <c r="N365" s="10"/>
      <c r="O365" s="11" t="s">
        <v>39</v>
      </c>
      <c r="P365" s="10" t="s">
        <v>52</v>
      </c>
      <c r="Q365" s="71">
        <f t="shared" si="8"/>
        <v>700</v>
      </c>
      <c r="R365" s="11" t="s">
        <v>39</v>
      </c>
      <c r="S365" s="11" t="s">
        <v>731</v>
      </c>
      <c r="T365" s="10"/>
      <c r="U365" s="11"/>
      <c r="V365" s="10" t="s">
        <v>634</v>
      </c>
      <c r="W365" s="10" t="s">
        <v>639</v>
      </c>
      <c r="X365" s="11" t="s">
        <v>41</v>
      </c>
    </row>
    <row r="366" spans="1:24" x14ac:dyDescent="0.15">
      <c r="A366" s="11" t="s">
        <v>31</v>
      </c>
      <c r="B366" s="11" t="s">
        <v>30</v>
      </c>
      <c r="C366" s="11" t="s">
        <v>32</v>
      </c>
      <c r="D366" s="10"/>
      <c r="E366" s="10"/>
      <c r="F366" s="11" t="s">
        <v>68</v>
      </c>
      <c r="G366" s="10"/>
      <c r="H366" s="10"/>
      <c r="I366" s="11" t="s">
        <v>40</v>
      </c>
      <c r="J366" s="11">
        <v>1</v>
      </c>
      <c r="K366" s="11">
        <v>1</v>
      </c>
      <c r="L366" s="11" t="s">
        <v>55</v>
      </c>
      <c r="M366" s="62">
        <v>337122</v>
      </c>
      <c r="N366" s="10"/>
      <c r="O366" s="11" t="s">
        <v>39</v>
      </c>
      <c r="P366" s="10" t="s">
        <v>54</v>
      </c>
      <c r="Q366" s="71">
        <f t="shared" si="8"/>
        <v>337122</v>
      </c>
      <c r="R366" s="11" t="s">
        <v>39</v>
      </c>
      <c r="S366" s="11" t="s">
        <v>731</v>
      </c>
      <c r="T366" s="10"/>
      <c r="U366" s="11"/>
      <c r="V366" s="10" t="s">
        <v>634</v>
      </c>
      <c r="W366" s="10" t="s">
        <v>641</v>
      </c>
      <c r="X366" s="11" t="s">
        <v>41</v>
      </c>
    </row>
    <row r="367" spans="1:24" x14ac:dyDescent="0.15">
      <c r="A367" s="11" t="s">
        <v>31</v>
      </c>
      <c r="B367" s="11" t="s">
        <v>30</v>
      </c>
      <c r="C367" s="11" t="s">
        <v>32</v>
      </c>
      <c r="D367" s="10"/>
      <c r="E367" s="10"/>
      <c r="F367" s="11" t="s">
        <v>68</v>
      </c>
      <c r="G367" s="10"/>
      <c r="H367" s="10"/>
      <c r="I367" s="11" t="s">
        <v>40</v>
      </c>
      <c r="J367" s="11">
        <v>1</v>
      </c>
      <c r="K367" s="11">
        <v>2</v>
      </c>
      <c r="L367" s="11" t="s">
        <v>57</v>
      </c>
      <c r="M367" s="62">
        <v>330000</v>
      </c>
      <c r="N367" s="10"/>
      <c r="O367" s="11" t="s">
        <v>39</v>
      </c>
      <c r="P367" s="10" t="s">
        <v>56</v>
      </c>
      <c r="Q367" s="71">
        <f t="shared" si="8"/>
        <v>330000</v>
      </c>
      <c r="R367" s="11" t="s">
        <v>39</v>
      </c>
      <c r="S367" s="11" t="s">
        <v>731</v>
      </c>
      <c r="T367" s="10"/>
      <c r="U367" s="11"/>
      <c r="V367" s="10" t="s">
        <v>634</v>
      </c>
      <c r="W367" s="10" t="s">
        <v>643</v>
      </c>
      <c r="X367" s="11" t="s">
        <v>41</v>
      </c>
    </row>
    <row r="368" spans="1:24" x14ac:dyDescent="0.15">
      <c r="A368" s="11" t="s">
        <v>31</v>
      </c>
      <c r="B368" s="11" t="s">
        <v>30</v>
      </c>
      <c r="C368" s="11" t="s">
        <v>32</v>
      </c>
      <c r="D368" s="10"/>
      <c r="E368" s="10"/>
      <c r="F368" s="11" t="s">
        <v>68</v>
      </c>
      <c r="G368" s="10"/>
      <c r="H368" s="10"/>
      <c r="I368" s="11" t="s">
        <v>40</v>
      </c>
      <c r="J368" s="11">
        <v>1</v>
      </c>
      <c r="K368" s="11">
        <v>2</v>
      </c>
      <c r="L368" s="11" t="s">
        <v>59</v>
      </c>
      <c r="M368" s="62">
        <v>80000</v>
      </c>
      <c r="N368" s="10"/>
      <c r="O368" s="11" t="s">
        <v>39</v>
      </c>
      <c r="P368" s="10" t="s">
        <v>58</v>
      </c>
      <c r="Q368" s="71">
        <f t="shared" si="8"/>
        <v>80000</v>
      </c>
      <c r="R368" s="11" t="s">
        <v>39</v>
      </c>
      <c r="S368" s="11" t="s">
        <v>731</v>
      </c>
      <c r="T368" s="10"/>
      <c r="U368" s="11"/>
      <c r="V368" s="10" t="s">
        <v>634</v>
      </c>
      <c r="W368" s="10" t="s">
        <v>645</v>
      </c>
      <c r="X368" s="11" t="s">
        <v>41</v>
      </c>
    </row>
    <row r="369" spans="1:24" x14ac:dyDescent="0.15">
      <c r="A369" s="11" t="s">
        <v>31</v>
      </c>
      <c r="B369" s="11" t="s">
        <v>30</v>
      </c>
      <c r="C369" s="11" t="s">
        <v>32</v>
      </c>
      <c r="D369" s="10"/>
      <c r="E369" s="10"/>
      <c r="F369" s="11" t="s">
        <v>68</v>
      </c>
      <c r="G369" s="10"/>
      <c r="H369" s="10"/>
      <c r="I369" s="11" t="s">
        <v>40</v>
      </c>
      <c r="J369" s="11">
        <v>1</v>
      </c>
      <c r="K369" s="11">
        <v>4</v>
      </c>
      <c r="L369" s="11" t="s">
        <v>67</v>
      </c>
      <c r="M369" s="62">
        <v>19005000</v>
      </c>
      <c r="N369" s="10"/>
      <c r="O369" s="11" t="s">
        <v>39</v>
      </c>
      <c r="P369" s="10" t="s">
        <v>66</v>
      </c>
      <c r="Q369" s="71">
        <f t="shared" si="8"/>
        <v>19005000</v>
      </c>
      <c r="R369" s="11" t="s">
        <v>39</v>
      </c>
      <c r="S369" s="11" t="s">
        <v>731</v>
      </c>
      <c r="T369" s="10"/>
      <c r="U369" s="11"/>
      <c r="V369" s="10" t="s">
        <v>321</v>
      </c>
      <c r="W369" s="10" t="s">
        <v>321</v>
      </c>
      <c r="X369" s="11" t="s">
        <v>41</v>
      </c>
    </row>
    <row r="370" spans="1:24" x14ac:dyDescent="0.15">
      <c r="A370" s="11" t="s">
        <v>31</v>
      </c>
      <c r="B370" s="11" t="s">
        <v>30</v>
      </c>
      <c r="C370" s="11" t="s">
        <v>32</v>
      </c>
      <c r="D370" s="11" t="s">
        <v>71</v>
      </c>
      <c r="E370" s="11"/>
      <c r="F370" s="11" t="s">
        <v>68</v>
      </c>
      <c r="G370" s="10"/>
      <c r="H370" s="10"/>
      <c r="I370" s="11" t="s">
        <v>40</v>
      </c>
      <c r="J370" s="11">
        <v>5</v>
      </c>
      <c r="K370" s="10"/>
      <c r="L370" s="11" t="s">
        <v>156</v>
      </c>
      <c r="M370" s="62">
        <v>35</v>
      </c>
      <c r="N370" s="10"/>
      <c r="O370" s="11" t="s">
        <v>73</v>
      </c>
      <c r="P370" s="10" t="s">
        <v>155</v>
      </c>
      <c r="Q370" s="71">
        <f t="shared" si="8"/>
        <v>35</v>
      </c>
      <c r="R370" s="11" t="s">
        <v>785</v>
      </c>
      <c r="S370" s="11" t="s">
        <v>731</v>
      </c>
      <c r="T370" s="10"/>
      <c r="U370" s="11"/>
      <c r="V370" s="10" t="s">
        <v>321</v>
      </c>
      <c r="W370" s="10" t="s">
        <v>321</v>
      </c>
      <c r="X370" s="11" t="s">
        <v>41</v>
      </c>
    </row>
    <row r="371" spans="1:24" x14ac:dyDescent="0.15">
      <c r="A371" s="11" t="s">
        <v>31</v>
      </c>
      <c r="B371" s="11" t="s">
        <v>30</v>
      </c>
      <c r="C371" s="11" t="s">
        <v>32</v>
      </c>
      <c r="D371" s="11" t="s">
        <v>71</v>
      </c>
      <c r="E371" s="11"/>
      <c r="F371" s="11" t="s">
        <v>68</v>
      </c>
      <c r="G371" s="10"/>
      <c r="H371" s="10"/>
      <c r="I371" s="11" t="s">
        <v>40</v>
      </c>
      <c r="J371" s="11">
        <v>5</v>
      </c>
      <c r="K371" s="10"/>
      <c r="L371" s="11" t="s">
        <v>136</v>
      </c>
      <c r="M371" s="62">
        <v>27</v>
      </c>
      <c r="N371" s="10"/>
      <c r="O371" s="11" t="s">
        <v>73</v>
      </c>
      <c r="P371" s="10" t="s">
        <v>153</v>
      </c>
      <c r="Q371" s="71">
        <f t="shared" si="8"/>
        <v>27</v>
      </c>
      <c r="R371" s="11" t="s">
        <v>785</v>
      </c>
      <c r="S371" s="11" t="s">
        <v>731</v>
      </c>
      <c r="T371" s="10"/>
      <c r="U371" s="11"/>
      <c r="V371" s="10" t="s">
        <v>321</v>
      </c>
      <c r="W371" s="10" t="s">
        <v>321</v>
      </c>
      <c r="X371" s="11" t="s">
        <v>41</v>
      </c>
    </row>
    <row r="372" spans="1:24" x14ac:dyDescent="0.15">
      <c r="A372" s="11" t="s">
        <v>31</v>
      </c>
      <c r="B372" s="11" t="s">
        <v>30</v>
      </c>
      <c r="C372" s="11" t="s">
        <v>32</v>
      </c>
      <c r="D372" s="11" t="s">
        <v>76</v>
      </c>
      <c r="E372" s="11"/>
      <c r="F372" s="11" t="s">
        <v>68</v>
      </c>
      <c r="G372" s="10"/>
      <c r="H372" s="10"/>
      <c r="I372" s="11" t="s">
        <v>40</v>
      </c>
      <c r="J372" s="11">
        <v>5</v>
      </c>
      <c r="K372" s="10"/>
      <c r="L372" s="11" t="s">
        <v>137</v>
      </c>
      <c r="M372" s="62">
        <v>3</v>
      </c>
      <c r="N372" s="10"/>
      <c r="O372" s="11" t="s">
        <v>73</v>
      </c>
      <c r="P372" s="10" t="s">
        <v>153</v>
      </c>
      <c r="Q372" s="71">
        <f t="shared" si="8"/>
        <v>3</v>
      </c>
      <c r="R372" s="11" t="s">
        <v>785</v>
      </c>
      <c r="S372" s="11" t="s">
        <v>731</v>
      </c>
      <c r="T372" s="10"/>
      <c r="U372" s="11"/>
      <c r="V372" s="10" t="s">
        <v>321</v>
      </c>
      <c r="W372" s="10" t="s">
        <v>321</v>
      </c>
      <c r="X372" s="11" t="s">
        <v>41</v>
      </c>
    </row>
    <row r="373" spans="1:24" x14ac:dyDescent="0.15">
      <c r="A373" s="11" t="s">
        <v>31</v>
      </c>
      <c r="B373" s="11" t="s">
        <v>30</v>
      </c>
      <c r="C373" s="11" t="s">
        <v>32</v>
      </c>
      <c r="D373" s="11" t="s">
        <v>78</v>
      </c>
      <c r="E373" s="11"/>
      <c r="F373" s="11" t="s">
        <v>68</v>
      </c>
      <c r="G373" s="10"/>
      <c r="H373" s="10"/>
      <c r="I373" s="11" t="s">
        <v>40</v>
      </c>
      <c r="J373" s="11">
        <v>5</v>
      </c>
      <c r="K373" s="10"/>
      <c r="L373" s="11" t="s">
        <v>138</v>
      </c>
      <c r="M373" s="62">
        <v>3</v>
      </c>
      <c r="N373" s="10"/>
      <c r="O373" s="11" t="s">
        <v>73</v>
      </c>
      <c r="P373" s="10" t="s">
        <v>153</v>
      </c>
      <c r="Q373" s="71">
        <f t="shared" si="8"/>
        <v>3</v>
      </c>
      <c r="R373" s="11" t="s">
        <v>785</v>
      </c>
      <c r="S373" s="11" t="s">
        <v>731</v>
      </c>
      <c r="T373" s="10"/>
      <c r="U373" s="11"/>
      <c r="V373" s="10" t="s">
        <v>321</v>
      </c>
      <c r="W373" s="10" t="s">
        <v>321</v>
      </c>
      <c r="X373" s="11" t="s">
        <v>41</v>
      </c>
    </row>
    <row r="374" spans="1:24" x14ac:dyDescent="0.15">
      <c r="A374" s="11" t="s">
        <v>31</v>
      </c>
      <c r="B374" s="11" t="s">
        <v>30</v>
      </c>
      <c r="C374" s="11" t="s">
        <v>32</v>
      </c>
      <c r="D374" s="11" t="s">
        <v>80</v>
      </c>
      <c r="E374" s="11"/>
      <c r="F374" s="11" t="s">
        <v>68</v>
      </c>
      <c r="G374" s="10"/>
      <c r="H374" s="10"/>
      <c r="I374" s="11" t="s">
        <v>40</v>
      </c>
      <c r="J374" s="11">
        <v>5</v>
      </c>
      <c r="K374" s="10"/>
      <c r="L374" s="11" t="s">
        <v>139</v>
      </c>
      <c r="M374" s="62">
        <v>1</v>
      </c>
      <c r="N374" s="10"/>
      <c r="O374" s="11" t="s">
        <v>73</v>
      </c>
      <c r="P374" s="10" t="s">
        <v>153</v>
      </c>
      <c r="Q374" s="71">
        <f t="shared" si="8"/>
        <v>1</v>
      </c>
      <c r="R374" s="11" t="s">
        <v>785</v>
      </c>
      <c r="S374" s="11" t="s">
        <v>731</v>
      </c>
      <c r="T374" s="10"/>
      <c r="U374" s="11"/>
      <c r="V374" s="10" t="s">
        <v>321</v>
      </c>
      <c r="W374" s="10" t="s">
        <v>321</v>
      </c>
      <c r="X374" s="11" t="s">
        <v>41</v>
      </c>
    </row>
    <row r="375" spans="1:24" x14ac:dyDescent="0.15">
      <c r="A375" s="11" t="s">
        <v>31</v>
      </c>
      <c r="B375" s="11" t="s">
        <v>30</v>
      </c>
      <c r="C375" s="11" t="s">
        <v>32</v>
      </c>
      <c r="D375" s="11" t="s">
        <v>95</v>
      </c>
      <c r="E375" s="11"/>
      <c r="F375" s="11" t="s">
        <v>68</v>
      </c>
      <c r="G375" s="10"/>
      <c r="H375" s="10"/>
      <c r="I375" s="11" t="s">
        <v>40</v>
      </c>
      <c r="J375" s="11">
        <v>5</v>
      </c>
      <c r="K375" s="10"/>
      <c r="L375" s="11" t="s">
        <v>140</v>
      </c>
      <c r="M375" s="62">
        <v>20</v>
      </c>
      <c r="N375" s="10"/>
      <c r="O375" s="11" t="s">
        <v>73</v>
      </c>
      <c r="P375" s="10" t="s">
        <v>153</v>
      </c>
      <c r="Q375" s="71">
        <f t="shared" si="8"/>
        <v>20</v>
      </c>
      <c r="R375" s="11" t="s">
        <v>785</v>
      </c>
      <c r="S375" s="11" t="s">
        <v>731</v>
      </c>
      <c r="T375" s="10"/>
      <c r="U375" s="11"/>
      <c r="V375" s="10" t="s">
        <v>321</v>
      </c>
      <c r="W375" s="10" t="s">
        <v>321</v>
      </c>
      <c r="X375" s="11" t="s">
        <v>41</v>
      </c>
    </row>
    <row r="376" spans="1:24" x14ac:dyDescent="0.15">
      <c r="A376" s="11" t="s">
        <v>31</v>
      </c>
      <c r="B376" s="11" t="s">
        <v>30</v>
      </c>
      <c r="C376" s="11" t="s">
        <v>32</v>
      </c>
      <c r="D376" s="11" t="s">
        <v>71</v>
      </c>
      <c r="E376" s="11"/>
      <c r="F376" s="11" t="s">
        <v>68</v>
      </c>
      <c r="G376" s="10"/>
      <c r="H376" s="10"/>
      <c r="I376" s="11" t="s">
        <v>40</v>
      </c>
      <c r="J376" s="11">
        <v>5</v>
      </c>
      <c r="K376" s="10"/>
      <c r="L376" s="11" t="s">
        <v>154</v>
      </c>
      <c r="M376" s="62">
        <v>2</v>
      </c>
      <c r="N376" s="10"/>
      <c r="O376" s="11" t="s">
        <v>73</v>
      </c>
      <c r="P376" s="10" t="s">
        <v>775</v>
      </c>
      <c r="Q376" s="71">
        <f t="shared" si="8"/>
        <v>2</v>
      </c>
      <c r="R376" s="11" t="s">
        <v>785</v>
      </c>
      <c r="S376" s="11" t="s">
        <v>731</v>
      </c>
      <c r="T376" s="10"/>
      <c r="U376" s="11"/>
      <c r="V376" s="10" t="s">
        <v>321</v>
      </c>
      <c r="W376" s="10" t="s">
        <v>321</v>
      </c>
      <c r="X376" s="11" t="s">
        <v>41</v>
      </c>
    </row>
    <row r="377" spans="1:24" x14ac:dyDescent="0.15">
      <c r="A377" s="11" t="s">
        <v>31</v>
      </c>
      <c r="B377" s="11" t="s">
        <v>30</v>
      </c>
      <c r="C377" s="11" t="s">
        <v>32</v>
      </c>
      <c r="D377" s="11" t="s">
        <v>71</v>
      </c>
      <c r="E377" s="11"/>
      <c r="F377" s="11" t="s">
        <v>68</v>
      </c>
      <c r="G377" s="10"/>
      <c r="H377" s="10"/>
      <c r="I377" s="11" t="s">
        <v>40</v>
      </c>
      <c r="J377" s="11">
        <v>5</v>
      </c>
      <c r="K377" s="10"/>
      <c r="L377" s="11" t="s">
        <v>141</v>
      </c>
      <c r="M377" s="62">
        <v>3</v>
      </c>
      <c r="N377" s="10"/>
      <c r="O377" s="11" t="s">
        <v>73</v>
      </c>
      <c r="P377" s="10" t="s">
        <v>146</v>
      </c>
      <c r="Q377" s="71">
        <f t="shared" si="8"/>
        <v>3</v>
      </c>
      <c r="R377" s="11" t="s">
        <v>785</v>
      </c>
      <c r="S377" s="11" t="s">
        <v>731</v>
      </c>
      <c r="T377" s="10"/>
      <c r="U377" s="11"/>
      <c r="V377" s="10" t="s">
        <v>321</v>
      </c>
      <c r="W377" s="10" t="s">
        <v>321</v>
      </c>
      <c r="X377" s="11" t="s">
        <v>41</v>
      </c>
    </row>
    <row r="378" spans="1:24" x14ac:dyDescent="0.15">
      <c r="A378" s="11" t="s">
        <v>31</v>
      </c>
      <c r="B378" s="11" t="s">
        <v>30</v>
      </c>
      <c r="C378" s="11" t="s">
        <v>32</v>
      </c>
      <c r="D378" s="11" t="s">
        <v>76</v>
      </c>
      <c r="E378" s="11"/>
      <c r="F378" s="11" t="s">
        <v>68</v>
      </c>
      <c r="G378" s="10"/>
      <c r="H378" s="10"/>
      <c r="I378" s="11" t="s">
        <v>40</v>
      </c>
      <c r="J378" s="11">
        <v>5</v>
      </c>
      <c r="K378" s="10"/>
      <c r="L378" s="11" t="s">
        <v>142</v>
      </c>
      <c r="M378" s="62">
        <v>1</v>
      </c>
      <c r="N378" s="10"/>
      <c r="O378" s="11" t="s">
        <v>73</v>
      </c>
      <c r="P378" s="10" t="s">
        <v>146</v>
      </c>
      <c r="Q378" s="71">
        <f t="shared" si="8"/>
        <v>1</v>
      </c>
      <c r="R378" s="11" t="s">
        <v>785</v>
      </c>
      <c r="S378" s="11" t="s">
        <v>731</v>
      </c>
      <c r="T378" s="10"/>
      <c r="U378" s="11"/>
      <c r="V378" s="10" t="s">
        <v>321</v>
      </c>
      <c r="W378" s="10" t="s">
        <v>321</v>
      </c>
      <c r="X378" s="11" t="s">
        <v>41</v>
      </c>
    </row>
    <row r="379" spans="1:24" x14ac:dyDescent="0.15">
      <c r="A379" s="11" t="s">
        <v>31</v>
      </c>
      <c r="B379" s="11" t="s">
        <v>30</v>
      </c>
      <c r="C379" s="11" t="s">
        <v>32</v>
      </c>
      <c r="D379" s="11" t="s">
        <v>78</v>
      </c>
      <c r="E379" s="11"/>
      <c r="F379" s="11" t="s">
        <v>68</v>
      </c>
      <c r="G379" s="10"/>
      <c r="H379" s="10"/>
      <c r="I379" s="11" t="s">
        <v>40</v>
      </c>
      <c r="J379" s="11">
        <v>5</v>
      </c>
      <c r="K379" s="10"/>
      <c r="L379" s="11" t="s">
        <v>143</v>
      </c>
      <c r="M379" s="62">
        <v>0</v>
      </c>
      <c r="N379" s="10"/>
      <c r="O379" s="11" t="s">
        <v>73</v>
      </c>
      <c r="P379" s="10" t="s">
        <v>146</v>
      </c>
      <c r="Q379" s="71">
        <f t="shared" si="8"/>
        <v>0</v>
      </c>
      <c r="R379" s="11" t="s">
        <v>785</v>
      </c>
      <c r="S379" s="11" t="s">
        <v>731</v>
      </c>
      <c r="T379" s="10"/>
      <c r="U379" s="11"/>
      <c r="V379" s="10" t="s">
        <v>321</v>
      </c>
      <c r="W379" s="10" t="s">
        <v>321</v>
      </c>
      <c r="X379" s="11" t="s">
        <v>41</v>
      </c>
    </row>
    <row r="380" spans="1:24" x14ac:dyDescent="0.15">
      <c r="A380" s="11" t="s">
        <v>31</v>
      </c>
      <c r="B380" s="11" t="s">
        <v>30</v>
      </c>
      <c r="C380" s="11" t="s">
        <v>32</v>
      </c>
      <c r="D380" s="11" t="s">
        <v>80</v>
      </c>
      <c r="E380" s="11"/>
      <c r="F380" s="11" t="s">
        <v>68</v>
      </c>
      <c r="G380" s="10"/>
      <c r="H380" s="10"/>
      <c r="I380" s="11" t="s">
        <v>40</v>
      </c>
      <c r="J380" s="11">
        <v>5</v>
      </c>
      <c r="K380" s="10"/>
      <c r="L380" s="11" t="s">
        <v>144</v>
      </c>
      <c r="M380" s="62">
        <v>0</v>
      </c>
      <c r="N380" s="10"/>
      <c r="O380" s="11" t="s">
        <v>73</v>
      </c>
      <c r="P380" s="10" t="s">
        <v>146</v>
      </c>
      <c r="Q380" s="71">
        <f t="shared" si="8"/>
        <v>0</v>
      </c>
      <c r="R380" s="11" t="s">
        <v>785</v>
      </c>
      <c r="S380" s="11" t="s">
        <v>731</v>
      </c>
      <c r="T380" s="10"/>
      <c r="U380" s="11"/>
      <c r="V380" s="10" t="s">
        <v>321</v>
      </c>
      <c r="W380" s="10" t="s">
        <v>321</v>
      </c>
      <c r="X380" s="11" t="s">
        <v>41</v>
      </c>
    </row>
    <row r="381" spans="1:24" x14ac:dyDescent="0.15">
      <c r="A381" s="11" t="s">
        <v>31</v>
      </c>
      <c r="B381" s="11" t="s">
        <v>30</v>
      </c>
      <c r="C381" s="11" t="s">
        <v>32</v>
      </c>
      <c r="D381" s="11" t="s">
        <v>95</v>
      </c>
      <c r="E381" s="11"/>
      <c r="F381" s="11" t="s">
        <v>68</v>
      </c>
      <c r="G381" s="10"/>
      <c r="H381" s="10"/>
      <c r="I381" s="11" t="s">
        <v>40</v>
      </c>
      <c r="J381" s="11">
        <v>5</v>
      </c>
      <c r="K381" s="10"/>
      <c r="L381" s="11" t="s">
        <v>145</v>
      </c>
      <c r="M381" s="62">
        <v>1</v>
      </c>
      <c r="N381" s="10"/>
      <c r="O381" s="11" t="s">
        <v>73</v>
      </c>
      <c r="P381" s="10" t="s">
        <v>146</v>
      </c>
      <c r="Q381" s="71">
        <f t="shared" si="8"/>
        <v>1</v>
      </c>
      <c r="R381" s="11" t="s">
        <v>785</v>
      </c>
      <c r="S381" s="11" t="s">
        <v>731</v>
      </c>
      <c r="T381" s="10"/>
      <c r="U381" s="11"/>
      <c r="V381" s="10" t="s">
        <v>321</v>
      </c>
      <c r="W381" s="10" t="s">
        <v>321</v>
      </c>
      <c r="X381" s="11" t="s">
        <v>41</v>
      </c>
    </row>
    <row r="382" spans="1:24" x14ac:dyDescent="0.15">
      <c r="A382" s="11" t="s">
        <v>31</v>
      </c>
      <c r="B382" s="11" t="s">
        <v>30</v>
      </c>
      <c r="C382" s="11" t="s">
        <v>32</v>
      </c>
      <c r="D382" s="11" t="s">
        <v>71</v>
      </c>
      <c r="E382" s="11"/>
      <c r="F382" s="11" t="s">
        <v>68</v>
      </c>
      <c r="G382" s="10"/>
      <c r="H382" s="10"/>
      <c r="I382" s="11" t="s">
        <v>40</v>
      </c>
      <c r="J382" s="11">
        <v>5</v>
      </c>
      <c r="K382" s="10"/>
      <c r="L382" s="11" t="s">
        <v>148</v>
      </c>
      <c r="M382" s="62">
        <v>9</v>
      </c>
      <c r="N382" s="10"/>
      <c r="O382" s="11" t="s">
        <v>73</v>
      </c>
      <c r="P382" s="10" t="s">
        <v>147</v>
      </c>
      <c r="Q382" s="71">
        <f t="shared" si="8"/>
        <v>9</v>
      </c>
      <c r="R382" s="11" t="s">
        <v>785</v>
      </c>
      <c r="S382" s="11" t="s">
        <v>731</v>
      </c>
      <c r="T382" s="10"/>
      <c r="U382" s="11"/>
      <c r="V382" s="10" t="s">
        <v>321</v>
      </c>
      <c r="W382" s="10" t="s">
        <v>321</v>
      </c>
      <c r="X382" s="11" t="s">
        <v>41</v>
      </c>
    </row>
    <row r="383" spans="1:24" x14ac:dyDescent="0.15">
      <c r="A383" s="11" t="s">
        <v>31</v>
      </c>
      <c r="B383" s="11" t="s">
        <v>30</v>
      </c>
      <c r="C383" s="11" t="s">
        <v>32</v>
      </c>
      <c r="D383" s="11" t="s">
        <v>76</v>
      </c>
      <c r="E383" s="11"/>
      <c r="F383" s="11" t="s">
        <v>68</v>
      </c>
      <c r="G383" s="10"/>
      <c r="H383" s="10"/>
      <c r="I383" s="11" t="s">
        <v>40</v>
      </c>
      <c r="J383" s="11">
        <v>5</v>
      </c>
      <c r="K383" s="10"/>
      <c r="L383" s="11" t="s">
        <v>149</v>
      </c>
      <c r="M383" s="62">
        <v>0</v>
      </c>
      <c r="N383" s="10"/>
      <c r="O383" s="11" t="s">
        <v>73</v>
      </c>
      <c r="P383" s="10" t="s">
        <v>147</v>
      </c>
      <c r="Q383" s="71">
        <f t="shared" si="8"/>
        <v>0</v>
      </c>
      <c r="R383" s="11" t="s">
        <v>785</v>
      </c>
      <c r="S383" s="11" t="s">
        <v>731</v>
      </c>
      <c r="T383" s="10"/>
      <c r="U383" s="11"/>
      <c r="V383" s="10" t="s">
        <v>321</v>
      </c>
      <c r="W383" s="10" t="s">
        <v>321</v>
      </c>
      <c r="X383" s="11" t="s">
        <v>41</v>
      </c>
    </row>
    <row r="384" spans="1:24" x14ac:dyDescent="0.15">
      <c r="A384" s="11" t="s">
        <v>31</v>
      </c>
      <c r="B384" s="11" t="s">
        <v>30</v>
      </c>
      <c r="C384" s="11" t="s">
        <v>32</v>
      </c>
      <c r="D384" s="11" t="s">
        <v>78</v>
      </c>
      <c r="E384" s="11"/>
      <c r="F384" s="11" t="s">
        <v>68</v>
      </c>
      <c r="G384" s="10"/>
      <c r="H384" s="10"/>
      <c r="I384" s="11" t="s">
        <v>40</v>
      </c>
      <c r="J384" s="11">
        <v>5</v>
      </c>
      <c r="K384" s="10"/>
      <c r="L384" s="11" t="s">
        <v>150</v>
      </c>
      <c r="M384" s="62">
        <v>0</v>
      </c>
      <c r="N384" s="10"/>
      <c r="O384" s="11" t="s">
        <v>73</v>
      </c>
      <c r="P384" s="10" t="s">
        <v>147</v>
      </c>
      <c r="Q384" s="71">
        <f t="shared" si="8"/>
        <v>0</v>
      </c>
      <c r="R384" s="11" t="s">
        <v>785</v>
      </c>
      <c r="S384" s="11" t="s">
        <v>731</v>
      </c>
      <c r="T384" s="10"/>
      <c r="U384" s="11"/>
      <c r="V384" s="10" t="s">
        <v>321</v>
      </c>
      <c r="W384" s="10" t="s">
        <v>321</v>
      </c>
      <c r="X384" s="11" t="s">
        <v>41</v>
      </c>
    </row>
    <row r="385" spans="1:24" x14ac:dyDescent="0.15">
      <c r="A385" s="11" t="s">
        <v>31</v>
      </c>
      <c r="B385" s="11" t="s">
        <v>30</v>
      </c>
      <c r="C385" s="11" t="s">
        <v>32</v>
      </c>
      <c r="D385" s="11" t="s">
        <v>80</v>
      </c>
      <c r="E385" s="11"/>
      <c r="F385" s="11" t="s">
        <v>68</v>
      </c>
      <c r="G385" s="10"/>
      <c r="H385" s="10"/>
      <c r="I385" s="11" t="s">
        <v>40</v>
      </c>
      <c r="J385" s="11">
        <v>5</v>
      </c>
      <c r="K385" s="10"/>
      <c r="L385" s="11" t="s">
        <v>151</v>
      </c>
      <c r="M385" s="62">
        <v>0</v>
      </c>
      <c r="N385" s="10"/>
      <c r="O385" s="11" t="s">
        <v>73</v>
      </c>
      <c r="P385" s="10" t="s">
        <v>147</v>
      </c>
      <c r="Q385" s="71">
        <f t="shared" si="8"/>
        <v>0</v>
      </c>
      <c r="R385" s="11" t="s">
        <v>785</v>
      </c>
      <c r="S385" s="11" t="s">
        <v>731</v>
      </c>
      <c r="T385" s="10"/>
      <c r="U385" s="11"/>
      <c r="V385" s="10" t="s">
        <v>321</v>
      </c>
      <c r="W385" s="10" t="s">
        <v>321</v>
      </c>
      <c r="X385" s="11" t="s">
        <v>41</v>
      </c>
    </row>
    <row r="386" spans="1:24" x14ac:dyDescent="0.15">
      <c r="A386" s="11" t="s">
        <v>31</v>
      </c>
      <c r="B386" s="11" t="s">
        <v>30</v>
      </c>
      <c r="C386" s="11" t="s">
        <v>32</v>
      </c>
      <c r="D386" s="11" t="s">
        <v>95</v>
      </c>
      <c r="E386" s="11"/>
      <c r="F386" s="11" t="s">
        <v>68</v>
      </c>
      <c r="G386" s="10"/>
      <c r="H386" s="10"/>
      <c r="I386" s="11" t="s">
        <v>40</v>
      </c>
      <c r="J386" s="11">
        <v>5</v>
      </c>
      <c r="K386" s="10"/>
      <c r="L386" s="11" t="s">
        <v>152</v>
      </c>
      <c r="M386" s="62">
        <v>8</v>
      </c>
      <c r="N386" s="10"/>
      <c r="O386" s="11" t="s">
        <v>73</v>
      </c>
      <c r="P386" s="10" t="s">
        <v>147</v>
      </c>
      <c r="Q386" s="71">
        <f t="shared" si="8"/>
        <v>8</v>
      </c>
      <c r="R386" s="11" t="s">
        <v>785</v>
      </c>
      <c r="S386" s="11" t="s">
        <v>731</v>
      </c>
      <c r="T386" s="10"/>
      <c r="U386" s="11"/>
      <c r="V386" s="10" t="s">
        <v>321</v>
      </c>
      <c r="W386" s="10" t="s">
        <v>321</v>
      </c>
      <c r="X386" s="11" t="s">
        <v>41</v>
      </c>
    </row>
    <row r="387" spans="1:24" x14ac:dyDescent="0.15">
      <c r="A387" s="11" t="s">
        <v>31</v>
      </c>
      <c r="B387" s="11" t="s">
        <v>30</v>
      </c>
      <c r="C387" s="11" t="s">
        <v>32</v>
      </c>
      <c r="D387" s="11" t="s">
        <v>71</v>
      </c>
      <c r="E387" s="11"/>
      <c r="F387" s="11" t="s">
        <v>68</v>
      </c>
      <c r="G387" s="10"/>
      <c r="H387" s="10"/>
      <c r="I387" s="11" t="s">
        <v>40</v>
      </c>
      <c r="J387" s="11">
        <v>5</v>
      </c>
      <c r="K387" s="10"/>
      <c r="L387" s="11" t="s">
        <v>158</v>
      </c>
      <c r="M387" s="62">
        <v>1330</v>
      </c>
      <c r="N387" s="10"/>
      <c r="O387" s="11" t="s">
        <v>73</v>
      </c>
      <c r="P387" s="10" t="s">
        <v>157</v>
      </c>
      <c r="Q387" s="71">
        <f t="shared" si="8"/>
        <v>1330</v>
      </c>
      <c r="R387" s="11" t="s">
        <v>785</v>
      </c>
      <c r="S387" s="11" t="s">
        <v>731</v>
      </c>
      <c r="T387" s="10"/>
      <c r="U387" s="11"/>
      <c r="V387" s="10" t="s">
        <v>321</v>
      </c>
      <c r="W387" s="10" t="s">
        <v>321</v>
      </c>
      <c r="X387" s="11" t="s">
        <v>41</v>
      </c>
    </row>
    <row r="388" spans="1:24" x14ac:dyDescent="0.15">
      <c r="A388" s="11" t="s">
        <v>31</v>
      </c>
      <c r="B388" s="11" t="s">
        <v>30</v>
      </c>
      <c r="C388" s="11" t="s">
        <v>32</v>
      </c>
      <c r="D388" s="11" t="s">
        <v>76</v>
      </c>
      <c r="E388" s="11"/>
      <c r="F388" s="11" t="s">
        <v>68</v>
      </c>
      <c r="G388" s="10"/>
      <c r="H388" s="10"/>
      <c r="I388" s="11" t="s">
        <v>40</v>
      </c>
      <c r="J388" s="11">
        <v>4</v>
      </c>
      <c r="K388" s="10"/>
      <c r="L388" s="11" t="s">
        <v>92</v>
      </c>
      <c r="M388" s="62">
        <v>8454</v>
      </c>
      <c r="N388" s="10"/>
      <c r="O388" s="11" t="s">
        <v>39</v>
      </c>
      <c r="P388" s="10" t="s">
        <v>774</v>
      </c>
      <c r="Q388" s="62">
        <f t="shared" si="8"/>
        <v>8454</v>
      </c>
      <c r="R388" s="11" t="s">
        <v>39</v>
      </c>
      <c r="S388" s="11" t="s">
        <v>731</v>
      </c>
      <c r="T388" s="10"/>
      <c r="U388" s="11"/>
      <c r="V388" s="10" t="s">
        <v>656</v>
      </c>
      <c r="W388" s="10" t="s">
        <v>321</v>
      </c>
      <c r="X388" s="11" t="s">
        <v>41</v>
      </c>
    </row>
    <row r="389" spans="1:24" x14ac:dyDescent="0.15">
      <c r="A389" s="11" t="s">
        <v>31</v>
      </c>
      <c r="B389" s="11" t="s">
        <v>30</v>
      </c>
      <c r="C389" s="11" t="s">
        <v>32</v>
      </c>
      <c r="D389" s="11" t="s">
        <v>78</v>
      </c>
      <c r="E389" s="11"/>
      <c r="F389" s="11" t="s">
        <v>68</v>
      </c>
      <c r="G389" s="10"/>
      <c r="H389" s="10"/>
      <c r="I389" s="11" t="s">
        <v>40</v>
      </c>
      <c r="J389" s="11">
        <v>4</v>
      </c>
      <c r="K389" s="10"/>
      <c r="L389" s="11" t="s">
        <v>93</v>
      </c>
      <c r="M389" s="62">
        <v>43196</v>
      </c>
      <c r="N389" s="10"/>
      <c r="O389" s="11" t="s">
        <v>39</v>
      </c>
      <c r="P389" s="10" t="s">
        <v>774</v>
      </c>
      <c r="Q389" s="62">
        <f t="shared" si="8"/>
        <v>43196</v>
      </c>
      <c r="R389" s="11" t="s">
        <v>39</v>
      </c>
      <c r="S389" s="11" t="s">
        <v>731</v>
      </c>
      <c r="T389" s="10"/>
      <c r="U389" s="11"/>
      <c r="V389" s="10" t="s">
        <v>656</v>
      </c>
      <c r="W389" s="10" t="s">
        <v>321</v>
      </c>
      <c r="X389" s="11" t="s">
        <v>41</v>
      </c>
    </row>
    <row r="390" spans="1:24" x14ac:dyDescent="0.15">
      <c r="A390" s="11" t="s">
        <v>31</v>
      </c>
      <c r="B390" s="11" t="s">
        <v>30</v>
      </c>
      <c r="C390" s="11" t="s">
        <v>32</v>
      </c>
      <c r="D390" s="11" t="s">
        <v>80</v>
      </c>
      <c r="E390" s="11"/>
      <c r="F390" s="11" t="s">
        <v>68</v>
      </c>
      <c r="G390" s="10"/>
      <c r="H390" s="10"/>
      <c r="I390" s="11" t="s">
        <v>40</v>
      </c>
      <c r="J390" s="11">
        <v>4</v>
      </c>
      <c r="K390" s="10"/>
      <c r="L390" s="11" t="s">
        <v>94</v>
      </c>
      <c r="M390" s="62">
        <v>3632</v>
      </c>
      <c r="N390" s="10"/>
      <c r="O390" s="11" t="s">
        <v>39</v>
      </c>
      <c r="P390" s="10" t="s">
        <v>774</v>
      </c>
      <c r="Q390" s="62">
        <f t="shared" si="8"/>
        <v>3632</v>
      </c>
      <c r="R390" s="11" t="s">
        <v>39</v>
      </c>
      <c r="S390" s="11" t="s">
        <v>731</v>
      </c>
      <c r="T390" s="10"/>
      <c r="U390" s="11"/>
      <c r="V390" s="10" t="s">
        <v>656</v>
      </c>
      <c r="W390" s="10" t="s">
        <v>321</v>
      </c>
      <c r="X390" s="11" t="s">
        <v>41</v>
      </c>
    </row>
    <row r="391" spans="1:24" x14ac:dyDescent="0.15">
      <c r="A391" s="11" t="s">
        <v>31</v>
      </c>
      <c r="B391" s="11" t="s">
        <v>30</v>
      </c>
      <c r="C391" s="11" t="s">
        <v>32</v>
      </c>
      <c r="D391" s="11" t="s">
        <v>95</v>
      </c>
      <c r="E391" s="11"/>
      <c r="F391" s="11" t="s">
        <v>68</v>
      </c>
      <c r="G391" s="10"/>
      <c r="H391" s="10"/>
      <c r="I391" s="11" t="s">
        <v>40</v>
      </c>
      <c r="J391" s="11">
        <v>4</v>
      </c>
      <c r="K391" s="10"/>
      <c r="L391" s="11" t="s">
        <v>96</v>
      </c>
      <c r="M391" s="62">
        <v>42356</v>
      </c>
      <c r="N391" s="10"/>
      <c r="O391" s="11" t="s">
        <v>39</v>
      </c>
      <c r="P391" s="10" t="s">
        <v>774</v>
      </c>
      <c r="Q391" s="62">
        <f t="shared" si="8"/>
        <v>42356</v>
      </c>
      <c r="R391" s="11" t="s">
        <v>39</v>
      </c>
      <c r="S391" s="11" t="s">
        <v>731</v>
      </c>
      <c r="T391" s="10"/>
      <c r="U391" s="11"/>
      <c r="V391" s="10" t="s">
        <v>656</v>
      </c>
      <c r="W391" s="10" t="s">
        <v>321</v>
      </c>
      <c r="X391" s="11" t="s">
        <v>41</v>
      </c>
    </row>
    <row r="392" spans="1:24" x14ac:dyDescent="0.15">
      <c r="A392" s="11" t="s">
        <v>31</v>
      </c>
      <c r="B392" s="11" t="s">
        <v>30</v>
      </c>
      <c r="C392" s="11" t="s">
        <v>32</v>
      </c>
      <c r="D392" s="11" t="s">
        <v>71</v>
      </c>
      <c r="E392" s="11"/>
      <c r="F392" s="11" t="s">
        <v>68</v>
      </c>
      <c r="G392" s="10"/>
      <c r="H392" s="10"/>
      <c r="I392" s="11" t="s">
        <v>40</v>
      </c>
      <c r="J392" s="11">
        <v>4</v>
      </c>
      <c r="K392" s="10"/>
      <c r="L392" s="11" t="s">
        <v>87</v>
      </c>
      <c r="M392" s="62">
        <v>24314</v>
      </c>
      <c r="N392" s="10"/>
      <c r="O392" s="11" t="s">
        <v>39</v>
      </c>
      <c r="P392" s="10" t="s">
        <v>86</v>
      </c>
      <c r="Q392" s="62">
        <f t="shared" ref="Q392:Q424" si="9">M392</f>
        <v>24314</v>
      </c>
      <c r="R392" s="11" t="s">
        <v>39</v>
      </c>
      <c r="S392" s="11" t="s">
        <v>731</v>
      </c>
      <c r="T392" s="10"/>
      <c r="U392" s="11"/>
      <c r="V392" s="10" t="s">
        <v>321</v>
      </c>
      <c r="W392" s="10" t="s">
        <v>321</v>
      </c>
      <c r="X392" s="11" t="s">
        <v>41</v>
      </c>
    </row>
    <row r="393" spans="1:24" x14ac:dyDescent="0.15">
      <c r="A393" s="11" t="s">
        <v>31</v>
      </c>
      <c r="B393" s="11" t="s">
        <v>30</v>
      </c>
      <c r="C393" s="11" t="s">
        <v>32</v>
      </c>
      <c r="D393" s="11" t="s">
        <v>71</v>
      </c>
      <c r="E393" s="11"/>
      <c r="F393" s="11" t="s">
        <v>68</v>
      </c>
      <c r="G393" s="10"/>
      <c r="H393" s="10"/>
      <c r="I393" s="11" t="s">
        <v>40</v>
      </c>
      <c r="J393" s="11">
        <v>4</v>
      </c>
      <c r="K393" s="10"/>
      <c r="L393" s="11" t="s">
        <v>89</v>
      </c>
      <c r="M393" s="62">
        <v>0</v>
      </c>
      <c r="N393" s="10"/>
      <c r="O393" s="11" t="s">
        <v>39</v>
      </c>
      <c r="P393" s="10" t="s">
        <v>88</v>
      </c>
      <c r="Q393" s="62">
        <f t="shared" si="9"/>
        <v>0</v>
      </c>
      <c r="R393" s="11" t="s">
        <v>39</v>
      </c>
      <c r="S393" s="11" t="s">
        <v>731</v>
      </c>
      <c r="T393" s="10"/>
      <c r="U393" s="11"/>
      <c r="V393" s="10" t="s">
        <v>321</v>
      </c>
      <c r="W393" s="10" t="s">
        <v>321</v>
      </c>
      <c r="X393" s="11" t="s">
        <v>41</v>
      </c>
    </row>
    <row r="394" spans="1:24" x14ac:dyDescent="0.15">
      <c r="A394" s="11" t="s">
        <v>31</v>
      </c>
      <c r="B394" s="11" t="s">
        <v>30</v>
      </c>
      <c r="C394" s="11" t="s">
        <v>32</v>
      </c>
      <c r="D394" s="11" t="s">
        <v>71</v>
      </c>
      <c r="E394" s="11"/>
      <c r="F394" s="11" t="s">
        <v>68</v>
      </c>
      <c r="G394" s="10"/>
      <c r="H394" s="10"/>
      <c r="I394" s="11" t="s">
        <v>40</v>
      </c>
      <c r="J394" s="11">
        <v>4</v>
      </c>
      <c r="K394" s="11">
        <v>11</v>
      </c>
      <c r="L394" s="11" t="s">
        <v>91</v>
      </c>
      <c r="M394" s="62">
        <v>0</v>
      </c>
      <c r="N394" s="10"/>
      <c r="O394" s="11" t="s">
        <v>39</v>
      </c>
      <c r="P394" s="10" t="s">
        <v>90</v>
      </c>
      <c r="Q394" s="62">
        <f t="shared" si="9"/>
        <v>0</v>
      </c>
      <c r="R394" s="11" t="s">
        <v>39</v>
      </c>
      <c r="S394" s="11" t="s">
        <v>731</v>
      </c>
      <c r="T394" s="10"/>
      <c r="U394" s="11"/>
      <c r="V394" s="10" t="s">
        <v>321</v>
      </c>
      <c r="W394" s="10" t="s">
        <v>321</v>
      </c>
      <c r="X394" s="11" t="s">
        <v>41</v>
      </c>
    </row>
    <row r="395" spans="1:24" x14ac:dyDescent="0.15">
      <c r="A395" s="11" t="s">
        <v>31</v>
      </c>
      <c r="B395" s="11" t="s">
        <v>30</v>
      </c>
      <c r="C395" s="11" t="s">
        <v>32</v>
      </c>
      <c r="D395" s="11" t="s">
        <v>71</v>
      </c>
      <c r="E395" s="11"/>
      <c r="F395" s="11" t="s">
        <v>68</v>
      </c>
      <c r="G395" s="10"/>
      <c r="H395" s="10"/>
      <c r="I395" s="11" t="s">
        <v>40</v>
      </c>
      <c r="J395" s="11">
        <v>4</v>
      </c>
      <c r="K395" s="10"/>
      <c r="L395" s="11" t="s">
        <v>72</v>
      </c>
      <c r="M395" s="62">
        <v>73113</v>
      </c>
      <c r="N395" s="10"/>
      <c r="O395" s="11" t="s">
        <v>39</v>
      </c>
      <c r="P395" s="10" t="s">
        <v>70</v>
      </c>
      <c r="Q395" s="62">
        <f t="shared" si="9"/>
        <v>73113</v>
      </c>
      <c r="R395" s="11" t="s">
        <v>39</v>
      </c>
      <c r="S395" s="11" t="s">
        <v>731</v>
      </c>
      <c r="T395" s="10"/>
      <c r="U395" s="11"/>
      <c r="V395" s="10" t="s">
        <v>321</v>
      </c>
      <c r="W395" s="10" t="s">
        <v>321</v>
      </c>
      <c r="X395" s="11" t="s">
        <v>41</v>
      </c>
    </row>
    <row r="396" spans="1:24" x14ac:dyDescent="0.15">
      <c r="A396" s="11" t="s">
        <v>31</v>
      </c>
      <c r="B396" s="11" t="s">
        <v>30</v>
      </c>
      <c r="C396" s="11" t="s">
        <v>32</v>
      </c>
      <c r="D396" s="11" t="s">
        <v>76</v>
      </c>
      <c r="E396" s="11"/>
      <c r="F396" s="11" t="s">
        <v>68</v>
      </c>
      <c r="G396" s="10"/>
      <c r="H396" s="10"/>
      <c r="I396" s="11" t="s">
        <v>40</v>
      </c>
      <c r="J396" s="11">
        <v>4</v>
      </c>
      <c r="K396" s="10"/>
      <c r="L396" s="11" t="s">
        <v>77</v>
      </c>
      <c r="M396" s="62">
        <v>3</v>
      </c>
      <c r="N396" s="10"/>
      <c r="O396" s="11" t="s">
        <v>39</v>
      </c>
      <c r="P396" s="10" t="s">
        <v>74</v>
      </c>
      <c r="Q396" s="62">
        <f t="shared" si="9"/>
        <v>3</v>
      </c>
      <c r="R396" s="11" t="s">
        <v>39</v>
      </c>
      <c r="S396" s="11" t="s">
        <v>731</v>
      </c>
      <c r="T396" s="10"/>
      <c r="U396" s="11"/>
      <c r="V396" s="10" t="s">
        <v>321</v>
      </c>
      <c r="W396" s="10" t="s">
        <v>321</v>
      </c>
      <c r="X396" s="11" t="s">
        <v>41</v>
      </c>
    </row>
    <row r="397" spans="1:24" x14ac:dyDescent="0.15">
      <c r="A397" s="11" t="s">
        <v>31</v>
      </c>
      <c r="B397" s="11" t="s">
        <v>30</v>
      </c>
      <c r="C397" s="11" t="s">
        <v>32</v>
      </c>
      <c r="D397" s="11" t="s">
        <v>78</v>
      </c>
      <c r="E397" s="11"/>
      <c r="F397" s="11" t="s">
        <v>68</v>
      </c>
      <c r="G397" s="10"/>
      <c r="H397" s="10"/>
      <c r="I397" s="11" t="s">
        <v>40</v>
      </c>
      <c r="J397" s="11">
        <v>4</v>
      </c>
      <c r="K397" s="10"/>
      <c r="L397" s="11" t="s">
        <v>79</v>
      </c>
      <c r="M397" s="62">
        <v>9</v>
      </c>
      <c r="N397" s="10"/>
      <c r="O397" s="11" t="s">
        <v>39</v>
      </c>
      <c r="P397" s="10" t="s">
        <v>74</v>
      </c>
      <c r="Q397" s="62">
        <f t="shared" si="9"/>
        <v>9</v>
      </c>
      <c r="R397" s="11" t="s">
        <v>39</v>
      </c>
      <c r="S397" s="11" t="s">
        <v>731</v>
      </c>
      <c r="T397" s="10"/>
      <c r="U397" s="11"/>
      <c r="V397" s="10" t="s">
        <v>321</v>
      </c>
      <c r="W397" s="10" t="s">
        <v>321</v>
      </c>
      <c r="X397" s="11" t="s">
        <v>41</v>
      </c>
    </row>
    <row r="398" spans="1:24" x14ac:dyDescent="0.15">
      <c r="A398" s="11" t="s">
        <v>31</v>
      </c>
      <c r="B398" s="11" t="s">
        <v>30</v>
      </c>
      <c r="C398" s="11" t="s">
        <v>32</v>
      </c>
      <c r="D398" s="11" t="s">
        <v>80</v>
      </c>
      <c r="E398" s="11"/>
      <c r="F398" s="11" t="s">
        <v>68</v>
      </c>
      <c r="G398" s="10"/>
      <c r="H398" s="10"/>
      <c r="I398" s="11" t="s">
        <v>40</v>
      </c>
      <c r="J398" s="11">
        <v>4</v>
      </c>
      <c r="K398" s="10"/>
      <c r="L398" s="11" t="s">
        <v>81</v>
      </c>
      <c r="M398" s="62">
        <v>3</v>
      </c>
      <c r="N398" s="10"/>
      <c r="O398" s="11" t="s">
        <v>39</v>
      </c>
      <c r="P398" s="10" t="s">
        <v>74</v>
      </c>
      <c r="Q398" s="62">
        <f t="shared" si="9"/>
        <v>3</v>
      </c>
      <c r="R398" s="11" t="s">
        <v>39</v>
      </c>
      <c r="S398" s="11" t="s">
        <v>731</v>
      </c>
      <c r="T398" s="10"/>
      <c r="U398" s="11"/>
      <c r="V398" s="10" t="s">
        <v>321</v>
      </c>
      <c r="W398" s="10" t="s">
        <v>321</v>
      </c>
      <c r="X398" s="11" t="s">
        <v>41</v>
      </c>
    </row>
    <row r="399" spans="1:24" x14ac:dyDescent="0.15">
      <c r="A399" s="11" t="s">
        <v>31</v>
      </c>
      <c r="B399" s="11" t="s">
        <v>30</v>
      </c>
      <c r="C399" s="11" t="s">
        <v>32</v>
      </c>
      <c r="D399" s="11" t="s">
        <v>82</v>
      </c>
      <c r="E399" s="11"/>
      <c r="F399" s="11" t="s">
        <v>68</v>
      </c>
      <c r="G399" s="10"/>
      <c r="H399" s="10"/>
      <c r="I399" s="11" t="s">
        <v>40</v>
      </c>
      <c r="J399" s="11">
        <v>4</v>
      </c>
      <c r="K399" s="10"/>
      <c r="L399" s="11" t="s">
        <v>83</v>
      </c>
      <c r="M399" s="62">
        <v>12</v>
      </c>
      <c r="N399" s="10"/>
      <c r="O399" s="11" t="s">
        <v>39</v>
      </c>
      <c r="P399" s="10" t="s">
        <v>74</v>
      </c>
      <c r="Q399" s="62">
        <f t="shared" si="9"/>
        <v>12</v>
      </c>
      <c r="R399" s="11" t="s">
        <v>39</v>
      </c>
      <c r="S399" s="11" t="s">
        <v>731</v>
      </c>
      <c r="T399" s="10"/>
      <c r="U399" s="11"/>
      <c r="V399" s="10" t="s">
        <v>321</v>
      </c>
      <c r="W399" s="10" t="s">
        <v>321</v>
      </c>
      <c r="X399" s="11" t="s">
        <v>41</v>
      </c>
    </row>
    <row r="400" spans="1:24" x14ac:dyDescent="0.15">
      <c r="A400" s="11" t="s">
        <v>31</v>
      </c>
      <c r="B400" s="11" t="s">
        <v>30</v>
      </c>
      <c r="C400" s="11" t="s">
        <v>32</v>
      </c>
      <c r="D400" s="11" t="s">
        <v>71</v>
      </c>
      <c r="E400" s="11"/>
      <c r="F400" s="11" t="s">
        <v>68</v>
      </c>
      <c r="G400" s="10"/>
      <c r="H400" s="10"/>
      <c r="I400" s="11" t="s">
        <v>40</v>
      </c>
      <c r="J400" s="11">
        <v>4</v>
      </c>
      <c r="K400" s="10"/>
      <c r="L400" s="11" t="s">
        <v>75</v>
      </c>
      <c r="M400" s="62">
        <v>27</v>
      </c>
      <c r="N400" s="10"/>
      <c r="O400" s="11" t="s">
        <v>39</v>
      </c>
      <c r="P400" s="10" t="s">
        <v>74</v>
      </c>
      <c r="Q400" s="62">
        <f t="shared" si="9"/>
        <v>27</v>
      </c>
      <c r="R400" s="11" t="s">
        <v>39</v>
      </c>
      <c r="S400" s="11" t="s">
        <v>731</v>
      </c>
      <c r="T400" s="10"/>
      <c r="U400" s="11"/>
      <c r="V400" s="10" t="s">
        <v>321</v>
      </c>
      <c r="W400" s="10" t="s">
        <v>321</v>
      </c>
      <c r="X400" s="11" t="s">
        <v>41</v>
      </c>
    </row>
    <row r="401" spans="1:24" x14ac:dyDescent="0.15">
      <c r="A401" s="11" t="s">
        <v>31</v>
      </c>
      <c r="B401" s="11" t="s">
        <v>30</v>
      </c>
      <c r="C401" s="11" t="s">
        <v>32</v>
      </c>
      <c r="D401" s="11" t="s">
        <v>71</v>
      </c>
      <c r="E401" s="11"/>
      <c r="F401" s="11" t="s">
        <v>68</v>
      </c>
      <c r="G401" s="10"/>
      <c r="H401" s="10"/>
      <c r="I401" s="11" t="s">
        <v>40</v>
      </c>
      <c r="J401" s="11">
        <v>4</v>
      </c>
      <c r="K401" s="10"/>
      <c r="L401" s="11" t="s">
        <v>85</v>
      </c>
      <c r="M401" s="62">
        <v>186</v>
      </c>
      <c r="N401" s="10"/>
      <c r="O401" s="11" t="s">
        <v>39</v>
      </c>
      <c r="P401" s="10" t="s">
        <v>84</v>
      </c>
      <c r="Q401" s="62">
        <f t="shared" si="9"/>
        <v>186</v>
      </c>
      <c r="R401" s="11" t="s">
        <v>39</v>
      </c>
      <c r="S401" s="11" t="s">
        <v>731</v>
      </c>
      <c r="T401" s="10"/>
      <c r="U401" s="11"/>
      <c r="V401" s="10" t="s">
        <v>321</v>
      </c>
      <c r="W401" s="10" t="s">
        <v>321</v>
      </c>
      <c r="X401" s="11" t="s">
        <v>41</v>
      </c>
    </row>
    <row r="402" spans="1:24" x14ac:dyDescent="0.15">
      <c r="A402" s="11" t="s">
        <v>31</v>
      </c>
      <c r="B402" s="11" t="s">
        <v>30</v>
      </c>
      <c r="C402" s="11" t="s">
        <v>32</v>
      </c>
      <c r="D402" s="10"/>
      <c r="E402" s="10"/>
      <c r="F402" s="11" t="s">
        <v>68</v>
      </c>
      <c r="G402" s="10"/>
      <c r="H402" s="10"/>
      <c r="I402" s="11" t="s">
        <v>40</v>
      </c>
      <c r="J402" s="11">
        <v>1</v>
      </c>
      <c r="K402" s="10"/>
      <c r="L402" s="11" t="s">
        <v>43</v>
      </c>
      <c r="M402" s="62">
        <v>2691879</v>
      </c>
      <c r="N402" s="10"/>
      <c r="O402" s="11" t="s">
        <v>39</v>
      </c>
      <c r="P402" s="10" t="s">
        <v>42</v>
      </c>
      <c r="Q402" s="71">
        <f t="shared" si="9"/>
        <v>2691879</v>
      </c>
      <c r="R402" s="11" t="s">
        <v>39</v>
      </c>
      <c r="S402" s="11" t="s">
        <v>731</v>
      </c>
      <c r="T402" s="10"/>
      <c r="U402" s="11"/>
      <c r="V402" s="10" t="s">
        <v>382</v>
      </c>
      <c r="W402" s="10" t="s">
        <v>383</v>
      </c>
      <c r="X402" s="11" t="s">
        <v>41</v>
      </c>
    </row>
    <row r="403" spans="1:24" x14ac:dyDescent="0.15">
      <c r="A403" s="11" t="s">
        <v>31</v>
      </c>
      <c r="B403" s="11" t="s">
        <v>30</v>
      </c>
      <c r="C403" s="11" t="s">
        <v>32</v>
      </c>
      <c r="D403" s="11" t="s">
        <v>76</v>
      </c>
      <c r="E403" s="11"/>
      <c r="F403" s="11" t="s">
        <v>68</v>
      </c>
      <c r="G403" s="10"/>
      <c r="H403" s="10"/>
      <c r="I403" s="11" t="s">
        <v>40</v>
      </c>
      <c r="J403" s="11">
        <v>4</v>
      </c>
      <c r="K403" s="10"/>
      <c r="L403" s="11" t="s">
        <v>97</v>
      </c>
      <c r="M403" s="62">
        <v>439033</v>
      </c>
      <c r="N403" s="10"/>
      <c r="O403" s="11" t="s">
        <v>39</v>
      </c>
      <c r="P403" s="10" t="s">
        <v>42</v>
      </c>
      <c r="Q403" s="62">
        <f t="shared" si="9"/>
        <v>439033</v>
      </c>
      <c r="R403" s="11" t="s">
        <v>39</v>
      </c>
      <c r="S403" s="11" t="s">
        <v>731</v>
      </c>
      <c r="T403" s="10"/>
      <c r="U403" s="11"/>
      <c r="V403" s="10" t="s">
        <v>382</v>
      </c>
      <c r="W403" s="10" t="s">
        <v>383</v>
      </c>
      <c r="X403" s="11" t="s">
        <v>41</v>
      </c>
    </row>
    <row r="404" spans="1:24" x14ac:dyDescent="0.15">
      <c r="A404" s="11" t="s">
        <v>31</v>
      </c>
      <c r="B404" s="11" t="s">
        <v>30</v>
      </c>
      <c r="C404" s="11" t="s">
        <v>32</v>
      </c>
      <c r="D404" s="11" t="s">
        <v>78</v>
      </c>
      <c r="E404" s="11"/>
      <c r="F404" s="11" t="s">
        <v>68</v>
      </c>
      <c r="G404" s="10"/>
      <c r="H404" s="10"/>
      <c r="I404" s="11" t="s">
        <v>40</v>
      </c>
      <c r="J404" s="11">
        <v>4</v>
      </c>
      <c r="K404" s="10"/>
      <c r="L404" s="11" t="s">
        <v>98</v>
      </c>
      <c r="M404" s="62">
        <v>399061</v>
      </c>
      <c r="N404" s="10"/>
      <c r="O404" s="11" t="s">
        <v>39</v>
      </c>
      <c r="P404" s="10" t="s">
        <v>42</v>
      </c>
      <c r="Q404" s="62">
        <f t="shared" si="9"/>
        <v>399061</v>
      </c>
      <c r="R404" s="11" t="s">
        <v>39</v>
      </c>
      <c r="S404" s="11" t="s">
        <v>731</v>
      </c>
      <c r="T404" s="10"/>
      <c r="U404" s="11"/>
      <c r="V404" s="10" t="s">
        <v>382</v>
      </c>
      <c r="W404" s="10" t="s">
        <v>383</v>
      </c>
      <c r="X404" s="11" t="s">
        <v>41</v>
      </c>
    </row>
    <row r="405" spans="1:24" x14ac:dyDescent="0.15">
      <c r="A405" s="11" t="s">
        <v>31</v>
      </c>
      <c r="B405" s="11" t="s">
        <v>30</v>
      </c>
      <c r="C405" s="11" t="s">
        <v>32</v>
      </c>
      <c r="D405" s="11" t="s">
        <v>80</v>
      </c>
      <c r="E405" s="11"/>
      <c r="F405" s="11" t="s">
        <v>68</v>
      </c>
      <c r="G405" s="10"/>
      <c r="H405" s="10"/>
      <c r="I405" s="11" t="s">
        <v>40</v>
      </c>
      <c r="J405" s="11">
        <v>4</v>
      </c>
      <c r="K405" s="10"/>
      <c r="L405" s="11" t="s">
        <v>99</v>
      </c>
      <c r="M405" s="62">
        <v>21012</v>
      </c>
      <c r="N405" s="10"/>
      <c r="O405" s="11" t="s">
        <v>39</v>
      </c>
      <c r="P405" s="10" t="s">
        <v>42</v>
      </c>
      <c r="Q405" s="62">
        <f t="shared" si="9"/>
        <v>21012</v>
      </c>
      <c r="R405" s="11" t="s">
        <v>39</v>
      </c>
      <c r="S405" s="11" t="s">
        <v>731</v>
      </c>
      <c r="T405" s="10"/>
      <c r="U405" s="11"/>
      <c r="V405" s="10" t="s">
        <v>382</v>
      </c>
      <c r="W405" s="10" t="s">
        <v>383</v>
      </c>
      <c r="X405" s="11" t="s">
        <v>41</v>
      </c>
    </row>
    <row r="406" spans="1:24" x14ac:dyDescent="0.15">
      <c r="A406" s="11" t="s">
        <v>31</v>
      </c>
      <c r="B406" s="11" t="s">
        <v>30</v>
      </c>
      <c r="C406" s="11" t="s">
        <v>32</v>
      </c>
      <c r="D406" s="11" t="s">
        <v>95</v>
      </c>
      <c r="E406" s="11"/>
      <c r="F406" s="11" t="s">
        <v>68</v>
      </c>
      <c r="G406" s="10"/>
      <c r="H406" s="10"/>
      <c r="I406" s="11" t="s">
        <v>40</v>
      </c>
      <c r="J406" s="11">
        <v>4</v>
      </c>
      <c r="K406" s="10"/>
      <c r="L406" s="11" t="s">
        <v>100</v>
      </c>
      <c r="M406" s="62">
        <v>1832773</v>
      </c>
      <c r="N406" s="10"/>
      <c r="O406" s="11" t="s">
        <v>39</v>
      </c>
      <c r="P406" s="10" t="s">
        <v>42</v>
      </c>
      <c r="Q406" s="62">
        <f t="shared" si="9"/>
        <v>1832773</v>
      </c>
      <c r="R406" s="11" t="s">
        <v>39</v>
      </c>
      <c r="S406" s="11" t="s">
        <v>731</v>
      </c>
      <c r="T406" s="10"/>
      <c r="U406" s="11"/>
      <c r="V406" s="10" t="s">
        <v>382</v>
      </c>
      <c r="W406" s="10" t="s">
        <v>383</v>
      </c>
      <c r="X406" s="11" t="s">
        <v>41</v>
      </c>
    </row>
    <row r="407" spans="1:24" x14ac:dyDescent="0.15">
      <c r="A407" s="11" t="s">
        <v>31</v>
      </c>
      <c r="B407" s="11" t="s">
        <v>30</v>
      </c>
      <c r="C407" s="11" t="s">
        <v>32</v>
      </c>
      <c r="D407" s="10"/>
      <c r="E407" s="10"/>
      <c r="F407" s="11" t="s">
        <v>68</v>
      </c>
      <c r="G407" s="10"/>
      <c r="H407" s="10"/>
      <c r="I407" s="11" t="s">
        <v>40</v>
      </c>
      <c r="J407" s="11">
        <v>1</v>
      </c>
      <c r="K407" s="11">
        <v>1</v>
      </c>
      <c r="L407" s="11" t="s">
        <v>45</v>
      </c>
      <c r="M407" s="62">
        <v>139108</v>
      </c>
      <c r="N407" s="10"/>
      <c r="O407" s="11" t="s">
        <v>39</v>
      </c>
      <c r="P407" s="10" t="s">
        <v>44</v>
      </c>
      <c r="Q407" s="71">
        <f t="shared" si="9"/>
        <v>139108</v>
      </c>
      <c r="R407" s="11" t="s">
        <v>39</v>
      </c>
      <c r="S407" s="11" t="s">
        <v>731</v>
      </c>
      <c r="T407" s="10"/>
      <c r="U407" s="11"/>
      <c r="V407" s="10" t="s">
        <v>382</v>
      </c>
      <c r="W407" s="10" t="s">
        <v>386</v>
      </c>
      <c r="X407" s="11" t="s">
        <v>41</v>
      </c>
    </row>
    <row r="408" spans="1:24" x14ac:dyDescent="0.15">
      <c r="A408" s="11" t="s">
        <v>31</v>
      </c>
      <c r="B408" s="11" t="s">
        <v>30</v>
      </c>
      <c r="C408" s="11" t="s">
        <v>32</v>
      </c>
      <c r="D408" s="11" t="s">
        <v>76</v>
      </c>
      <c r="E408" s="11"/>
      <c r="F408" s="11" t="s">
        <v>68</v>
      </c>
      <c r="G408" s="10"/>
      <c r="H408" s="10"/>
      <c r="I408" s="11" t="s">
        <v>40</v>
      </c>
      <c r="J408" s="11">
        <v>4</v>
      </c>
      <c r="K408" s="10"/>
      <c r="L408" s="11" t="s">
        <v>101</v>
      </c>
      <c r="M408" s="62">
        <v>121930</v>
      </c>
      <c r="N408" s="10"/>
      <c r="O408" s="11" t="s">
        <v>39</v>
      </c>
      <c r="P408" s="10" t="s">
        <v>44</v>
      </c>
      <c r="Q408" s="62">
        <f t="shared" si="9"/>
        <v>121930</v>
      </c>
      <c r="R408" s="11" t="s">
        <v>39</v>
      </c>
      <c r="S408" s="11" t="s">
        <v>731</v>
      </c>
      <c r="T408" s="10"/>
      <c r="U408" s="11"/>
      <c r="V408" s="10" t="s">
        <v>382</v>
      </c>
      <c r="W408" s="10" t="s">
        <v>386</v>
      </c>
      <c r="X408" s="11" t="s">
        <v>41</v>
      </c>
    </row>
    <row r="409" spans="1:24" x14ac:dyDescent="0.15">
      <c r="A409" s="11" t="s">
        <v>31</v>
      </c>
      <c r="B409" s="11" t="s">
        <v>30</v>
      </c>
      <c r="C409" s="11" t="s">
        <v>32</v>
      </c>
      <c r="D409" s="11" t="s">
        <v>78</v>
      </c>
      <c r="E409" s="11"/>
      <c r="F409" s="11" t="s">
        <v>68</v>
      </c>
      <c r="G409" s="10"/>
      <c r="H409" s="10"/>
      <c r="I409" s="11" t="s">
        <v>40</v>
      </c>
      <c r="J409" s="11">
        <v>4</v>
      </c>
      <c r="K409" s="10"/>
      <c r="L409" s="11" t="s">
        <v>102</v>
      </c>
      <c r="M409" s="62">
        <v>14460</v>
      </c>
      <c r="N409" s="10"/>
      <c r="O409" s="11" t="s">
        <v>39</v>
      </c>
      <c r="P409" s="10" t="s">
        <v>44</v>
      </c>
      <c r="Q409" s="62">
        <f t="shared" si="9"/>
        <v>14460</v>
      </c>
      <c r="R409" s="11" t="s">
        <v>39</v>
      </c>
      <c r="S409" s="11" t="s">
        <v>731</v>
      </c>
      <c r="T409" s="10"/>
      <c r="U409" s="11"/>
      <c r="V409" s="10" t="s">
        <v>382</v>
      </c>
      <c r="W409" s="10" t="s">
        <v>386</v>
      </c>
      <c r="X409" s="11" t="s">
        <v>41</v>
      </c>
    </row>
    <row r="410" spans="1:24" x14ac:dyDescent="0.15">
      <c r="A410" s="11" t="s">
        <v>31</v>
      </c>
      <c r="B410" s="11" t="s">
        <v>30</v>
      </c>
      <c r="C410" s="11" t="s">
        <v>32</v>
      </c>
      <c r="D410" s="11" t="s">
        <v>80</v>
      </c>
      <c r="E410" s="11"/>
      <c r="F410" s="11" t="s">
        <v>68</v>
      </c>
      <c r="G410" s="10"/>
      <c r="H410" s="10"/>
      <c r="I410" s="11" t="s">
        <v>40</v>
      </c>
      <c r="J410" s="11">
        <v>4</v>
      </c>
      <c r="K410" s="10"/>
      <c r="L410" s="11" t="s">
        <v>103</v>
      </c>
      <c r="M410" s="62">
        <v>2096</v>
      </c>
      <c r="N410" s="10"/>
      <c r="O410" s="11" t="s">
        <v>39</v>
      </c>
      <c r="P410" s="10" t="s">
        <v>44</v>
      </c>
      <c r="Q410" s="62">
        <f t="shared" si="9"/>
        <v>2096</v>
      </c>
      <c r="R410" s="11" t="s">
        <v>39</v>
      </c>
      <c r="S410" s="11" t="s">
        <v>731</v>
      </c>
      <c r="T410" s="10"/>
      <c r="U410" s="11"/>
      <c r="V410" s="10" t="s">
        <v>382</v>
      </c>
      <c r="W410" s="10" t="s">
        <v>386</v>
      </c>
      <c r="X410" s="11" t="s">
        <v>41</v>
      </c>
    </row>
    <row r="411" spans="1:24" x14ac:dyDescent="0.15">
      <c r="A411" s="11" t="s">
        <v>31</v>
      </c>
      <c r="B411" s="11" t="s">
        <v>30</v>
      </c>
      <c r="C411" s="11" t="s">
        <v>32</v>
      </c>
      <c r="D411" s="11" t="s">
        <v>95</v>
      </c>
      <c r="E411" s="11"/>
      <c r="F411" s="11" t="s">
        <v>68</v>
      </c>
      <c r="G411" s="10"/>
      <c r="H411" s="10"/>
      <c r="I411" s="11" t="s">
        <v>40</v>
      </c>
      <c r="J411" s="11">
        <v>4</v>
      </c>
      <c r="K411" s="10"/>
      <c r="L411" s="11" t="s">
        <v>104</v>
      </c>
      <c r="M411" s="62">
        <v>623</v>
      </c>
      <c r="N411" s="10"/>
      <c r="O411" s="11" t="s">
        <v>39</v>
      </c>
      <c r="P411" s="10" t="s">
        <v>44</v>
      </c>
      <c r="Q411" s="62">
        <f t="shared" si="9"/>
        <v>623</v>
      </c>
      <c r="R411" s="11" t="s">
        <v>39</v>
      </c>
      <c r="S411" s="11" t="s">
        <v>731</v>
      </c>
      <c r="T411" s="10"/>
      <c r="U411" s="11"/>
      <c r="V411" s="10" t="s">
        <v>382</v>
      </c>
      <c r="W411" s="10" t="s">
        <v>386</v>
      </c>
      <c r="X411" s="11" t="s">
        <v>41</v>
      </c>
    </row>
    <row r="412" spans="1:24" x14ac:dyDescent="0.15">
      <c r="A412" s="11" t="s">
        <v>31</v>
      </c>
      <c r="B412" s="11" t="s">
        <v>30</v>
      </c>
      <c r="C412" s="11" t="s">
        <v>32</v>
      </c>
      <c r="D412" s="11" t="s">
        <v>76</v>
      </c>
      <c r="E412" s="11"/>
      <c r="F412" s="11" t="s">
        <v>68</v>
      </c>
      <c r="G412" s="10"/>
      <c r="H412" s="10"/>
      <c r="I412" s="11" t="s">
        <v>40</v>
      </c>
      <c r="J412" s="11">
        <v>6</v>
      </c>
      <c r="K412" s="11">
        <v>12</v>
      </c>
      <c r="L412" s="11" t="s">
        <v>208</v>
      </c>
      <c r="M412" s="62">
        <v>29107</v>
      </c>
      <c r="N412" s="11" t="s">
        <v>166</v>
      </c>
      <c r="O412" s="11" t="s">
        <v>108</v>
      </c>
      <c r="P412" s="10" t="s">
        <v>205</v>
      </c>
      <c r="Q412" s="62">
        <f t="shared" si="9"/>
        <v>29107</v>
      </c>
      <c r="R412" s="11" t="s">
        <v>108</v>
      </c>
      <c r="S412" s="11" t="s">
        <v>731</v>
      </c>
      <c r="T412" s="10"/>
      <c r="U412" s="11"/>
      <c r="V412" s="10" t="e">
        <v>#N/A</v>
      </c>
      <c r="W412" s="10" t="e">
        <v>#N/A</v>
      </c>
      <c r="X412" s="11" t="s">
        <v>41</v>
      </c>
    </row>
    <row r="413" spans="1:24" x14ac:dyDescent="0.15">
      <c r="A413" s="11" t="s">
        <v>31</v>
      </c>
      <c r="B413" s="11" t="s">
        <v>30</v>
      </c>
      <c r="C413" s="11" t="s">
        <v>32</v>
      </c>
      <c r="D413" s="10"/>
      <c r="E413" s="10"/>
      <c r="F413" s="11" t="s">
        <v>68</v>
      </c>
      <c r="G413" s="10"/>
      <c r="H413" s="10"/>
      <c r="I413" s="11" t="s">
        <v>40</v>
      </c>
      <c r="J413" s="11">
        <v>6</v>
      </c>
      <c r="K413" s="11">
        <v>12</v>
      </c>
      <c r="L413" s="11" t="s">
        <v>217</v>
      </c>
      <c r="M413" s="62">
        <v>30121</v>
      </c>
      <c r="N413" s="11" t="s">
        <v>166</v>
      </c>
      <c r="O413" s="11" t="s">
        <v>108</v>
      </c>
      <c r="P413" s="10" t="s">
        <v>205</v>
      </c>
      <c r="Q413" s="62">
        <f t="shared" si="9"/>
        <v>30121</v>
      </c>
      <c r="R413" s="11" t="s">
        <v>108</v>
      </c>
      <c r="S413" s="11" t="s">
        <v>731</v>
      </c>
      <c r="T413" s="10"/>
      <c r="U413" s="11"/>
      <c r="V413" s="10" t="e">
        <v>#N/A</v>
      </c>
      <c r="W413" s="10" t="e">
        <v>#N/A</v>
      </c>
      <c r="X413" s="11" t="s">
        <v>41</v>
      </c>
    </row>
    <row r="414" spans="1:24" x14ac:dyDescent="0.15">
      <c r="A414" s="11" t="s">
        <v>31</v>
      </c>
      <c r="B414" s="11" t="s">
        <v>30</v>
      </c>
      <c r="C414" s="11" t="s">
        <v>32</v>
      </c>
      <c r="D414" s="10"/>
      <c r="E414" s="10"/>
      <c r="F414" s="11" t="s">
        <v>68</v>
      </c>
      <c r="G414" s="10"/>
      <c r="H414" s="10"/>
      <c r="I414" s="11" t="s">
        <v>40</v>
      </c>
      <c r="J414" s="11">
        <v>6</v>
      </c>
      <c r="K414" s="11">
        <v>12</v>
      </c>
      <c r="L414" s="11" t="s">
        <v>212</v>
      </c>
      <c r="M414" s="62">
        <v>0</v>
      </c>
      <c r="N414" s="11" t="s">
        <v>166</v>
      </c>
      <c r="O414" s="11" t="s">
        <v>108</v>
      </c>
      <c r="P414" s="10" t="s">
        <v>205</v>
      </c>
      <c r="Q414" s="62">
        <f t="shared" si="9"/>
        <v>0</v>
      </c>
      <c r="R414" s="11" t="s">
        <v>108</v>
      </c>
      <c r="S414" s="11" t="s">
        <v>731</v>
      </c>
      <c r="T414" s="10"/>
      <c r="U414" s="11"/>
      <c r="V414" s="10" t="e">
        <v>#N/A</v>
      </c>
      <c r="W414" s="10" t="e">
        <v>#N/A</v>
      </c>
      <c r="X414" s="11" t="s">
        <v>41</v>
      </c>
    </row>
    <row r="415" spans="1:24" x14ac:dyDescent="0.15">
      <c r="A415" s="11" t="s">
        <v>31</v>
      </c>
      <c r="B415" s="11" t="s">
        <v>30</v>
      </c>
      <c r="C415" s="11" t="s">
        <v>32</v>
      </c>
      <c r="D415" s="10"/>
      <c r="E415" s="10"/>
      <c r="F415" s="11" t="s">
        <v>68</v>
      </c>
      <c r="G415" s="10"/>
      <c r="H415" s="10"/>
      <c r="I415" s="11" t="s">
        <v>40</v>
      </c>
      <c r="J415" s="11">
        <v>6</v>
      </c>
      <c r="K415" s="11">
        <v>12</v>
      </c>
      <c r="L415" s="11" t="s">
        <v>214</v>
      </c>
      <c r="M415" s="62">
        <v>139027</v>
      </c>
      <c r="N415" s="11" t="s">
        <v>166</v>
      </c>
      <c r="O415" s="11" t="s">
        <v>108</v>
      </c>
      <c r="P415" s="10" t="s">
        <v>205</v>
      </c>
      <c r="Q415" s="62">
        <f t="shared" si="9"/>
        <v>139027</v>
      </c>
      <c r="R415" s="11" t="s">
        <v>108</v>
      </c>
      <c r="S415" s="11" t="s">
        <v>731</v>
      </c>
      <c r="T415" s="10"/>
      <c r="U415" s="11"/>
      <c r="V415" s="10" t="e">
        <v>#N/A</v>
      </c>
      <c r="W415" s="10" t="e">
        <v>#N/A</v>
      </c>
      <c r="X415" s="11" t="s">
        <v>41</v>
      </c>
    </row>
    <row r="416" spans="1:24" x14ac:dyDescent="0.15">
      <c r="A416" s="11" t="s">
        <v>31</v>
      </c>
      <c r="B416" s="11" t="s">
        <v>30</v>
      </c>
      <c r="C416" s="11" t="s">
        <v>32</v>
      </c>
      <c r="D416" s="11" t="s">
        <v>78</v>
      </c>
      <c r="E416" s="11"/>
      <c r="F416" s="11" t="s">
        <v>68</v>
      </c>
      <c r="G416" s="10"/>
      <c r="H416" s="10"/>
      <c r="I416" s="11" t="s">
        <v>40</v>
      </c>
      <c r="J416" s="11">
        <v>6</v>
      </c>
      <c r="K416" s="11">
        <v>12</v>
      </c>
      <c r="L416" s="11" t="s">
        <v>209</v>
      </c>
      <c r="M416" s="62">
        <v>182086</v>
      </c>
      <c r="N416" s="11" t="s">
        <v>166</v>
      </c>
      <c r="O416" s="11" t="s">
        <v>108</v>
      </c>
      <c r="P416" s="10" t="s">
        <v>205</v>
      </c>
      <c r="Q416" s="62">
        <f t="shared" si="9"/>
        <v>182086</v>
      </c>
      <c r="R416" s="11" t="s">
        <v>108</v>
      </c>
      <c r="S416" s="11" t="s">
        <v>731</v>
      </c>
      <c r="T416" s="10"/>
      <c r="U416" s="11"/>
      <c r="V416" s="10" t="e">
        <v>#N/A</v>
      </c>
      <c r="W416" s="10" t="e">
        <v>#N/A</v>
      </c>
      <c r="X416" s="11" t="s">
        <v>41</v>
      </c>
    </row>
    <row r="417" spans="1:24" x14ac:dyDescent="0.15">
      <c r="A417" s="11" t="s">
        <v>31</v>
      </c>
      <c r="B417" s="11" t="s">
        <v>30</v>
      </c>
      <c r="C417" s="11" t="s">
        <v>32</v>
      </c>
      <c r="D417" s="10"/>
      <c r="E417" s="10"/>
      <c r="F417" s="11" t="s">
        <v>68</v>
      </c>
      <c r="G417" s="10"/>
      <c r="H417" s="10"/>
      <c r="I417" s="11" t="s">
        <v>40</v>
      </c>
      <c r="J417" s="11">
        <v>6</v>
      </c>
      <c r="K417" s="11">
        <v>12</v>
      </c>
      <c r="L417" s="11" t="s">
        <v>216</v>
      </c>
      <c r="M417" s="62">
        <v>34679</v>
      </c>
      <c r="N417" s="11" t="s">
        <v>166</v>
      </c>
      <c r="O417" s="11" t="s">
        <v>108</v>
      </c>
      <c r="P417" s="10" t="s">
        <v>205</v>
      </c>
      <c r="Q417" s="62">
        <f t="shared" si="9"/>
        <v>34679</v>
      </c>
      <c r="R417" s="11" t="s">
        <v>108</v>
      </c>
      <c r="S417" s="11" t="s">
        <v>731</v>
      </c>
      <c r="T417" s="10"/>
      <c r="U417" s="11"/>
      <c r="V417" s="10" t="e">
        <v>#N/A</v>
      </c>
      <c r="W417" s="10" t="e">
        <v>#N/A</v>
      </c>
      <c r="X417" s="11" t="s">
        <v>41</v>
      </c>
    </row>
    <row r="418" spans="1:24" x14ac:dyDescent="0.15">
      <c r="A418" s="11" t="s">
        <v>31</v>
      </c>
      <c r="B418" s="11" t="s">
        <v>30</v>
      </c>
      <c r="C418" s="11" t="s">
        <v>32</v>
      </c>
      <c r="D418" s="10"/>
      <c r="E418" s="10"/>
      <c r="F418" s="11" t="s">
        <v>68</v>
      </c>
      <c r="G418" s="10"/>
      <c r="H418" s="10"/>
      <c r="I418" s="11" t="s">
        <v>40</v>
      </c>
      <c r="J418" s="11">
        <v>6</v>
      </c>
      <c r="K418" s="11">
        <v>12</v>
      </c>
      <c r="L418" s="11" t="s">
        <v>218</v>
      </c>
      <c r="M418" s="62">
        <v>19549</v>
      </c>
      <c r="N418" s="11" t="s">
        <v>166</v>
      </c>
      <c r="O418" s="11" t="s">
        <v>108</v>
      </c>
      <c r="P418" s="10" t="s">
        <v>205</v>
      </c>
      <c r="Q418" s="62">
        <f t="shared" si="9"/>
        <v>19549</v>
      </c>
      <c r="R418" s="11" t="s">
        <v>108</v>
      </c>
      <c r="S418" s="11" t="s">
        <v>731</v>
      </c>
      <c r="T418" s="10"/>
      <c r="U418" s="11"/>
      <c r="V418" s="10" t="e">
        <v>#N/A</v>
      </c>
      <c r="W418" s="10" t="e">
        <v>#N/A</v>
      </c>
      <c r="X418" s="11" t="s">
        <v>41</v>
      </c>
    </row>
    <row r="419" spans="1:24" x14ac:dyDescent="0.15">
      <c r="A419" s="11" t="s">
        <v>31</v>
      </c>
      <c r="B419" s="11" t="s">
        <v>30</v>
      </c>
      <c r="C419" s="11" t="s">
        <v>32</v>
      </c>
      <c r="D419" s="11" t="s">
        <v>80</v>
      </c>
      <c r="E419" s="11"/>
      <c r="F419" s="11" t="s">
        <v>68</v>
      </c>
      <c r="G419" s="10"/>
      <c r="H419" s="10"/>
      <c r="I419" s="11" t="s">
        <v>40</v>
      </c>
      <c r="J419" s="11">
        <v>6</v>
      </c>
      <c r="K419" s="11">
        <v>12</v>
      </c>
      <c r="L419" s="11" t="s">
        <v>210</v>
      </c>
      <c r="M419" s="62">
        <v>13202</v>
      </c>
      <c r="N419" s="11" t="s">
        <v>166</v>
      </c>
      <c r="O419" s="11" t="s">
        <v>108</v>
      </c>
      <c r="P419" s="10" t="s">
        <v>205</v>
      </c>
      <c r="Q419" s="62">
        <f t="shared" si="9"/>
        <v>13202</v>
      </c>
      <c r="R419" s="11" t="s">
        <v>108</v>
      </c>
      <c r="S419" s="11" t="s">
        <v>731</v>
      </c>
      <c r="T419" s="10"/>
      <c r="U419" s="11"/>
      <c r="V419" s="10" t="e">
        <v>#N/A</v>
      </c>
      <c r="W419" s="10" t="e">
        <v>#N/A</v>
      </c>
      <c r="X419" s="11" t="s">
        <v>41</v>
      </c>
    </row>
    <row r="420" spans="1:24" x14ac:dyDescent="0.15">
      <c r="A420" s="11" t="s">
        <v>31</v>
      </c>
      <c r="B420" s="11" t="s">
        <v>30</v>
      </c>
      <c r="C420" s="11" t="s">
        <v>32</v>
      </c>
      <c r="D420" s="10"/>
      <c r="E420" s="10"/>
      <c r="F420" s="11" t="s">
        <v>68</v>
      </c>
      <c r="G420" s="10"/>
      <c r="H420" s="10"/>
      <c r="I420" s="11" t="s">
        <v>40</v>
      </c>
      <c r="J420" s="11">
        <v>6</v>
      </c>
      <c r="K420" s="11">
        <v>12</v>
      </c>
      <c r="L420" s="11" t="s">
        <v>215</v>
      </c>
      <c r="M420" s="62">
        <v>43402</v>
      </c>
      <c r="N420" s="11" t="s">
        <v>166</v>
      </c>
      <c r="O420" s="11" t="s">
        <v>108</v>
      </c>
      <c r="P420" s="10" t="s">
        <v>205</v>
      </c>
      <c r="Q420" s="62">
        <f t="shared" si="9"/>
        <v>43402</v>
      </c>
      <c r="R420" s="11" t="s">
        <v>108</v>
      </c>
      <c r="S420" s="11" t="s">
        <v>731</v>
      </c>
      <c r="T420" s="10"/>
      <c r="U420" s="11"/>
      <c r="V420" s="10" t="e">
        <v>#N/A</v>
      </c>
      <c r="W420" s="10" t="e">
        <v>#N/A</v>
      </c>
      <c r="X420" s="11" t="s">
        <v>41</v>
      </c>
    </row>
    <row r="421" spans="1:24" x14ac:dyDescent="0.15">
      <c r="A421" s="11" t="s">
        <v>31</v>
      </c>
      <c r="B421" s="11" t="s">
        <v>30</v>
      </c>
      <c r="C421" s="11" t="s">
        <v>32</v>
      </c>
      <c r="D421" s="10"/>
      <c r="E421" s="10"/>
      <c r="F421" s="11" t="s">
        <v>68</v>
      </c>
      <c r="G421" s="10"/>
      <c r="H421" s="10"/>
      <c r="I421" s="11" t="s">
        <v>40</v>
      </c>
      <c r="J421" s="11">
        <v>6</v>
      </c>
      <c r="K421" s="11">
        <v>12</v>
      </c>
      <c r="L421" s="11" t="s">
        <v>213</v>
      </c>
      <c r="M421" s="62">
        <v>107687</v>
      </c>
      <c r="N421" s="11" t="s">
        <v>166</v>
      </c>
      <c r="O421" s="11" t="s">
        <v>108</v>
      </c>
      <c r="P421" s="10" t="s">
        <v>205</v>
      </c>
      <c r="Q421" s="62">
        <f t="shared" si="9"/>
        <v>107687</v>
      </c>
      <c r="R421" s="11" t="s">
        <v>108</v>
      </c>
      <c r="S421" s="11" t="s">
        <v>731</v>
      </c>
      <c r="T421" s="10"/>
      <c r="U421" s="11"/>
      <c r="V421" s="10" t="e">
        <v>#N/A</v>
      </c>
      <c r="W421" s="10" t="e">
        <v>#N/A</v>
      </c>
      <c r="X421" s="11" t="s">
        <v>41</v>
      </c>
    </row>
    <row r="422" spans="1:24" x14ac:dyDescent="0.15">
      <c r="A422" s="11" t="s">
        <v>31</v>
      </c>
      <c r="B422" s="11" t="s">
        <v>30</v>
      </c>
      <c r="C422" s="11" t="s">
        <v>32</v>
      </c>
      <c r="D422" s="11" t="s">
        <v>95</v>
      </c>
      <c r="E422" s="11"/>
      <c r="F422" s="11" t="s">
        <v>68</v>
      </c>
      <c r="G422" s="10"/>
      <c r="H422" s="10"/>
      <c r="I422" s="11" t="s">
        <v>40</v>
      </c>
      <c r="J422" s="11">
        <v>6</v>
      </c>
      <c r="K422" s="11">
        <v>12</v>
      </c>
      <c r="L422" s="11" t="s">
        <v>211</v>
      </c>
      <c r="M422" s="62">
        <v>150069</v>
      </c>
      <c r="N422" s="11" t="s">
        <v>166</v>
      </c>
      <c r="O422" s="11" t="s">
        <v>108</v>
      </c>
      <c r="P422" s="10" t="s">
        <v>205</v>
      </c>
      <c r="Q422" s="62">
        <f t="shared" si="9"/>
        <v>150069</v>
      </c>
      <c r="R422" s="11" t="s">
        <v>108</v>
      </c>
      <c r="S422" s="11" t="s">
        <v>731</v>
      </c>
      <c r="T422" s="10"/>
      <c r="U422" s="11"/>
      <c r="V422" s="10" t="e">
        <v>#N/A</v>
      </c>
      <c r="W422" s="10" t="e">
        <v>#N/A</v>
      </c>
      <c r="X422" s="11" t="s">
        <v>41</v>
      </c>
    </row>
    <row r="423" spans="1:24" x14ac:dyDescent="0.15">
      <c r="A423" s="11" t="s">
        <v>31</v>
      </c>
      <c r="B423" s="11" t="s">
        <v>30</v>
      </c>
      <c r="C423" s="11" t="s">
        <v>32</v>
      </c>
      <c r="D423" s="10"/>
      <c r="E423" s="10"/>
      <c r="F423" s="11" t="s">
        <v>68</v>
      </c>
      <c r="G423" s="10"/>
      <c r="H423" s="10"/>
      <c r="I423" s="11" t="s">
        <v>40</v>
      </c>
      <c r="J423" s="11">
        <v>6</v>
      </c>
      <c r="K423" s="11">
        <v>12</v>
      </c>
      <c r="L423" s="11" t="s">
        <v>219</v>
      </c>
      <c r="M423" s="62">
        <v>510000</v>
      </c>
      <c r="N423" s="10"/>
      <c r="O423" s="11" t="s">
        <v>108</v>
      </c>
      <c r="P423" s="10" t="s">
        <v>205</v>
      </c>
      <c r="Q423" s="62">
        <f t="shared" si="9"/>
        <v>510000</v>
      </c>
      <c r="R423" s="11" t="s">
        <v>108</v>
      </c>
      <c r="S423" s="11" t="s">
        <v>731</v>
      </c>
      <c r="T423" s="10"/>
      <c r="U423" s="11"/>
      <c r="V423" s="10" t="e">
        <v>#N/A</v>
      </c>
      <c r="W423" s="10" t="e">
        <v>#N/A</v>
      </c>
      <c r="X423" s="11" t="s">
        <v>41</v>
      </c>
    </row>
    <row r="424" spans="1:24" x14ac:dyDescent="0.15">
      <c r="A424" s="11" t="s">
        <v>31</v>
      </c>
      <c r="B424" s="11" t="s">
        <v>30</v>
      </c>
      <c r="C424" s="11" t="s">
        <v>32</v>
      </c>
      <c r="D424" s="11" t="s">
        <v>71</v>
      </c>
      <c r="E424" s="11"/>
      <c r="F424" s="11" t="s">
        <v>68</v>
      </c>
      <c r="G424" s="10"/>
      <c r="H424" s="10"/>
      <c r="I424" s="11" t="s">
        <v>40</v>
      </c>
      <c r="J424" s="11">
        <v>6</v>
      </c>
      <c r="K424" s="11">
        <v>12</v>
      </c>
      <c r="L424" s="11" t="s">
        <v>206</v>
      </c>
      <c r="M424" s="62">
        <v>374465</v>
      </c>
      <c r="N424" s="11" t="s">
        <v>166</v>
      </c>
      <c r="O424" s="11" t="s">
        <v>108</v>
      </c>
      <c r="P424" s="10" t="s">
        <v>205</v>
      </c>
      <c r="Q424" s="62">
        <f t="shared" si="9"/>
        <v>374465</v>
      </c>
      <c r="R424" s="11" t="s">
        <v>108</v>
      </c>
      <c r="S424" s="11" t="s">
        <v>731</v>
      </c>
      <c r="T424" s="10"/>
      <c r="U424" s="11"/>
      <c r="V424" s="10" t="e">
        <v>#N/A</v>
      </c>
      <c r="W424" s="10" t="e">
        <v>#N/A</v>
      </c>
      <c r="X424" s="11" t="s">
        <v>41</v>
      </c>
    </row>
    <row r="425" spans="1:24" x14ac:dyDescent="0.15">
      <c r="A425" s="11" t="s">
        <v>31</v>
      </c>
      <c r="B425" s="11" t="s">
        <v>30</v>
      </c>
      <c r="C425" s="11" t="s">
        <v>32</v>
      </c>
      <c r="D425" s="10"/>
      <c r="E425" s="10"/>
      <c r="F425" s="11" t="s">
        <v>68</v>
      </c>
      <c r="G425" s="10"/>
      <c r="H425" s="10"/>
      <c r="I425" s="11" t="s">
        <v>40</v>
      </c>
      <c r="J425" s="11">
        <v>2</v>
      </c>
      <c r="K425" s="11">
        <v>10</v>
      </c>
      <c r="L425" s="11" t="s">
        <v>134</v>
      </c>
      <c r="M425" s="62">
        <v>1376</v>
      </c>
      <c r="N425" s="10"/>
      <c r="O425" s="11" t="s">
        <v>73</v>
      </c>
      <c r="P425" s="10" t="s">
        <v>133</v>
      </c>
      <c r="Q425" s="62">
        <v>1376</v>
      </c>
      <c r="R425" s="6" t="s">
        <v>785</v>
      </c>
      <c r="S425" s="11" t="s">
        <v>731</v>
      </c>
      <c r="T425" s="10"/>
      <c r="U425" s="11"/>
      <c r="V425" s="10" t="e">
        <v>#N/A</v>
      </c>
      <c r="W425" s="10" t="e">
        <v>#N/A</v>
      </c>
      <c r="X425" s="11" t="s">
        <v>41</v>
      </c>
    </row>
    <row r="426" spans="1:24" x14ac:dyDescent="0.15">
      <c r="A426" s="11" t="s">
        <v>31</v>
      </c>
      <c r="B426" s="11" t="s">
        <v>30</v>
      </c>
      <c r="C426" s="11" t="s">
        <v>32</v>
      </c>
      <c r="D426" s="10"/>
      <c r="E426" s="10"/>
      <c r="F426" s="11" t="s">
        <v>68</v>
      </c>
      <c r="G426" s="10"/>
      <c r="H426" s="10"/>
      <c r="I426" s="11" t="s">
        <v>40</v>
      </c>
      <c r="J426" s="11">
        <v>2</v>
      </c>
      <c r="K426" s="11">
        <v>10</v>
      </c>
      <c r="L426" s="11" t="s">
        <v>128</v>
      </c>
      <c r="M426" s="62">
        <v>342</v>
      </c>
      <c r="N426" s="10"/>
      <c r="O426" s="11" t="s">
        <v>73</v>
      </c>
      <c r="P426" s="10" t="s">
        <v>127</v>
      </c>
      <c r="Q426" s="62">
        <v>342</v>
      </c>
      <c r="R426" s="6" t="s">
        <v>785</v>
      </c>
      <c r="S426" s="11" t="s">
        <v>731</v>
      </c>
      <c r="T426" s="10"/>
      <c r="U426" s="11"/>
      <c r="V426" s="10" t="e">
        <v>#N/A</v>
      </c>
      <c r="W426" s="10" t="e">
        <v>#N/A</v>
      </c>
      <c r="X426" s="11" t="s">
        <v>41</v>
      </c>
    </row>
    <row r="427" spans="1:24" x14ac:dyDescent="0.15">
      <c r="A427" s="11" t="s">
        <v>31</v>
      </c>
      <c r="B427" s="11" t="s">
        <v>30</v>
      </c>
      <c r="C427" s="11" t="s">
        <v>32</v>
      </c>
      <c r="D427" s="10"/>
      <c r="E427" s="10"/>
      <c r="F427" s="11" t="s">
        <v>68</v>
      </c>
      <c r="G427" s="10"/>
      <c r="H427" s="10"/>
      <c r="I427" s="11" t="s">
        <v>40</v>
      </c>
      <c r="J427" s="11">
        <v>2</v>
      </c>
      <c r="K427" s="11">
        <v>10</v>
      </c>
      <c r="L427" s="11" t="s">
        <v>132</v>
      </c>
      <c r="M427" s="62">
        <v>1405</v>
      </c>
      <c r="N427" s="10"/>
      <c r="O427" s="11" t="s">
        <v>73</v>
      </c>
      <c r="P427" s="10" t="s">
        <v>131</v>
      </c>
      <c r="Q427" s="62">
        <v>1405</v>
      </c>
      <c r="R427" s="6" t="s">
        <v>785</v>
      </c>
      <c r="S427" s="11" t="s">
        <v>731</v>
      </c>
      <c r="T427" s="10"/>
      <c r="U427" s="11"/>
      <c r="V427" s="10" t="e">
        <v>#N/A</v>
      </c>
      <c r="W427" s="10" t="e">
        <v>#N/A</v>
      </c>
      <c r="X427" s="11" t="s">
        <v>41</v>
      </c>
    </row>
    <row r="428" spans="1:24" x14ac:dyDescent="0.15">
      <c r="A428" s="11" t="s">
        <v>31</v>
      </c>
      <c r="B428" s="11" t="s">
        <v>30</v>
      </c>
      <c r="C428" s="11" t="s">
        <v>32</v>
      </c>
      <c r="D428" s="10"/>
      <c r="E428" s="10"/>
      <c r="F428" s="11" t="s">
        <v>68</v>
      </c>
      <c r="G428" s="10"/>
      <c r="H428" s="10"/>
      <c r="I428" s="11" t="s">
        <v>40</v>
      </c>
      <c r="J428" s="11">
        <v>2</v>
      </c>
      <c r="K428" s="11">
        <v>10</v>
      </c>
      <c r="L428" s="11" t="s">
        <v>126</v>
      </c>
      <c r="M428" s="62">
        <v>11236</v>
      </c>
      <c r="N428" s="10"/>
      <c r="O428" s="11" t="s">
        <v>73</v>
      </c>
      <c r="P428" s="10" t="s">
        <v>125</v>
      </c>
      <c r="Q428" s="62">
        <v>11236</v>
      </c>
      <c r="R428" s="6" t="s">
        <v>785</v>
      </c>
      <c r="S428" s="11" t="s">
        <v>731</v>
      </c>
      <c r="T428" s="10"/>
      <c r="U428" s="11"/>
      <c r="V428" s="10" t="e">
        <v>#N/A</v>
      </c>
      <c r="W428" s="10" t="e">
        <v>#N/A</v>
      </c>
      <c r="X428" s="11" t="s">
        <v>41</v>
      </c>
    </row>
    <row r="429" spans="1:24" x14ac:dyDescent="0.15">
      <c r="A429" s="11" t="s">
        <v>31</v>
      </c>
      <c r="B429" s="11" t="s">
        <v>30</v>
      </c>
      <c r="C429" s="11" t="s">
        <v>32</v>
      </c>
      <c r="D429" s="10"/>
      <c r="E429" s="10"/>
      <c r="F429" s="11" t="s">
        <v>68</v>
      </c>
      <c r="G429" s="10"/>
      <c r="H429" s="10"/>
      <c r="I429" s="11" t="s">
        <v>40</v>
      </c>
      <c r="J429" s="11">
        <v>2</v>
      </c>
      <c r="K429" s="11">
        <v>10</v>
      </c>
      <c r="L429" s="11" t="s">
        <v>130</v>
      </c>
      <c r="M429" s="62">
        <v>5886</v>
      </c>
      <c r="N429" s="10"/>
      <c r="O429" s="11" t="s">
        <v>73</v>
      </c>
      <c r="P429" s="10" t="s">
        <v>129</v>
      </c>
      <c r="Q429" s="62">
        <v>5886</v>
      </c>
      <c r="R429" s="6" t="s">
        <v>785</v>
      </c>
      <c r="S429" s="11" t="s">
        <v>731</v>
      </c>
      <c r="T429" s="10"/>
      <c r="U429" s="11"/>
      <c r="V429" s="10" t="e">
        <v>#N/A</v>
      </c>
      <c r="W429" s="10" t="e">
        <v>#N/A</v>
      </c>
      <c r="X429" s="11" t="s">
        <v>41</v>
      </c>
    </row>
    <row r="430" spans="1:24" x14ac:dyDescent="0.15">
      <c r="A430" s="11" t="s">
        <v>31</v>
      </c>
      <c r="B430" s="11" t="s">
        <v>30</v>
      </c>
      <c r="C430" s="11" t="s">
        <v>32</v>
      </c>
      <c r="D430" s="10"/>
      <c r="E430" s="10"/>
      <c r="F430" s="11" t="s">
        <v>68</v>
      </c>
      <c r="G430" s="10"/>
      <c r="H430" s="10"/>
      <c r="I430" s="11" t="s">
        <v>40</v>
      </c>
      <c r="J430" s="11">
        <v>2</v>
      </c>
      <c r="K430" s="11">
        <v>10</v>
      </c>
      <c r="L430" s="11" t="s">
        <v>122</v>
      </c>
      <c r="M430" s="62">
        <v>1602</v>
      </c>
      <c r="N430" s="10"/>
      <c r="O430" s="11" t="s">
        <v>73</v>
      </c>
      <c r="P430" s="10" t="s">
        <v>121</v>
      </c>
      <c r="Q430" s="62">
        <v>1602</v>
      </c>
      <c r="R430" s="6" t="s">
        <v>785</v>
      </c>
      <c r="S430" s="11" t="s">
        <v>731</v>
      </c>
      <c r="T430" s="10"/>
      <c r="U430" s="11"/>
      <c r="V430" s="10" t="e">
        <v>#N/A</v>
      </c>
      <c r="W430" s="10" t="e">
        <v>#N/A</v>
      </c>
      <c r="X430" s="11" t="s">
        <v>41</v>
      </c>
    </row>
    <row r="431" spans="1:24" x14ac:dyDescent="0.15">
      <c r="A431" s="11" t="s">
        <v>31</v>
      </c>
      <c r="B431" s="11" t="s">
        <v>30</v>
      </c>
      <c r="C431" s="11" t="s">
        <v>32</v>
      </c>
      <c r="D431" s="11" t="s">
        <v>71</v>
      </c>
      <c r="E431" s="11"/>
      <c r="F431" s="11" t="s">
        <v>68</v>
      </c>
      <c r="G431" s="10"/>
      <c r="H431" s="10"/>
      <c r="I431" s="11" t="s">
        <v>40</v>
      </c>
      <c r="J431" s="11">
        <v>7</v>
      </c>
      <c r="K431" s="11">
        <v>13</v>
      </c>
      <c r="L431" s="11" t="s">
        <v>231</v>
      </c>
      <c r="M431" s="62">
        <v>5129715</v>
      </c>
      <c r="N431" s="10"/>
      <c r="O431" s="11" t="s">
        <v>223</v>
      </c>
      <c r="P431" s="10" t="s">
        <v>230</v>
      </c>
      <c r="Q431" s="71">
        <f t="shared" ref="Q431:Q460" si="10">M431/1000</f>
        <v>5129.7150000000001</v>
      </c>
      <c r="R431" s="11" t="s">
        <v>783</v>
      </c>
      <c r="S431" s="11" t="s">
        <v>731</v>
      </c>
      <c r="T431" s="10"/>
      <c r="U431" s="11"/>
      <c r="V431" s="10" t="e">
        <v>#N/A</v>
      </c>
      <c r="W431" s="10" t="e">
        <v>#N/A</v>
      </c>
      <c r="X431" s="11" t="s">
        <v>41</v>
      </c>
    </row>
    <row r="432" spans="1:24" x14ac:dyDescent="0.15">
      <c r="A432" s="11" t="s">
        <v>31</v>
      </c>
      <c r="B432" s="11" t="s">
        <v>30</v>
      </c>
      <c r="C432" s="11" t="s">
        <v>32</v>
      </c>
      <c r="D432" s="11" t="s">
        <v>76</v>
      </c>
      <c r="E432" s="11"/>
      <c r="F432" s="11" t="s">
        <v>68</v>
      </c>
      <c r="G432" s="10"/>
      <c r="H432" s="10"/>
      <c r="I432" s="11" t="s">
        <v>40</v>
      </c>
      <c r="J432" s="11">
        <v>7</v>
      </c>
      <c r="K432" s="11">
        <v>13</v>
      </c>
      <c r="L432" s="11" t="s">
        <v>244</v>
      </c>
      <c r="M432" s="62">
        <v>908540</v>
      </c>
      <c r="N432" s="10"/>
      <c r="O432" s="11" t="s">
        <v>223</v>
      </c>
      <c r="P432" s="10" t="s">
        <v>230</v>
      </c>
      <c r="Q432" s="71">
        <f t="shared" si="10"/>
        <v>908.54</v>
      </c>
      <c r="R432" s="11" t="s">
        <v>783</v>
      </c>
      <c r="S432" s="11" t="s">
        <v>731</v>
      </c>
      <c r="T432" s="10"/>
      <c r="U432" s="11"/>
      <c r="V432" s="10" t="e">
        <v>#N/A</v>
      </c>
      <c r="W432" s="10" t="e">
        <v>#N/A</v>
      </c>
      <c r="X432" s="11" t="s">
        <v>41</v>
      </c>
    </row>
    <row r="433" spans="1:24" x14ac:dyDescent="0.15">
      <c r="A433" s="11" t="s">
        <v>31</v>
      </c>
      <c r="B433" s="11" t="s">
        <v>30</v>
      </c>
      <c r="C433" s="11" t="s">
        <v>32</v>
      </c>
      <c r="D433" s="11" t="s">
        <v>78</v>
      </c>
      <c r="E433" s="11"/>
      <c r="F433" s="11" t="s">
        <v>68</v>
      </c>
      <c r="G433" s="10"/>
      <c r="H433" s="10"/>
      <c r="I433" s="11" t="s">
        <v>40</v>
      </c>
      <c r="J433" s="11">
        <v>7</v>
      </c>
      <c r="K433" s="11">
        <v>13</v>
      </c>
      <c r="L433" s="11" t="s">
        <v>245</v>
      </c>
      <c r="M433" s="62">
        <v>710744</v>
      </c>
      <c r="N433" s="10"/>
      <c r="O433" s="11" t="s">
        <v>223</v>
      </c>
      <c r="P433" s="10" t="s">
        <v>230</v>
      </c>
      <c r="Q433" s="71">
        <f t="shared" si="10"/>
        <v>710.74400000000003</v>
      </c>
      <c r="R433" s="11" t="s">
        <v>783</v>
      </c>
      <c r="S433" s="11" t="s">
        <v>731</v>
      </c>
      <c r="T433" s="10"/>
      <c r="U433" s="11"/>
      <c r="V433" s="10" t="e">
        <v>#N/A</v>
      </c>
      <c r="W433" s="10" t="e">
        <v>#N/A</v>
      </c>
      <c r="X433" s="11" t="s">
        <v>41</v>
      </c>
    </row>
    <row r="434" spans="1:24" x14ac:dyDescent="0.15">
      <c r="A434" s="11" t="s">
        <v>31</v>
      </c>
      <c r="B434" s="11" t="s">
        <v>30</v>
      </c>
      <c r="C434" s="11" t="s">
        <v>32</v>
      </c>
      <c r="D434" s="11"/>
      <c r="E434" s="11"/>
      <c r="F434" s="11" t="s">
        <v>68</v>
      </c>
      <c r="G434" s="10"/>
      <c r="H434" s="10"/>
      <c r="I434" s="11" t="s">
        <v>40</v>
      </c>
      <c r="J434" s="11">
        <v>7</v>
      </c>
      <c r="K434" s="11">
        <v>13</v>
      </c>
      <c r="L434" s="11" t="s">
        <v>237</v>
      </c>
      <c r="M434" s="62">
        <v>16517</v>
      </c>
      <c r="N434" s="10"/>
      <c r="O434" s="11" t="s">
        <v>223</v>
      </c>
      <c r="P434" s="10" t="s">
        <v>230</v>
      </c>
      <c r="Q434" s="71">
        <f t="shared" si="10"/>
        <v>16.516999999999999</v>
      </c>
      <c r="R434" s="11" t="s">
        <v>783</v>
      </c>
      <c r="S434" s="11" t="s">
        <v>731</v>
      </c>
      <c r="T434" s="10"/>
      <c r="U434" s="11"/>
      <c r="V434" s="10" t="e">
        <v>#N/A</v>
      </c>
      <c r="W434" s="10" t="e">
        <v>#N/A</v>
      </c>
      <c r="X434" s="11" t="s">
        <v>41</v>
      </c>
    </row>
    <row r="435" spans="1:24" x14ac:dyDescent="0.15">
      <c r="A435" s="11" t="s">
        <v>31</v>
      </c>
      <c r="B435" s="11" t="s">
        <v>30</v>
      </c>
      <c r="C435" s="11" t="s">
        <v>32</v>
      </c>
      <c r="D435" s="11" t="s">
        <v>80</v>
      </c>
      <c r="E435" s="11"/>
      <c r="F435" s="11" t="s">
        <v>68</v>
      </c>
      <c r="G435" s="10"/>
      <c r="H435" s="10"/>
      <c r="I435" s="11" t="s">
        <v>40</v>
      </c>
      <c r="J435" s="11">
        <v>7</v>
      </c>
      <c r="K435" s="11">
        <v>13</v>
      </c>
      <c r="L435" s="11" t="s">
        <v>246</v>
      </c>
      <c r="M435" s="62">
        <v>93291</v>
      </c>
      <c r="N435" s="10"/>
      <c r="O435" s="11" t="s">
        <v>223</v>
      </c>
      <c r="P435" s="10" t="s">
        <v>230</v>
      </c>
      <c r="Q435" s="71">
        <f t="shared" si="10"/>
        <v>93.290999999999997</v>
      </c>
      <c r="R435" s="11" t="s">
        <v>783</v>
      </c>
      <c r="S435" s="11" t="s">
        <v>731</v>
      </c>
      <c r="T435" s="10"/>
      <c r="U435" s="11"/>
      <c r="V435" s="10" t="e">
        <v>#N/A</v>
      </c>
      <c r="W435" s="10" t="e">
        <v>#N/A</v>
      </c>
      <c r="X435" s="11" t="s">
        <v>41</v>
      </c>
    </row>
    <row r="436" spans="1:24" x14ac:dyDescent="0.15">
      <c r="A436" s="11" t="s">
        <v>31</v>
      </c>
      <c r="B436" s="11" t="s">
        <v>30</v>
      </c>
      <c r="C436" s="11" t="s">
        <v>32</v>
      </c>
      <c r="D436" s="11"/>
      <c r="E436" s="11"/>
      <c r="F436" s="11" t="s">
        <v>68</v>
      </c>
      <c r="G436" s="10"/>
      <c r="H436" s="10"/>
      <c r="I436" s="11" t="s">
        <v>40</v>
      </c>
      <c r="J436" s="11">
        <v>7</v>
      </c>
      <c r="K436" s="11">
        <v>13</v>
      </c>
      <c r="L436" s="11" t="s">
        <v>233</v>
      </c>
      <c r="M436" s="62">
        <v>4977049</v>
      </c>
      <c r="N436" s="10"/>
      <c r="O436" s="11" t="s">
        <v>223</v>
      </c>
      <c r="P436" s="10" t="s">
        <v>230</v>
      </c>
      <c r="Q436" s="71">
        <f t="shared" si="10"/>
        <v>4977.049</v>
      </c>
      <c r="R436" s="11" t="s">
        <v>783</v>
      </c>
      <c r="S436" s="11" t="s">
        <v>731</v>
      </c>
      <c r="T436" s="10"/>
      <c r="U436" s="11"/>
      <c r="V436" s="10" t="e">
        <v>#N/A</v>
      </c>
      <c r="W436" s="10" t="e">
        <v>#N/A</v>
      </c>
      <c r="X436" s="11" t="s">
        <v>41</v>
      </c>
    </row>
    <row r="437" spans="1:24" x14ac:dyDescent="0.15">
      <c r="A437" s="11" t="s">
        <v>31</v>
      </c>
      <c r="B437" s="11" t="s">
        <v>30</v>
      </c>
      <c r="C437" s="11" t="s">
        <v>32</v>
      </c>
      <c r="D437" s="11" t="s">
        <v>95</v>
      </c>
      <c r="E437" s="11"/>
      <c r="F437" s="11" t="s">
        <v>68</v>
      </c>
      <c r="G437" s="10"/>
      <c r="H437" s="10"/>
      <c r="I437" s="11" t="s">
        <v>40</v>
      </c>
      <c r="J437" s="11">
        <v>7</v>
      </c>
      <c r="K437" s="11">
        <v>13</v>
      </c>
      <c r="L437" s="11" t="s">
        <v>247</v>
      </c>
      <c r="M437" s="62">
        <v>3417140</v>
      </c>
      <c r="N437" s="10"/>
      <c r="O437" s="11" t="s">
        <v>223</v>
      </c>
      <c r="P437" s="10" t="s">
        <v>230</v>
      </c>
      <c r="Q437" s="71">
        <f t="shared" si="10"/>
        <v>3417.14</v>
      </c>
      <c r="R437" s="11" t="s">
        <v>783</v>
      </c>
      <c r="S437" s="11" t="s">
        <v>731</v>
      </c>
      <c r="T437" s="10"/>
      <c r="U437" s="11"/>
      <c r="V437" s="10" t="e">
        <v>#N/A</v>
      </c>
      <c r="W437" s="10" t="e">
        <v>#N/A</v>
      </c>
      <c r="X437" s="11" t="s">
        <v>41</v>
      </c>
    </row>
    <row r="438" spans="1:24" x14ac:dyDescent="0.15">
      <c r="A438" s="11" t="s">
        <v>31</v>
      </c>
      <c r="B438" s="11" t="s">
        <v>30</v>
      </c>
      <c r="C438" s="11" t="s">
        <v>32</v>
      </c>
      <c r="D438" s="11"/>
      <c r="E438" s="11"/>
      <c r="F438" s="11" t="s">
        <v>68</v>
      </c>
      <c r="G438" s="10"/>
      <c r="H438" s="10"/>
      <c r="I438" s="11" t="s">
        <v>40</v>
      </c>
      <c r="J438" s="11">
        <v>7</v>
      </c>
      <c r="K438" s="11">
        <v>13</v>
      </c>
      <c r="L438" s="11" t="s">
        <v>243</v>
      </c>
      <c r="M438" s="62">
        <v>109653</v>
      </c>
      <c r="N438" s="10"/>
      <c r="O438" s="11" t="s">
        <v>223</v>
      </c>
      <c r="P438" s="10" t="s">
        <v>230</v>
      </c>
      <c r="Q438" s="71">
        <f t="shared" si="10"/>
        <v>109.65300000000001</v>
      </c>
      <c r="R438" s="11" t="s">
        <v>783</v>
      </c>
      <c r="S438" s="11" t="s">
        <v>731</v>
      </c>
      <c r="T438" s="10"/>
      <c r="U438" s="11"/>
      <c r="V438" s="10" t="e">
        <v>#N/A</v>
      </c>
      <c r="W438" s="10" t="e">
        <v>#N/A</v>
      </c>
      <c r="X438" s="11" t="s">
        <v>41</v>
      </c>
    </row>
    <row r="439" spans="1:24" x14ac:dyDescent="0.15">
      <c r="A439" s="11" t="s">
        <v>31</v>
      </c>
      <c r="B439" s="11" t="s">
        <v>30</v>
      </c>
      <c r="C439" s="11" t="s">
        <v>32</v>
      </c>
      <c r="D439" s="11"/>
      <c r="E439" s="11"/>
      <c r="F439" s="11" t="s">
        <v>68</v>
      </c>
      <c r="G439" s="10"/>
      <c r="H439" s="10"/>
      <c r="I439" s="11" t="s">
        <v>40</v>
      </c>
      <c r="J439" s="11">
        <v>7</v>
      </c>
      <c r="K439" s="11">
        <v>13</v>
      </c>
      <c r="L439" s="11" t="s">
        <v>241</v>
      </c>
      <c r="M439" s="62">
        <v>26496</v>
      </c>
      <c r="N439" s="10"/>
      <c r="O439" s="11" t="s">
        <v>223</v>
      </c>
      <c r="P439" s="10" t="s">
        <v>230</v>
      </c>
      <c r="Q439" s="71">
        <f t="shared" si="10"/>
        <v>26.495999999999999</v>
      </c>
      <c r="R439" s="11" t="s">
        <v>783</v>
      </c>
      <c r="S439" s="11" t="s">
        <v>731</v>
      </c>
      <c r="T439" s="10"/>
      <c r="U439" s="11"/>
      <c r="V439" s="10" t="e">
        <v>#N/A</v>
      </c>
      <c r="W439" s="10" t="e">
        <v>#N/A</v>
      </c>
      <c r="X439" s="11" t="s">
        <v>41</v>
      </c>
    </row>
    <row r="440" spans="1:24" x14ac:dyDescent="0.15">
      <c r="A440" s="11" t="s">
        <v>31</v>
      </c>
      <c r="B440" s="11" t="s">
        <v>30</v>
      </c>
      <c r="C440" s="11" t="s">
        <v>32</v>
      </c>
      <c r="D440" s="11"/>
      <c r="E440" s="11"/>
      <c r="F440" s="11" t="s">
        <v>68</v>
      </c>
      <c r="G440" s="10"/>
      <c r="H440" s="10"/>
      <c r="I440" s="11" t="s">
        <v>40</v>
      </c>
      <c r="J440" s="11">
        <v>7</v>
      </c>
      <c r="K440" s="11">
        <v>13</v>
      </c>
      <c r="L440" s="11" t="s">
        <v>239</v>
      </c>
      <c r="M440" s="62">
        <v>0</v>
      </c>
      <c r="N440" s="10"/>
      <c r="O440" s="11" t="s">
        <v>223</v>
      </c>
      <c r="P440" s="10" t="s">
        <v>230</v>
      </c>
      <c r="Q440" s="71">
        <f t="shared" si="10"/>
        <v>0</v>
      </c>
      <c r="R440" s="11" t="s">
        <v>783</v>
      </c>
      <c r="S440" s="11" t="s">
        <v>731</v>
      </c>
      <c r="T440" s="10"/>
      <c r="U440" s="11"/>
      <c r="V440" s="10" t="e">
        <v>#N/A</v>
      </c>
      <c r="W440" s="10" t="e">
        <v>#N/A</v>
      </c>
      <c r="X440" s="11" t="s">
        <v>41</v>
      </c>
    </row>
    <row r="441" spans="1:24" x14ac:dyDescent="0.15">
      <c r="A441" s="11" t="s">
        <v>31</v>
      </c>
      <c r="B441" s="11" t="s">
        <v>30</v>
      </c>
      <c r="C441" s="11" t="s">
        <v>32</v>
      </c>
      <c r="D441" s="11"/>
      <c r="E441" s="11"/>
      <c r="F441" s="11" t="s">
        <v>68</v>
      </c>
      <c r="G441" s="10"/>
      <c r="H441" s="10"/>
      <c r="I441" s="11" t="s">
        <v>40</v>
      </c>
      <c r="J441" s="11">
        <v>7</v>
      </c>
      <c r="K441" s="11">
        <v>13</v>
      </c>
      <c r="L441" s="11" t="s">
        <v>235</v>
      </c>
      <c r="M441" s="62">
        <v>0</v>
      </c>
      <c r="N441" s="10"/>
      <c r="O441" s="11" t="s">
        <v>223</v>
      </c>
      <c r="P441" s="10" t="s">
        <v>230</v>
      </c>
      <c r="Q441" s="71">
        <f t="shared" si="10"/>
        <v>0</v>
      </c>
      <c r="R441" s="11" t="s">
        <v>783</v>
      </c>
      <c r="S441" s="11" t="s">
        <v>731</v>
      </c>
      <c r="T441" s="10"/>
      <c r="U441" s="11"/>
      <c r="V441" s="10" t="e">
        <v>#N/A</v>
      </c>
      <c r="W441" s="10" t="e">
        <v>#N/A</v>
      </c>
      <c r="X441" s="11" t="s">
        <v>41</v>
      </c>
    </row>
    <row r="442" spans="1:24" x14ac:dyDescent="0.15">
      <c r="A442" s="11" t="s">
        <v>31</v>
      </c>
      <c r="B442" s="11" t="s">
        <v>30</v>
      </c>
      <c r="C442" s="11" t="s">
        <v>32</v>
      </c>
      <c r="D442" s="10"/>
      <c r="E442" s="10"/>
      <c r="F442" s="11" t="s">
        <v>68</v>
      </c>
      <c r="G442" s="10"/>
      <c r="H442" s="10"/>
      <c r="I442" s="11" t="s">
        <v>40</v>
      </c>
      <c r="J442" s="11">
        <v>2</v>
      </c>
      <c r="K442" s="11">
        <v>9</v>
      </c>
      <c r="L442" s="11" t="s">
        <v>226</v>
      </c>
      <c r="M442" s="62">
        <v>1929342</v>
      </c>
      <c r="N442" s="10"/>
      <c r="O442" s="11" t="s">
        <v>223</v>
      </c>
      <c r="P442" s="10" t="s">
        <v>225</v>
      </c>
      <c r="Q442" s="71">
        <f t="shared" si="10"/>
        <v>1929.3420000000001</v>
      </c>
      <c r="R442" s="11" t="s">
        <v>783</v>
      </c>
      <c r="S442" s="11" t="s">
        <v>731</v>
      </c>
      <c r="T442" s="10" t="s">
        <v>227</v>
      </c>
      <c r="U442" s="9" t="s">
        <v>734</v>
      </c>
      <c r="V442" s="10" t="s">
        <v>321</v>
      </c>
      <c r="W442" s="10" t="s">
        <v>321</v>
      </c>
      <c r="X442" s="11" t="s">
        <v>41</v>
      </c>
    </row>
    <row r="443" spans="1:24" x14ac:dyDescent="0.15">
      <c r="A443" s="11" t="s">
        <v>31</v>
      </c>
      <c r="B443" s="11" t="s">
        <v>30</v>
      </c>
      <c r="C443" s="11" t="s">
        <v>32</v>
      </c>
      <c r="D443" s="11" t="s">
        <v>71</v>
      </c>
      <c r="E443" s="11"/>
      <c r="F443" s="11" t="s">
        <v>68</v>
      </c>
      <c r="G443" s="10"/>
      <c r="H443" s="10"/>
      <c r="I443" s="11" t="s">
        <v>40</v>
      </c>
      <c r="J443" s="11">
        <v>7</v>
      </c>
      <c r="K443" s="11">
        <v>13</v>
      </c>
      <c r="L443" s="11" t="s">
        <v>260</v>
      </c>
      <c r="M443" s="62">
        <v>3200373</v>
      </c>
      <c r="N443" s="10"/>
      <c r="O443" s="11" t="s">
        <v>223</v>
      </c>
      <c r="P443" s="10" t="s">
        <v>228</v>
      </c>
      <c r="Q443" s="71">
        <f t="shared" si="10"/>
        <v>3200.373</v>
      </c>
      <c r="R443" s="11" t="s">
        <v>783</v>
      </c>
      <c r="S443" s="11" t="s">
        <v>731</v>
      </c>
      <c r="T443" s="10"/>
      <c r="U443" s="11"/>
      <c r="V443" s="10" t="e">
        <v>#N/A</v>
      </c>
      <c r="W443" s="10" t="e">
        <v>#N/A</v>
      </c>
      <c r="X443" s="11" t="s">
        <v>41</v>
      </c>
    </row>
    <row r="444" spans="1:24" x14ac:dyDescent="0.15">
      <c r="A444" s="11" t="s">
        <v>31</v>
      </c>
      <c r="B444" s="11" t="s">
        <v>30</v>
      </c>
      <c r="C444" s="11" t="s">
        <v>32</v>
      </c>
      <c r="D444" s="10"/>
      <c r="E444" s="10"/>
      <c r="F444" s="11" t="s">
        <v>68</v>
      </c>
      <c r="G444" s="10"/>
      <c r="H444" s="10"/>
      <c r="I444" s="11" t="s">
        <v>40</v>
      </c>
      <c r="J444" s="11">
        <v>2</v>
      </c>
      <c r="K444" s="11">
        <v>9</v>
      </c>
      <c r="L444" s="11" t="s">
        <v>229</v>
      </c>
      <c r="M444" s="62">
        <v>3200373</v>
      </c>
      <c r="N444" s="10"/>
      <c r="O444" s="11" t="s">
        <v>223</v>
      </c>
      <c r="P444" s="10" t="s">
        <v>228</v>
      </c>
      <c r="Q444" s="71">
        <f t="shared" si="10"/>
        <v>3200.373</v>
      </c>
      <c r="R444" s="11" t="s">
        <v>783</v>
      </c>
      <c r="S444" s="11" t="s">
        <v>731</v>
      </c>
      <c r="T444" s="10"/>
      <c r="U444" s="11"/>
      <c r="V444" s="10" t="e">
        <v>#N/A</v>
      </c>
      <c r="W444" s="10" t="e">
        <v>#N/A</v>
      </c>
      <c r="X444" s="11" t="s">
        <v>41</v>
      </c>
    </row>
    <row r="445" spans="1:24" x14ac:dyDescent="0.15">
      <c r="A445" s="11" t="s">
        <v>31</v>
      </c>
      <c r="B445" s="11" t="s">
        <v>30</v>
      </c>
      <c r="C445" s="11" t="s">
        <v>32</v>
      </c>
      <c r="D445" s="11" t="s">
        <v>76</v>
      </c>
      <c r="E445" s="11"/>
      <c r="F445" s="11" t="s">
        <v>68</v>
      </c>
      <c r="G445" s="10"/>
      <c r="H445" s="10"/>
      <c r="I445" s="11" t="s">
        <v>40</v>
      </c>
      <c r="J445" s="11">
        <v>7</v>
      </c>
      <c r="K445" s="11">
        <v>13</v>
      </c>
      <c r="L445" s="11" t="s">
        <v>261</v>
      </c>
      <c r="M445" s="62">
        <v>509460</v>
      </c>
      <c r="N445" s="10"/>
      <c r="O445" s="11" t="s">
        <v>223</v>
      </c>
      <c r="P445" s="10" t="s">
        <v>228</v>
      </c>
      <c r="Q445" s="71">
        <f t="shared" si="10"/>
        <v>509.46</v>
      </c>
      <c r="R445" s="11" t="s">
        <v>783</v>
      </c>
      <c r="S445" s="11" t="s">
        <v>731</v>
      </c>
      <c r="T445" s="10"/>
      <c r="U445" s="11"/>
      <c r="V445" s="10" t="e">
        <v>#N/A</v>
      </c>
      <c r="W445" s="10" t="e">
        <v>#N/A</v>
      </c>
      <c r="X445" s="11" t="s">
        <v>41</v>
      </c>
    </row>
    <row r="446" spans="1:24" x14ac:dyDescent="0.15">
      <c r="A446" s="11" t="s">
        <v>31</v>
      </c>
      <c r="B446" s="11" t="s">
        <v>30</v>
      </c>
      <c r="C446" s="11" t="s">
        <v>32</v>
      </c>
      <c r="D446" s="11" t="s">
        <v>78</v>
      </c>
      <c r="E446" s="11"/>
      <c r="F446" s="11" t="s">
        <v>68</v>
      </c>
      <c r="G446" s="10"/>
      <c r="H446" s="10"/>
      <c r="I446" s="11" t="s">
        <v>40</v>
      </c>
      <c r="J446" s="11">
        <v>7</v>
      </c>
      <c r="K446" s="11">
        <v>13</v>
      </c>
      <c r="L446" s="11" t="s">
        <v>262</v>
      </c>
      <c r="M446" s="62">
        <v>521107</v>
      </c>
      <c r="N446" s="10"/>
      <c r="O446" s="11" t="s">
        <v>223</v>
      </c>
      <c r="P446" s="10" t="s">
        <v>228</v>
      </c>
      <c r="Q446" s="71">
        <f t="shared" si="10"/>
        <v>521.10699999999997</v>
      </c>
      <c r="R446" s="11" t="s">
        <v>783</v>
      </c>
      <c r="S446" s="11" t="s">
        <v>731</v>
      </c>
      <c r="T446" s="10"/>
      <c r="U446" s="11"/>
      <c r="V446" s="10" t="e">
        <v>#N/A</v>
      </c>
      <c r="W446" s="10" t="e">
        <v>#N/A</v>
      </c>
      <c r="X446" s="11" t="s">
        <v>41</v>
      </c>
    </row>
    <row r="447" spans="1:24" x14ac:dyDescent="0.15">
      <c r="A447" s="11" t="s">
        <v>31</v>
      </c>
      <c r="B447" s="11" t="s">
        <v>30</v>
      </c>
      <c r="C447" s="11" t="s">
        <v>32</v>
      </c>
      <c r="D447" s="11" t="s">
        <v>80</v>
      </c>
      <c r="E447" s="11"/>
      <c r="F447" s="11" t="s">
        <v>68</v>
      </c>
      <c r="G447" s="10"/>
      <c r="H447" s="10"/>
      <c r="I447" s="11" t="s">
        <v>40</v>
      </c>
      <c r="J447" s="11">
        <v>7</v>
      </c>
      <c r="K447" s="11">
        <v>13</v>
      </c>
      <c r="L447" s="11" t="s">
        <v>263</v>
      </c>
      <c r="M447" s="62">
        <v>66714</v>
      </c>
      <c r="N447" s="10"/>
      <c r="O447" s="11" t="s">
        <v>223</v>
      </c>
      <c r="P447" s="10" t="s">
        <v>228</v>
      </c>
      <c r="Q447" s="71">
        <f t="shared" si="10"/>
        <v>66.713999999999999</v>
      </c>
      <c r="R447" s="11" t="s">
        <v>783</v>
      </c>
      <c r="S447" s="11" t="s">
        <v>731</v>
      </c>
      <c r="T447" s="10"/>
      <c r="U447" s="11"/>
      <c r="V447" s="10" t="e">
        <v>#N/A</v>
      </c>
      <c r="W447" s="10" t="e">
        <v>#N/A</v>
      </c>
      <c r="X447" s="11" t="s">
        <v>41</v>
      </c>
    </row>
    <row r="448" spans="1:24" x14ac:dyDescent="0.15">
      <c r="A448" s="11" t="s">
        <v>31</v>
      </c>
      <c r="B448" s="11" t="s">
        <v>30</v>
      </c>
      <c r="C448" s="11" t="s">
        <v>32</v>
      </c>
      <c r="D448" s="11" t="s">
        <v>95</v>
      </c>
      <c r="E448" s="11"/>
      <c r="F448" s="11" t="s">
        <v>68</v>
      </c>
      <c r="G448" s="10"/>
      <c r="H448" s="10"/>
      <c r="I448" s="11" t="s">
        <v>40</v>
      </c>
      <c r="J448" s="11">
        <v>7</v>
      </c>
      <c r="K448" s="11">
        <v>13</v>
      </c>
      <c r="L448" s="11" t="s">
        <v>264</v>
      </c>
      <c r="M448" s="62">
        <v>2103092</v>
      </c>
      <c r="N448" s="10"/>
      <c r="O448" s="11" t="s">
        <v>223</v>
      </c>
      <c r="P448" s="10" t="s">
        <v>228</v>
      </c>
      <c r="Q448" s="71">
        <f t="shared" si="10"/>
        <v>2103.0920000000001</v>
      </c>
      <c r="R448" s="11" t="s">
        <v>783</v>
      </c>
      <c r="S448" s="11" t="s">
        <v>731</v>
      </c>
      <c r="T448" s="10"/>
      <c r="U448" s="11"/>
      <c r="V448" s="10" t="e">
        <v>#N/A</v>
      </c>
      <c r="W448" s="10" t="e">
        <v>#N/A</v>
      </c>
      <c r="X448" s="11" t="s">
        <v>41</v>
      </c>
    </row>
    <row r="449" spans="1:24" x14ac:dyDescent="0.15">
      <c r="A449" s="11" t="s">
        <v>31</v>
      </c>
      <c r="B449" s="11" t="s">
        <v>30</v>
      </c>
      <c r="C449" s="11" t="s">
        <v>32</v>
      </c>
      <c r="D449" s="11" t="s">
        <v>71</v>
      </c>
      <c r="E449" s="11"/>
      <c r="F449" s="11" t="s">
        <v>68</v>
      </c>
      <c r="G449" s="10"/>
      <c r="H449" s="10"/>
      <c r="I449" s="11" t="s">
        <v>40</v>
      </c>
      <c r="J449" s="11">
        <v>7</v>
      </c>
      <c r="K449" s="11">
        <v>13</v>
      </c>
      <c r="L449" s="11" t="s">
        <v>249</v>
      </c>
      <c r="M449" s="62">
        <v>1929342</v>
      </c>
      <c r="N449" s="10"/>
      <c r="O449" s="11" t="s">
        <v>223</v>
      </c>
      <c r="P449" s="10" t="s">
        <v>248</v>
      </c>
      <c r="Q449" s="71">
        <f t="shared" si="10"/>
        <v>1929.3420000000001</v>
      </c>
      <c r="R449" s="11" t="s">
        <v>783</v>
      </c>
      <c r="S449" s="11" t="s">
        <v>731</v>
      </c>
      <c r="T449" s="10"/>
      <c r="U449" s="11"/>
      <c r="V449" s="10" t="e">
        <v>#N/A</v>
      </c>
      <c r="W449" s="10" t="e">
        <v>#N/A</v>
      </c>
      <c r="X449" s="11" t="s">
        <v>41</v>
      </c>
    </row>
    <row r="450" spans="1:24" x14ac:dyDescent="0.15">
      <c r="A450" s="11" t="s">
        <v>31</v>
      </c>
      <c r="B450" s="11" t="s">
        <v>30</v>
      </c>
      <c r="C450" s="11" t="s">
        <v>32</v>
      </c>
      <c r="D450" s="11" t="s">
        <v>76</v>
      </c>
      <c r="E450" s="11"/>
      <c r="F450" s="11" t="s">
        <v>68</v>
      </c>
      <c r="G450" s="10"/>
      <c r="H450" s="10"/>
      <c r="I450" s="11" t="s">
        <v>40</v>
      </c>
      <c r="J450" s="11">
        <v>7</v>
      </c>
      <c r="K450" s="11">
        <v>13</v>
      </c>
      <c r="L450" s="11" t="s">
        <v>256</v>
      </c>
      <c r="M450" s="62">
        <v>399080</v>
      </c>
      <c r="N450" s="10"/>
      <c r="O450" s="11" t="s">
        <v>223</v>
      </c>
      <c r="P450" s="10" t="s">
        <v>248</v>
      </c>
      <c r="Q450" s="71">
        <f t="shared" si="10"/>
        <v>399.08</v>
      </c>
      <c r="R450" s="11" t="s">
        <v>783</v>
      </c>
      <c r="S450" s="11" t="s">
        <v>731</v>
      </c>
      <c r="T450" s="10"/>
      <c r="U450" s="11"/>
      <c r="V450" s="10" t="e">
        <v>#N/A</v>
      </c>
      <c r="W450" s="10" t="e">
        <v>#N/A</v>
      </c>
      <c r="X450" s="11" t="s">
        <v>41</v>
      </c>
    </row>
    <row r="451" spans="1:24" x14ac:dyDescent="0.15">
      <c r="A451" s="11" t="s">
        <v>31</v>
      </c>
      <c r="B451" s="11" t="s">
        <v>30</v>
      </c>
      <c r="C451" s="11" t="s">
        <v>32</v>
      </c>
      <c r="D451" s="11" t="s">
        <v>78</v>
      </c>
      <c r="E451" s="11"/>
      <c r="F451" s="11" t="s">
        <v>68</v>
      </c>
      <c r="G451" s="10"/>
      <c r="H451" s="10"/>
      <c r="I451" s="11" t="s">
        <v>40</v>
      </c>
      <c r="J451" s="11">
        <v>7</v>
      </c>
      <c r="K451" s="11">
        <v>13</v>
      </c>
      <c r="L451" s="11" t="s">
        <v>257</v>
      </c>
      <c r="M451" s="62">
        <v>189636</v>
      </c>
      <c r="N451" s="10"/>
      <c r="O451" s="11" t="s">
        <v>223</v>
      </c>
      <c r="P451" s="10" t="s">
        <v>248</v>
      </c>
      <c r="Q451" s="71">
        <f t="shared" si="10"/>
        <v>189.636</v>
      </c>
      <c r="R451" s="11" t="s">
        <v>783</v>
      </c>
      <c r="S451" s="11" t="s">
        <v>731</v>
      </c>
      <c r="T451" s="10"/>
      <c r="U451" s="11"/>
      <c r="V451" s="10" t="e">
        <v>#N/A</v>
      </c>
      <c r="W451" s="10" t="e">
        <v>#N/A</v>
      </c>
      <c r="X451" s="11" t="s">
        <v>41</v>
      </c>
    </row>
    <row r="452" spans="1:24" x14ac:dyDescent="0.15">
      <c r="A452" s="11" t="s">
        <v>31</v>
      </c>
      <c r="B452" s="11" t="s">
        <v>30</v>
      </c>
      <c r="C452" s="11" t="s">
        <v>32</v>
      </c>
      <c r="D452" s="11"/>
      <c r="E452" s="11"/>
      <c r="F452" s="11" t="s">
        <v>68</v>
      </c>
      <c r="G452" s="10"/>
      <c r="H452" s="10"/>
      <c r="I452" s="11" t="s">
        <v>40</v>
      </c>
      <c r="J452" s="11">
        <v>7</v>
      </c>
      <c r="K452" s="11">
        <v>13</v>
      </c>
      <c r="L452" s="11" t="s">
        <v>252</v>
      </c>
      <c r="M452" s="62">
        <v>2927</v>
      </c>
      <c r="N452" s="10"/>
      <c r="O452" s="11" t="s">
        <v>223</v>
      </c>
      <c r="P452" s="10" t="s">
        <v>248</v>
      </c>
      <c r="Q452" s="71">
        <f t="shared" si="10"/>
        <v>2.927</v>
      </c>
      <c r="R452" s="11" t="s">
        <v>783</v>
      </c>
      <c r="S452" s="11" t="s">
        <v>731</v>
      </c>
      <c r="T452" s="10"/>
      <c r="U452" s="11"/>
      <c r="V452" s="10" t="e">
        <v>#N/A</v>
      </c>
      <c r="W452" s="10" t="e">
        <v>#N/A</v>
      </c>
      <c r="X452" s="11" t="s">
        <v>41</v>
      </c>
    </row>
    <row r="453" spans="1:24" x14ac:dyDescent="0.15">
      <c r="A453" s="11" t="s">
        <v>31</v>
      </c>
      <c r="B453" s="11" t="s">
        <v>30</v>
      </c>
      <c r="C453" s="11" t="s">
        <v>32</v>
      </c>
      <c r="D453" s="11" t="s">
        <v>80</v>
      </c>
      <c r="E453" s="11"/>
      <c r="F453" s="11" t="s">
        <v>68</v>
      </c>
      <c r="G453" s="10"/>
      <c r="H453" s="10"/>
      <c r="I453" s="11" t="s">
        <v>40</v>
      </c>
      <c r="J453" s="11">
        <v>7</v>
      </c>
      <c r="K453" s="11">
        <v>13</v>
      </c>
      <c r="L453" s="11" t="s">
        <v>258</v>
      </c>
      <c r="M453" s="62">
        <v>26577</v>
      </c>
      <c r="N453" s="10"/>
      <c r="O453" s="11" t="s">
        <v>223</v>
      </c>
      <c r="P453" s="10" t="s">
        <v>248</v>
      </c>
      <c r="Q453" s="71">
        <f t="shared" si="10"/>
        <v>26.577000000000002</v>
      </c>
      <c r="R453" s="11" t="s">
        <v>783</v>
      </c>
      <c r="S453" s="11" t="s">
        <v>731</v>
      </c>
      <c r="T453" s="10"/>
      <c r="U453" s="11"/>
      <c r="V453" s="10" t="e">
        <v>#N/A</v>
      </c>
      <c r="W453" s="10" t="e">
        <v>#N/A</v>
      </c>
      <c r="X453" s="11" t="s">
        <v>41</v>
      </c>
    </row>
    <row r="454" spans="1:24" x14ac:dyDescent="0.15">
      <c r="A454" s="11" t="s">
        <v>31</v>
      </c>
      <c r="B454" s="11" t="s">
        <v>30</v>
      </c>
      <c r="C454" s="11" t="s">
        <v>32</v>
      </c>
      <c r="D454" s="11"/>
      <c r="E454" s="11"/>
      <c r="F454" s="11" t="s">
        <v>68</v>
      </c>
      <c r="G454" s="10"/>
      <c r="H454" s="10"/>
      <c r="I454" s="11" t="s">
        <v>40</v>
      </c>
      <c r="J454" s="11">
        <v>7</v>
      </c>
      <c r="K454" s="11">
        <v>13</v>
      </c>
      <c r="L454" s="11" t="s">
        <v>250</v>
      </c>
      <c r="M454" s="62">
        <v>1813899</v>
      </c>
      <c r="N454" s="10"/>
      <c r="O454" s="11" t="s">
        <v>223</v>
      </c>
      <c r="P454" s="10" t="s">
        <v>248</v>
      </c>
      <c r="Q454" s="71">
        <f t="shared" si="10"/>
        <v>1813.8989999999999</v>
      </c>
      <c r="R454" s="11" t="s">
        <v>783</v>
      </c>
      <c r="S454" s="11" t="s">
        <v>731</v>
      </c>
      <c r="T454" s="10"/>
      <c r="U454" s="11"/>
      <c r="V454" s="10" t="e">
        <v>#N/A</v>
      </c>
      <c r="W454" s="10" t="e">
        <v>#N/A</v>
      </c>
      <c r="X454" s="11" t="s">
        <v>41</v>
      </c>
    </row>
    <row r="455" spans="1:24" x14ac:dyDescent="0.15">
      <c r="A455" s="11" t="s">
        <v>31</v>
      </c>
      <c r="B455" s="11" t="s">
        <v>30</v>
      </c>
      <c r="C455" s="11" t="s">
        <v>32</v>
      </c>
      <c r="D455" s="11" t="s">
        <v>95</v>
      </c>
      <c r="E455" s="11"/>
      <c r="F455" s="11" t="s">
        <v>68</v>
      </c>
      <c r="G455" s="10"/>
      <c r="H455" s="10"/>
      <c r="I455" s="11" t="s">
        <v>40</v>
      </c>
      <c r="J455" s="11">
        <v>7</v>
      </c>
      <c r="K455" s="11">
        <v>13</v>
      </c>
      <c r="L455" s="11" t="s">
        <v>259</v>
      </c>
      <c r="M455" s="62">
        <v>1314048</v>
      </c>
      <c r="N455" s="10"/>
      <c r="O455" s="11" t="s">
        <v>223</v>
      </c>
      <c r="P455" s="10" t="s">
        <v>248</v>
      </c>
      <c r="Q455" s="71">
        <f t="shared" si="10"/>
        <v>1314.048</v>
      </c>
      <c r="R455" s="11" t="s">
        <v>783</v>
      </c>
      <c r="S455" s="11" t="s">
        <v>731</v>
      </c>
      <c r="T455" s="10"/>
      <c r="U455" s="11"/>
      <c r="V455" s="10" t="e">
        <v>#N/A</v>
      </c>
      <c r="W455" s="10" t="e">
        <v>#N/A</v>
      </c>
      <c r="X455" s="11" t="s">
        <v>41</v>
      </c>
    </row>
    <row r="456" spans="1:24" x14ac:dyDescent="0.15">
      <c r="A456" s="11" t="s">
        <v>31</v>
      </c>
      <c r="B456" s="11" t="s">
        <v>30</v>
      </c>
      <c r="C456" s="11" t="s">
        <v>32</v>
      </c>
      <c r="D456" s="11"/>
      <c r="E456" s="11"/>
      <c r="F456" s="11" t="s">
        <v>68</v>
      </c>
      <c r="G456" s="10"/>
      <c r="H456" s="10"/>
      <c r="I456" s="11" t="s">
        <v>40</v>
      </c>
      <c r="J456" s="11">
        <v>7</v>
      </c>
      <c r="K456" s="11">
        <v>13</v>
      </c>
      <c r="L456" s="11" t="s">
        <v>255</v>
      </c>
      <c r="M456" s="62">
        <v>109653</v>
      </c>
      <c r="N456" s="10"/>
      <c r="O456" s="11" t="s">
        <v>223</v>
      </c>
      <c r="P456" s="10" t="s">
        <v>248</v>
      </c>
      <c r="Q456" s="71">
        <f t="shared" si="10"/>
        <v>109.65300000000001</v>
      </c>
      <c r="R456" s="11" t="s">
        <v>783</v>
      </c>
      <c r="S456" s="11" t="s">
        <v>731</v>
      </c>
      <c r="T456" s="10"/>
      <c r="U456" s="11"/>
      <c r="V456" s="10" t="e">
        <v>#N/A</v>
      </c>
      <c r="W456" s="10" t="e">
        <v>#N/A</v>
      </c>
      <c r="X456" s="11" t="s">
        <v>41</v>
      </c>
    </row>
    <row r="457" spans="1:24" x14ac:dyDescent="0.15">
      <c r="A457" s="11" t="s">
        <v>31</v>
      </c>
      <c r="B457" s="11" t="s">
        <v>30</v>
      </c>
      <c r="C457" s="11" t="s">
        <v>32</v>
      </c>
      <c r="D457" s="11"/>
      <c r="E457" s="11"/>
      <c r="F457" s="11" t="s">
        <v>68</v>
      </c>
      <c r="G457" s="10"/>
      <c r="H457" s="10"/>
      <c r="I457" s="11" t="s">
        <v>40</v>
      </c>
      <c r="J457" s="11">
        <v>7</v>
      </c>
      <c r="K457" s="11">
        <v>13</v>
      </c>
      <c r="L457" s="11" t="s">
        <v>254</v>
      </c>
      <c r="M457" s="62">
        <v>2864</v>
      </c>
      <c r="N457" s="10"/>
      <c r="O457" s="11" t="s">
        <v>223</v>
      </c>
      <c r="P457" s="10" t="s">
        <v>248</v>
      </c>
      <c r="Q457" s="71">
        <f t="shared" si="10"/>
        <v>2.8639999999999999</v>
      </c>
      <c r="R457" s="11" t="s">
        <v>783</v>
      </c>
      <c r="S457" s="11" t="s">
        <v>731</v>
      </c>
      <c r="T457" s="10"/>
      <c r="U457" s="11"/>
      <c r="V457" s="10" t="e">
        <v>#N/A</v>
      </c>
      <c r="W457" s="10" t="e">
        <v>#N/A</v>
      </c>
      <c r="X457" s="11" t="s">
        <v>41</v>
      </c>
    </row>
    <row r="458" spans="1:24" x14ac:dyDescent="0.15">
      <c r="A458" s="11" t="s">
        <v>31</v>
      </c>
      <c r="B458" s="11" t="s">
        <v>30</v>
      </c>
      <c r="C458" s="11" t="s">
        <v>32</v>
      </c>
      <c r="D458" s="11"/>
      <c r="E458" s="11"/>
      <c r="F458" s="11" t="s">
        <v>68</v>
      </c>
      <c r="G458" s="10"/>
      <c r="H458" s="10"/>
      <c r="I458" s="11" t="s">
        <v>40</v>
      </c>
      <c r="J458" s="11">
        <v>7</v>
      </c>
      <c r="K458" s="11">
        <v>13</v>
      </c>
      <c r="L458" s="11" t="s">
        <v>253</v>
      </c>
      <c r="M458" s="62">
        <v>0</v>
      </c>
      <c r="N458" s="10"/>
      <c r="O458" s="11" t="s">
        <v>223</v>
      </c>
      <c r="P458" s="10" t="s">
        <v>248</v>
      </c>
      <c r="Q458" s="71">
        <f t="shared" si="10"/>
        <v>0</v>
      </c>
      <c r="R458" s="11" t="s">
        <v>783</v>
      </c>
      <c r="S458" s="11" t="s">
        <v>731</v>
      </c>
      <c r="T458" s="10"/>
      <c r="U458" s="11"/>
      <c r="V458" s="10" t="e">
        <v>#N/A</v>
      </c>
      <c r="W458" s="10" t="e">
        <v>#N/A</v>
      </c>
      <c r="X458" s="11" t="s">
        <v>41</v>
      </c>
    </row>
    <row r="459" spans="1:24" x14ac:dyDescent="0.15">
      <c r="A459" s="11" t="s">
        <v>31</v>
      </c>
      <c r="B459" s="11" t="s">
        <v>30</v>
      </c>
      <c r="C459" s="11" t="s">
        <v>32</v>
      </c>
      <c r="D459" s="11"/>
      <c r="E459" s="11"/>
      <c r="F459" s="11" t="s">
        <v>68</v>
      </c>
      <c r="G459" s="10"/>
      <c r="H459" s="10"/>
      <c r="I459" s="11" t="s">
        <v>40</v>
      </c>
      <c r="J459" s="11">
        <v>7</v>
      </c>
      <c r="K459" s="11">
        <v>13</v>
      </c>
      <c r="L459" s="11" t="s">
        <v>251</v>
      </c>
      <c r="M459" s="62">
        <v>0</v>
      </c>
      <c r="N459" s="10"/>
      <c r="O459" s="11" t="s">
        <v>223</v>
      </c>
      <c r="P459" s="10" t="s">
        <v>248</v>
      </c>
      <c r="Q459" s="71">
        <f t="shared" si="10"/>
        <v>0</v>
      </c>
      <c r="R459" s="11" t="s">
        <v>783</v>
      </c>
      <c r="S459" s="11" t="s">
        <v>731</v>
      </c>
      <c r="T459" s="10"/>
      <c r="U459" s="11"/>
      <c r="V459" s="10" t="e">
        <v>#N/A</v>
      </c>
      <c r="W459" s="10" t="e">
        <v>#N/A</v>
      </c>
      <c r="X459" s="11" t="s">
        <v>41</v>
      </c>
    </row>
    <row r="460" spans="1:24" x14ac:dyDescent="0.15">
      <c r="A460" s="11" t="s">
        <v>31</v>
      </c>
      <c r="B460" s="11" t="s">
        <v>30</v>
      </c>
      <c r="C460" s="11" t="s">
        <v>32</v>
      </c>
      <c r="D460" s="10"/>
      <c r="E460" s="10"/>
      <c r="F460" s="11" t="s">
        <v>68</v>
      </c>
      <c r="G460" s="10"/>
      <c r="H460" s="10"/>
      <c r="I460" s="11" t="s">
        <v>40</v>
      </c>
      <c r="J460" s="11">
        <v>2</v>
      </c>
      <c r="K460" s="11">
        <v>9</v>
      </c>
      <c r="L460" s="11" t="s">
        <v>221</v>
      </c>
      <c r="M460" s="62">
        <v>5129715</v>
      </c>
      <c r="N460" s="10"/>
      <c r="O460" s="11" t="s">
        <v>223</v>
      </c>
      <c r="P460" s="10" t="s">
        <v>220</v>
      </c>
      <c r="Q460" s="71">
        <f t="shared" si="10"/>
        <v>5129.7150000000001</v>
      </c>
      <c r="R460" s="11" t="s">
        <v>783</v>
      </c>
      <c r="S460" s="11" t="s">
        <v>731</v>
      </c>
      <c r="T460" s="10" t="s">
        <v>224</v>
      </c>
      <c r="U460" s="9" t="s">
        <v>734</v>
      </c>
      <c r="V460" s="10" t="s">
        <v>321</v>
      </c>
      <c r="W460" s="10" t="s">
        <v>321</v>
      </c>
      <c r="X460" s="11" t="s">
        <v>41</v>
      </c>
    </row>
    <row r="461" spans="1:24" x14ac:dyDescent="0.15">
      <c r="A461" s="6" t="s">
        <v>31</v>
      </c>
      <c r="B461" s="6" t="s">
        <v>30</v>
      </c>
      <c r="C461" s="6" t="s">
        <v>32</v>
      </c>
      <c r="D461" s="6" t="s">
        <v>71</v>
      </c>
      <c r="E461" s="6"/>
      <c r="F461" s="6" t="s">
        <v>36</v>
      </c>
      <c r="G461" s="5"/>
      <c r="H461" s="5"/>
      <c r="I461" s="6" t="s">
        <v>40</v>
      </c>
      <c r="J461" s="6">
        <v>5</v>
      </c>
      <c r="K461" s="5"/>
      <c r="L461" s="6" t="s">
        <v>159</v>
      </c>
      <c r="M461" s="61">
        <v>7564271</v>
      </c>
      <c r="N461" s="5"/>
      <c r="O461" s="6" t="s">
        <v>108</v>
      </c>
      <c r="P461" s="5" t="s">
        <v>105</v>
      </c>
      <c r="Q461" s="61">
        <f t="shared" ref="Q461:Q492" si="11">M461</f>
        <v>7564271</v>
      </c>
      <c r="R461" s="6" t="s">
        <v>108</v>
      </c>
      <c r="S461" s="6" t="s">
        <v>731</v>
      </c>
      <c r="T461" s="5"/>
      <c r="U461" s="6"/>
      <c r="V461" s="5" t="s">
        <v>321</v>
      </c>
      <c r="W461" s="5" t="s">
        <v>321</v>
      </c>
      <c r="X461" s="6" t="s">
        <v>41</v>
      </c>
    </row>
    <row r="462" spans="1:24" x14ac:dyDescent="0.15">
      <c r="A462" s="6" t="s">
        <v>31</v>
      </c>
      <c r="B462" s="6" t="s">
        <v>30</v>
      </c>
      <c r="C462" s="6" t="s">
        <v>32</v>
      </c>
      <c r="D462" s="5"/>
      <c r="E462" s="5"/>
      <c r="F462" s="6" t="s">
        <v>36</v>
      </c>
      <c r="G462" s="5"/>
      <c r="H462" s="5"/>
      <c r="I462" s="6" t="s">
        <v>40</v>
      </c>
      <c r="J462" s="6">
        <v>2</v>
      </c>
      <c r="K462" s="5"/>
      <c r="L462" s="6" t="s">
        <v>106</v>
      </c>
      <c r="M462" s="61">
        <v>7955318</v>
      </c>
      <c r="N462" s="5"/>
      <c r="O462" s="6" t="s">
        <v>108</v>
      </c>
      <c r="P462" s="5" t="s">
        <v>105</v>
      </c>
      <c r="Q462" s="61">
        <f t="shared" si="11"/>
        <v>7955318</v>
      </c>
      <c r="R462" s="6" t="s">
        <v>108</v>
      </c>
      <c r="S462" s="6" t="s">
        <v>731</v>
      </c>
      <c r="T462" s="5" t="s">
        <v>659</v>
      </c>
      <c r="U462" s="9" t="s">
        <v>733</v>
      </c>
      <c r="V462" s="5" t="s">
        <v>321</v>
      </c>
      <c r="W462" s="5" t="s">
        <v>321</v>
      </c>
      <c r="X462" s="6" t="s">
        <v>41</v>
      </c>
    </row>
    <row r="463" spans="1:24" x14ac:dyDescent="0.15">
      <c r="A463" s="6" t="s">
        <v>31</v>
      </c>
      <c r="B463" s="6" t="s">
        <v>30</v>
      </c>
      <c r="C463" s="6" t="s">
        <v>32</v>
      </c>
      <c r="D463" s="5"/>
      <c r="E463" s="5"/>
      <c r="F463" s="6" t="s">
        <v>36</v>
      </c>
      <c r="G463" s="5"/>
      <c r="H463" s="5"/>
      <c r="I463" s="6" t="s">
        <v>40</v>
      </c>
      <c r="J463" s="6">
        <v>2</v>
      </c>
      <c r="K463" s="18">
        <v>6</v>
      </c>
      <c r="L463" s="6" t="s">
        <v>112</v>
      </c>
      <c r="M463" s="61">
        <v>391047</v>
      </c>
      <c r="N463" s="5"/>
      <c r="O463" s="6" t="s">
        <v>108</v>
      </c>
      <c r="P463" s="5" t="s">
        <v>111</v>
      </c>
      <c r="Q463" s="61">
        <f t="shared" si="11"/>
        <v>391047</v>
      </c>
      <c r="R463" s="6" t="s">
        <v>108</v>
      </c>
      <c r="S463" s="6" t="s">
        <v>731</v>
      </c>
      <c r="T463" s="5"/>
      <c r="U463" s="6"/>
      <c r="V463" s="5" t="s">
        <v>321</v>
      </c>
      <c r="W463" s="5" t="s">
        <v>321</v>
      </c>
      <c r="X463" s="6" t="s">
        <v>41</v>
      </c>
    </row>
    <row r="464" spans="1:24" x14ac:dyDescent="0.15">
      <c r="A464" s="6" t="s">
        <v>31</v>
      </c>
      <c r="B464" s="6" t="s">
        <v>30</v>
      </c>
      <c r="C464" s="6" t="s">
        <v>32</v>
      </c>
      <c r="D464" s="5"/>
      <c r="E464" s="5"/>
      <c r="F464" s="6" t="s">
        <v>36</v>
      </c>
      <c r="G464" s="5"/>
      <c r="H464" s="5"/>
      <c r="I464" s="6" t="s">
        <v>40</v>
      </c>
      <c r="J464" s="6">
        <v>2</v>
      </c>
      <c r="K464" s="5"/>
      <c r="L464" s="6" t="s">
        <v>116</v>
      </c>
      <c r="M464" s="61">
        <v>5767570</v>
      </c>
      <c r="N464" s="5"/>
      <c r="O464" s="6" t="s">
        <v>108</v>
      </c>
      <c r="P464" s="5" t="s">
        <v>115</v>
      </c>
      <c r="Q464" s="61">
        <f t="shared" si="11"/>
        <v>5767570</v>
      </c>
      <c r="R464" s="6" t="s">
        <v>108</v>
      </c>
      <c r="S464" s="6" t="s">
        <v>731</v>
      </c>
      <c r="T464" s="5"/>
      <c r="U464" s="6"/>
      <c r="V464" s="5" t="s">
        <v>321</v>
      </c>
      <c r="W464" s="5" t="s">
        <v>321</v>
      </c>
      <c r="X464" s="6" t="s">
        <v>41</v>
      </c>
    </row>
    <row r="465" spans="1:24" x14ac:dyDescent="0.15">
      <c r="A465" s="6" t="s">
        <v>31</v>
      </c>
      <c r="B465" s="6" t="s">
        <v>30</v>
      </c>
      <c r="C465" s="6" t="s">
        <v>32</v>
      </c>
      <c r="D465" s="5"/>
      <c r="E465" s="5"/>
      <c r="F465" s="6" t="s">
        <v>36</v>
      </c>
      <c r="G465" s="5"/>
      <c r="H465" s="5"/>
      <c r="I465" s="6" t="s">
        <v>40</v>
      </c>
      <c r="J465" s="6">
        <v>2</v>
      </c>
      <c r="K465" s="5"/>
      <c r="L465" s="6" t="s">
        <v>118</v>
      </c>
      <c r="M465" s="61">
        <v>1796301</v>
      </c>
      <c r="N465" s="5"/>
      <c r="O465" s="6" t="s">
        <v>108</v>
      </c>
      <c r="P465" s="5" t="s">
        <v>117</v>
      </c>
      <c r="Q465" s="61">
        <f t="shared" si="11"/>
        <v>1796301</v>
      </c>
      <c r="R465" s="6" t="s">
        <v>108</v>
      </c>
      <c r="S465" s="6" t="s">
        <v>731</v>
      </c>
      <c r="T465" s="5"/>
      <c r="U465" s="6"/>
      <c r="V465" s="5" t="s">
        <v>321</v>
      </c>
      <c r="W465" s="5" t="s">
        <v>321</v>
      </c>
      <c r="X465" s="6" t="s">
        <v>41</v>
      </c>
    </row>
    <row r="466" spans="1:24" x14ac:dyDescent="0.15">
      <c r="A466" s="6" t="s">
        <v>31</v>
      </c>
      <c r="B466" s="6" t="s">
        <v>30</v>
      </c>
      <c r="C466" s="6" t="s">
        <v>32</v>
      </c>
      <c r="D466" s="5"/>
      <c r="E466" s="5"/>
      <c r="F466" s="6" t="s">
        <v>36</v>
      </c>
      <c r="G466" s="5"/>
      <c r="H466" s="5"/>
      <c r="I466" s="6" t="s">
        <v>40</v>
      </c>
      <c r="J466" s="6">
        <v>2</v>
      </c>
      <c r="K466" s="5"/>
      <c r="L466" s="6" t="s">
        <v>120</v>
      </c>
      <c r="M466" s="61">
        <v>400</v>
      </c>
      <c r="N466" s="5"/>
      <c r="O466" s="6" t="s">
        <v>108</v>
      </c>
      <c r="P466" s="5" t="s">
        <v>119</v>
      </c>
      <c r="Q466" s="61">
        <f t="shared" si="11"/>
        <v>400</v>
      </c>
      <c r="R466" s="6" t="s">
        <v>108</v>
      </c>
      <c r="S466" s="6" t="s">
        <v>731</v>
      </c>
      <c r="T466" s="5"/>
      <c r="U466" s="6"/>
      <c r="V466" s="5" t="s">
        <v>321</v>
      </c>
      <c r="W466" s="5" t="s">
        <v>321</v>
      </c>
      <c r="X466" s="6" t="s">
        <v>41</v>
      </c>
    </row>
    <row r="467" spans="1:24" x14ac:dyDescent="0.15">
      <c r="A467" s="6" t="s">
        <v>31</v>
      </c>
      <c r="B467" s="6" t="s">
        <v>30</v>
      </c>
      <c r="C467" s="6" t="s">
        <v>32</v>
      </c>
      <c r="D467" s="6" t="s">
        <v>76</v>
      </c>
      <c r="E467" s="6"/>
      <c r="F467" s="6" t="s">
        <v>36</v>
      </c>
      <c r="G467" s="5"/>
      <c r="H467" s="5"/>
      <c r="I467" s="6" t="s">
        <v>40</v>
      </c>
      <c r="J467" s="6">
        <v>5</v>
      </c>
      <c r="K467" s="5"/>
      <c r="L467" s="6" t="s">
        <v>165</v>
      </c>
      <c r="M467" s="61">
        <v>0</v>
      </c>
      <c r="N467" s="6" t="s">
        <v>166</v>
      </c>
      <c r="O467" s="6" t="s">
        <v>108</v>
      </c>
      <c r="P467" s="5" t="s">
        <v>164</v>
      </c>
      <c r="Q467" s="61">
        <f t="shared" si="11"/>
        <v>0</v>
      </c>
      <c r="R467" s="6" t="s">
        <v>108</v>
      </c>
      <c r="S467" s="6" t="s">
        <v>731</v>
      </c>
      <c r="T467" s="5"/>
      <c r="U467" s="6"/>
      <c r="V467" s="5" t="s">
        <v>321</v>
      </c>
      <c r="W467" s="5" t="s">
        <v>321</v>
      </c>
      <c r="X467" s="6" t="s">
        <v>41</v>
      </c>
    </row>
    <row r="468" spans="1:24" x14ac:dyDescent="0.15">
      <c r="A468" s="6" t="s">
        <v>31</v>
      </c>
      <c r="B468" s="6" t="s">
        <v>30</v>
      </c>
      <c r="C468" s="6" t="s">
        <v>32</v>
      </c>
      <c r="D468" s="6" t="s">
        <v>78</v>
      </c>
      <c r="E468" s="6"/>
      <c r="F468" s="6" t="s">
        <v>36</v>
      </c>
      <c r="G468" s="5"/>
      <c r="H468" s="5"/>
      <c r="I468" s="6" t="s">
        <v>40</v>
      </c>
      <c r="J468" s="6">
        <v>5</v>
      </c>
      <c r="K468" s="5"/>
      <c r="L468" s="6" t="s">
        <v>167</v>
      </c>
      <c r="M468" s="61">
        <v>0</v>
      </c>
      <c r="N468" s="6" t="s">
        <v>166</v>
      </c>
      <c r="O468" s="6" t="s">
        <v>108</v>
      </c>
      <c r="P468" s="5" t="s">
        <v>164</v>
      </c>
      <c r="Q468" s="61">
        <f t="shared" si="11"/>
        <v>0</v>
      </c>
      <c r="R468" s="6" t="s">
        <v>108</v>
      </c>
      <c r="S468" s="6" t="s">
        <v>731</v>
      </c>
      <c r="T468" s="5"/>
      <c r="U468" s="6"/>
      <c r="V468" s="5" t="s">
        <v>321</v>
      </c>
      <c r="W468" s="5" t="s">
        <v>321</v>
      </c>
      <c r="X468" s="6" t="s">
        <v>41</v>
      </c>
    </row>
    <row r="469" spans="1:24" x14ac:dyDescent="0.15">
      <c r="A469" s="6" t="s">
        <v>31</v>
      </c>
      <c r="B469" s="6" t="s">
        <v>30</v>
      </c>
      <c r="C469" s="6" t="s">
        <v>32</v>
      </c>
      <c r="D469" s="6" t="s">
        <v>80</v>
      </c>
      <c r="E469" s="6"/>
      <c r="F469" s="6" t="s">
        <v>36</v>
      </c>
      <c r="G469" s="5"/>
      <c r="H469" s="5"/>
      <c r="I469" s="6" t="s">
        <v>40</v>
      </c>
      <c r="J469" s="6">
        <v>5</v>
      </c>
      <c r="K469" s="5"/>
      <c r="L469" s="6" t="s">
        <v>168</v>
      </c>
      <c r="M469" s="61">
        <v>0</v>
      </c>
      <c r="N469" s="6" t="s">
        <v>166</v>
      </c>
      <c r="O469" s="6" t="s">
        <v>108</v>
      </c>
      <c r="P469" s="5" t="s">
        <v>164</v>
      </c>
      <c r="Q469" s="61">
        <f t="shared" si="11"/>
        <v>0</v>
      </c>
      <c r="R469" s="6" t="s">
        <v>108</v>
      </c>
      <c r="S469" s="6" t="s">
        <v>731</v>
      </c>
      <c r="T469" s="5"/>
      <c r="U469" s="6"/>
      <c r="V469" s="5" t="s">
        <v>321</v>
      </c>
      <c r="W469" s="5" t="s">
        <v>321</v>
      </c>
      <c r="X469" s="6" t="s">
        <v>41</v>
      </c>
    </row>
    <row r="470" spans="1:24" x14ac:dyDescent="0.15">
      <c r="A470" s="6" t="s">
        <v>31</v>
      </c>
      <c r="B470" s="6" t="s">
        <v>30</v>
      </c>
      <c r="C470" s="6" t="s">
        <v>32</v>
      </c>
      <c r="D470" s="6" t="s">
        <v>95</v>
      </c>
      <c r="E470" s="6"/>
      <c r="F470" s="6" t="s">
        <v>36</v>
      </c>
      <c r="G470" s="5"/>
      <c r="H470" s="5"/>
      <c r="I470" s="6" t="s">
        <v>40</v>
      </c>
      <c r="J470" s="6">
        <v>5</v>
      </c>
      <c r="K470" s="5"/>
      <c r="L470" s="6" t="s">
        <v>169</v>
      </c>
      <c r="M470" s="61">
        <v>0</v>
      </c>
      <c r="N470" s="6" t="s">
        <v>166</v>
      </c>
      <c r="O470" s="6" t="s">
        <v>108</v>
      </c>
      <c r="P470" s="5" t="s">
        <v>164</v>
      </c>
      <c r="Q470" s="61">
        <f t="shared" si="11"/>
        <v>0</v>
      </c>
      <c r="R470" s="6" t="s">
        <v>108</v>
      </c>
      <c r="S470" s="6" t="s">
        <v>731</v>
      </c>
      <c r="T470" s="5"/>
      <c r="U470" s="6"/>
      <c r="V470" s="5" t="s">
        <v>321</v>
      </c>
      <c r="W470" s="5" t="s">
        <v>321</v>
      </c>
      <c r="X470" s="6" t="s">
        <v>41</v>
      </c>
    </row>
    <row r="471" spans="1:24" x14ac:dyDescent="0.15">
      <c r="A471" s="6" t="s">
        <v>31</v>
      </c>
      <c r="B471" s="6" t="s">
        <v>30</v>
      </c>
      <c r="C471" s="6" t="s">
        <v>32</v>
      </c>
      <c r="D471" s="5"/>
      <c r="E471" s="5"/>
      <c r="F471" s="6" t="s">
        <v>36</v>
      </c>
      <c r="G471" s="5"/>
      <c r="H471" s="5"/>
      <c r="I471" s="6" t="s">
        <v>40</v>
      </c>
      <c r="J471" s="6">
        <v>5</v>
      </c>
      <c r="K471" s="6" t="s">
        <v>172</v>
      </c>
      <c r="L471" s="6" t="s">
        <v>171</v>
      </c>
      <c r="M471" s="61">
        <v>0</v>
      </c>
      <c r="N471" s="6" t="s">
        <v>166</v>
      </c>
      <c r="O471" s="6" t="s">
        <v>108</v>
      </c>
      <c r="P471" s="5" t="s">
        <v>170</v>
      </c>
      <c r="Q471" s="61">
        <f t="shared" si="11"/>
        <v>0</v>
      </c>
      <c r="R471" s="6" t="s">
        <v>108</v>
      </c>
      <c r="S471" s="6" t="s">
        <v>731</v>
      </c>
      <c r="T471" s="5"/>
      <c r="U471" s="6"/>
      <c r="V471" s="5" t="s">
        <v>321</v>
      </c>
      <c r="W471" s="5" t="s">
        <v>321</v>
      </c>
      <c r="X471" s="6" t="s">
        <v>41</v>
      </c>
    </row>
    <row r="472" spans="1:24" x14ac:dyDescent="0.15">
      <c r="A472" s="6" t="s">
        <v>31</v>
      </c>
      <c r="B472" s="6" t="s">
        <v>30</v>
      </c>
      <c r="C472" s="6" t="s">
        <v>32</v>
      </c>
      <c r="D472" s="5"/>
      <c r="E472" s="5"/>
      <c r="F472" s="6" t="s">
        <v>36</v>
      </c>
      <c r="G472" s="5"/>
      <c r="H472" s="5"/>
      <c r="I472" s="6" t="s">
        <v>40</v>
      </c>
      <c r="J472" s="6">
        <v>5</v>
      </c>
      <c r="K472" s="6" t="s">
        <v>175</v>
      </c>
      <c r="L472" s="6" t="s">
        <v>174</v>
      </c>
      <c r="M472" s="61">
        <v>0</v>
      </c>
      <c r="N472" s="6" t="s">
        <v>166</v>
      </c>
      <c r="O472" s="6" t="s">
        <v>108</v>
      </c>
      <c r="P472" s="5" t="s">
        <v>173</v>
      </c>
      <c r="Q472" s="61">
        <f t="shared" si="11"/>
        <v>0</v>
      </c>
      <c r="R472" s="6" t="s">
        <v>108</v>
      </c>
      <c r="S472" s="6" t="s">
        <v>731</v>
      </c>
      <c r="T472" s="5"/>
      <c r="U472" s="6"/>
      <c r="V472" s="5" t="s">
        <v>321</v>
      </c>
      <c r="W472" s="5" t="s">
        <v>321</v>
      </c>
      <c r="X472" s="6" t="s">
        <v>41</v>
      </c>
    </row>
    <row r="473" spans="1:24" x14ac:dyDescent="0.15">
      <c r="A473" s="6" t="s">
        <v>31</v>
      </c>
      <c r="B473" s="6" t="s">
        <v>30</v>
      </c>
      <c r="C473" s="6" t="s">
        <v>32</v>
      </c>
      <c r="D473" s="5"/>
      <c r="E473" s="5"/>
      <c r="F473" s="6" t="s">
        <v>36</v>
      </c>
      <c r="G473" s="5"/>
      <c r="H473" s="5"/>
      <c r="I473" s="6" t="s">
        <v>40</v>
      </c>
      <c r="J473" s="6">
        <v>5</v>
      </c>
      <c r="K473" s="6" t="s">
        <v>178</v>
      </c>
      <c r="L473" s="6" t="s">
        <v>177</v>
      </c>
      <c r="M473" s="61">
        <v>0</v>
      </c>
      <c r="N473" s="6" t="s">
        <v>166</v>
      </c>
      <c r="O473" s="6" t="s">
        <v>108</v>
      </c>
      <c r="P473" s="5" t="s">
        <v>176</v>
      </c>
      <c r="Q473" s="61">
        <f t="shared" si="11"/>
        <v>0</v>
      </c>
      <c r="R473" s="6" t="s">
        <v>108</v>
      </c>
      <c r="S473" s="6" t="s">
        <v>731</v>
      </c>
      <c r="T473" s="5"/>
      <c r="U473" s="6"/>
      <c r="V473" s="5" t="s">
        <v>321</v>
      </c>
      <c r="W473" s="5" t="s">
        <v>321</v>
      </c>
      <c r="X473" s="6" t="s">
        <v>41</v>
      </c>
    </row>
    <row r="474" spans="1:24" x14ac:dyDescent="0.15">
      <c r="A474" s="6" t="s">
        <v>31</v>
      </c>
      <c r="B474" s="6" t="s">
        <v>30</v>
      </c>
      <c r="C474" s="6" t="s">
        <v>32</v>
      </c>
      <c r="D474" s="5"/>
      <c r="E474" s="5"/>
      <c r="F474" s="6" t="s">
        <v>36</v>
      </c>
      <c r="G474" s="5"/>
      <c r="H474" s="5"/>
      <c r="I474" s="6" t="s">
        <v>40</v>
      </c>
      <c r="J474" s="6">
        <v>5</v>
      </c>
      <c r="K474" s="6" t="s">
        <v>181</v>
      </c>
      <c r="L474" s="6" t="s">
        <v>180</v>
      </c>
      <c r="M474" s="61">
        <v>0</v>
      </c>
      <c r="N474" s="6" t="s">
        <v>166</v>
      </c>
      <c r="O474" s="6" t="s">
        <v>108</v>
      </c>
      <c r="P474" s="5" t="s">
        <v>179</v>
      </c>
      <c r="Q474" s="61">
        <f t="shared" si="11"/>
        <v>0</v>
      </c>
      <c r="R474" s="6" t="s">
        <v>108</v>
      </c>
      <c r="S474" s="6" t="s">
        <v>731</v>
      </c>
      <c r="T474" s="5"/>
      <c r="U474" s="6"/>
      <c r="V474" s="5" t="s">
        <v>321</v>
      </c>
      <c r="W474" s="5" t="s">
        <v>321</v>
      </c>
      <c r="X474" s="6" t="s">
        <v>41</v>
      </c>
    </row>
    <row r="475" spans="1:24" x14ac:dyDescent="0.15">
      <c r="A475" s="6" t="s">
        <v>31</v>
      </c>
      <c r="B475" s="6" t="s">
        <v>30</v>
      </c>
      <c r="C475" s="6" t="s">
        <v>32</v>
      </c>
      <c r="D475" s="6" t="s">
        <v>76</v>
      </c>
      <c r="E475" s="6"/>
      <c r="F475" s="6" t="s">
        <v>36</v>
      </c>
      <c r="G475" s="5"/>
      <c r="H475" s="5"/>
      <c r="I475" s="6" t="s">
        <v>40</v>
      </c>
      <c r="J475" s="6">
        <v>6</v>
      </c>
      <c r="K475" s="5"/>
      <c r="L475" s="6" t="s">
        <v>183</v>
      </c>
      <c r="M475" s="61">
        <v>804024</v>
      </c>
      <c r="N475" s="5"/>
      <c r="O475" s="6" t="s">
        <v>108</v>
      </c>
      <c r="P475" s="5" t="s">
        <v>182</v>
      </c>
      <c r="Q475" s="61">
        <f t="shared" si="11"/>
        <v>804024</v>
      </c>
      <c r="R475" s="6" t="s">
        <v>108</v>
      </c>
      <c r="S475" s="6" t="s">
        <v>731</v>
      </c>
      <c r="T475" s="5"/>
      <c r="U475" s="6"/>
      <c r="V475" s="5" t="s">
        <v>321</v>
      </c>
      <c r="W475" s="5" t="s">
        <v>321</v>
      </c>
      <c r="X475" s="6" t="s">
        <v>41</v>
      </c>
    </row>
    <row r="476" spans="1:24" x14ac:dyDescent="0.15">
      <c r="A476" s="6" t="s">
        <v>31</v>
      </c>
      <c r="B476" s="6" t="s">
        <v>30</v>
      </c>
      <c r="C476" s="6" t="s">
        <v>32</v>
      </c>
      <c r="D476" s="6" t="s">
        <v>78</v>
      </c>
      <c r="E476" s="6"/>
      <c r="F476" s="6" t="s">
        <v>36</v>
      </c>
      <c r="G476" s="5"/>
      <c r="H476" s="5"/>
      <c r="I476" s="6" t="s">
        <v>40</v>
      </c>
      <c r="J476" s="6">
        <v>6</v>
      </c>
      <c r="K476" s="5"/>
      <c r="L476" s="6" t="s">
        <v>184</v>
      </c>
      <c r="M476" s="61">
        <v>1265584</v>
      </c>
      <c r="N476" s="5"/>
      <c r="O476" s="6" t="s">
        <v>108</v>
      </c>
      <c r="P476" s="5" t="s">
        <v>182</v>
      </c>
      <c r="Q476" s="61">
        <f t="shared" si="11"/>
        <v>1265584</v>
      </c>
      <c r="R476" s="6" t="s">
        <v>108</v>
      </c>
      <c r="S476" s="6" t="s">
        <v>731</v>
      </c>
      <c r="T476" s="5"/>
      <c r="U476" s="6"/>
      <c r="V476" s="5" t="s">
        <v>321</v>
      </c>
      <c r="W476" s="5" t="s">
        <v>321</v>
      </c>
      <c r="X476" s="6" t="s">
        <v>41</v>
      </c>
    </row>
    <row r="477" spans="1:24" x14ac:dyDescent="0.15">
      <c r="A477" s="6" t="s">
        <v>31</v>
      </c>
      <c r="B477" s="6" t="s">
        <v>30</v>
      </c>
      <c r="C477" s="6" t="s">
        <v>32</v>
      </c>
      <c r="D477" s="6" t="s">
        <v>80</v>
      </c>
      <c r="E477" s="6"/>
      <c r="F477" s="6" t="s">
        <v>36</v>
      </c>
      <c r="G477" s="5"/>
      <c r="H477" s="5"/>
      <c r="I477" s="6" t="s">
        <v>40</v>
      </c>
      <c r="J477" s="6">
        <v>6</v>
      </c>
      <c r="K477" s="5"/>
      <c r="L477" s="6" t="s">
        <v>185</v>
      </c>
      <c r="M477" s="61">
        <v>107089</v>
      </c>
      <c r="N477" s="5"/>
      <c r="O477" s="6" t="s">
        <v>108</v>
      </c>
      <c r="P477" s="5" t="s">
        <v>182</v>
      </c>
      <c r="Q477" s="61">
        <f t="shared" si="11"/>
        <v>107089</v>
      </c>
      <c r="R477" s="6" t="s">
        <v>108</v>
      </c>
      <c r="S477" s="6" t="s">
        <v>731</v>
      </c>
      <c r="T477" s="5"/>
      <c r="U477" s="6"/>
      <c r="V477" s="5" t="s">
        <v>321</v>
      </c>
      <c r="W477" s="5" t="s">
        <v>321</v>
      </c>
      <c r="X477" s="6" t="s">
        <v>41</v>
      </c>
    </row>
    <row r="478" spans="1:24" x14ac:dyDescent="0.15">
      <c r="A478" s="6" t="s">
        <v>31</v>
      </c>
      <c r="B478" s="6" t="s">
        <v>30</v>
      </c>
      <c r="C478" s="6" t="s">
        <v>32</v>
      </c>
      <c r="D478" s="6" t="s">
        <v>95</v>
      </c>
      <c r="E478" s="6"/>
      <c r="F478" s="6" t="s">
        <v>36</v>
      </c>
      <c r="G478" s="5"/>
      <c r="H478" s="5"/>
      <c r="I478" s="6" t="s">
        <v>40</v>
      </c>
      <c r="J478" s="6">
        <v>6</v>
      </c>
      <c r="K478" s="5"/>
      <c r="L478" s="6" t="s">
        <v>186</v>
      </c>
      <c r="M478" s="61">
        <v>5387574</v>
      </c>
      <c r="N478" s="5"/>
      <c r="O478" s="6" t="s">
        <v>108</v>
      </c>
      <c r="P478" s="5" t="s">
        <v>182</v>
      </c>
      <c r="Q478" s="61">
        <f t="shared" si="11"/>
        <v>5387574</v>
      </c>
      <c r="R478" s="6" t="s">
        <v>108</v>
      </c>
      <c r="S478" s="6" t="s">
        <v>731</v>
      </c>
      <c r="T478" s="5"/>
      <c r="U478" s="6"/>
      <c r="V478" s="5" t="s">
        <v>321</v>
      </c>
      <c r="W478" s="5" t="s">
        <v>321</v>
      </c>
      <c r="X478" s="6" t="s">
        <v>41</v>
      </c>
    </row>
    <row r="479" spans="1:24" x14ac:dyDescent="0.15">
      <c r="A479" s="6" t="s">
        <v>31</v>
      </c>
      <c r="B479" s="6" t="s">
        <v>30</v>
      </c>
      <c r="C479" s="6" t="s">
        <v>32</v>
      </c>
      <c r="D479" s="5"/>
      <c r="E479" s="5"/>
      <c r="F479" s="6" t="s">
        <v>36</v>
      </c>
      <c r="G479" s="5"/>
      <c r="H479" s="5"/>
      <c r="I479" s="6" t="s">
        <v>40</v>
      </c>
      <c r="J479" s="6">
        <v>6</v>
      </c>
      <c r="K479" s="6" t="s">
        <v>189</v>
      </c>
      <c r="L479" s="6" t="s">
        <v>188</v>
      </c>
      <c r="M479" s="61">
        <v>7126236</v>
      </c>
      <c r="N479" s="5"/>
      <c r="O479" s="6" t="s">
        <v>108</v>
      </c>
      <c r="P479" s="5" t="s">
        <v>187</v>
      </c>
      <c r="Q479" s="61">
        <f t="shared" si="11"/>
        <v>7126236</v>
      </c>
      <c r="R479" s="6" t="s">
        <v>108</v>
      </c>
      <c r="S479" s="6" t="s">
        <v>731</v>
      </c>
      <c r="T479" s="5"/>
      <c r="U479" s="6"/>
      <c r="V479" s="5" t="s">
        <v>321</v>
      </c>
      <c r="W479" s="5" t="s">
        <v>321</v>
      </c>
      <c r="X479" s="6" t="s">
        <v>41</v>
      </c>
    </row>
    <row r="480" spans="1:24" x14ac:dyDescent="0.15">
      <c r="A480" s="6" t="s">
        <v>31</v>
      </c>
      <c r="B480" s="6" t="s">
        <v>30</v>
      </c>
      <c r="C480" s="6" t="s">
        <v>32</v>
      </c>
      <c r="D480" s="5"/>
      <c r="E480" s="5"/>
      <c r="F480" s="6" t="s">
        <v>36</v>
      </c>
      <c r="G480" s="5"/>
      <c r="H480" s="5"/>
      <c r="I480" s="6" t="s">
        <v>40</v>
      </c>
      <c r="J480" s="6">
        <v>6</v>
      </c>
      <c r="K480" s="6" t="s">
        <v>192</v>
      </c>
      <c r="L480" s="6" t="s">
        <v>191</v>
      </c>
      <c r="M480" s="61">
        <v>0</v>
      </c>
      <c r="N480" s="5"/>
      <c r="O480" s="6" t="s">
        <v>108</v>
      </c>
      <c r="P480" s="5" t="s">
        <v>190</v>
      </c>
      <c r="Q480" s="61">
        <f t="shared" si="11"/>
        <v>0</v>
      </c>
      <c r="R480" s="6" t="s">
        <v>108</v>
      </c>
      <c r="S480" s="6" t="s">
        <v>731</v>
      </c>
      <c r="T480" s="5"/>
      <c r="U480" s="6"/>
      <c r="V480" s="5" t="s">
        <v>321</v>
      </c>
      <c r="W480" s="5" t="s">
        <v>321</v>
      </c>
      <c r="X480" s="6" t="s">
        <v>41</v>
      </c>
    </row>
    <row r="481" spans="1:24" x14ac:dyDescent="0.15">
      <c r="A481" s="6" t="s">
        <v>31</v>
      </c>
      <c r="B481" s="6" t="s">
        <v>30</v>
      </c>
      <c r="C481" s="6" t="s">
        <v>32</v>
      </c>
      <c r="D481" s="5"/>
      <c r="E481" s="5"/>
      <c r="F481" s="6" t="s">
        <v>36</v>
      </c>
      <c r="G481" s="5"/>
      <c r="H481" s="5"/>
      <c r="I481" s="6" t="s">
        <v>40</v>
      </c>
      <c r="J481" s="6">
        <v>6</v>
      </c>
      <c r="K481" s="6" t="s">
        <v>195</v>
      </c>
      <c r="L481" s="6" t="s">
        <v>194</v>
      </c>
      <c r="M481" s="61">
        <v>47129</v>
      </c>
      <c r="N481" s="5"/>
      <c r="O481" s="6" t="s">
        <v>108</v>
      </c>
      <c r="P481" s="5" t="s">
        <v>193</v>
      </c>
      <c r="Q481" s="61">
        <f t="shared" si="11"/>
        <v>47129</v>
      </c>
      <c r="R481" s="6" t="s">
        <v>108</v>
      </c>
      <c r="S481" s="6" t="s">
        <v>731</v>
      </c>
      <c r="T481" s="5"/>
      <c r="U481" s="6"/>
      <c r="V481" s="5" t="s">
        <v>321</v>
      </c>
      <c r="W481" s="5" t="s">
        <v>321</v>
      </c>
      <c r="X481" s="6" t="s">
        <v>41</v>
      </c>
    </row>
    <row r="482" spans="1:24" x14ac:dyDescent="0.15">
      <c r="A482" s="6" t="s">
        <v>31</v>
      </c>
      <c r="B482" s="6" t="s">
        <v>30</v>
      </c>
      <c r="C482" s="6" t="s">
        <v>32</v>
      </c>
      <c r="D482" s="5"/>
      <c r="E482" s="5"/>
      <c r="F482" s="6" t="s">
        <v>36</v>
      </c>
      <c r="G482" s="5"/>
      <c r="H482" s="5"/>
      <c r="I482" s="6" t="s">
        <v>40</v>
      </c>
      <c r="J482" s="6">
        <v>6</v>
      </c>
      <c r="K482" s="6" t="s">
        <v>198</v>
      </c>
      <c r="L482" s="6" t="s">
        <v>197</v>
      </c>
      <c r="M482" s="61">
        <v>186434</v>
      </c>
      <c r="N482" s="5"/>
      <c r="O482" s="6" t="s">
        <v>108</v>
      </c>
      <c r="P482" s="5" t="s">
        <v>196</v>
      </c>
      <c r="Q482" s="61">
        <f t="shared" si="11"/>
        <v>186434</v>
      </c>
      <c r="R482" s="6" t="s">
        <v>108</v>
      </c>
      <c r="S482" s="6" t="s">
        <v>731</v>
      </c>
      <c r="T482" s="5"/>
      <c r="U482" s="6"/>
      <c r="V482" s="5" t="s">
        <v>321</v>
      </c>
      <c r="W482" s="5" t="s">
        <v>321</v>
      </c>
      <c r="X482" s="6" t="s">
        <v>41</v>
      </c>
    </row>
    <row r="483" spans="1:24" x14ac:dyDescent="0.15">
      <c r="A483" s="6" t="s">
        <v>31</v>
      </c>
      <c r="B483" s="6" t="s">
        <v>30</v>
      </c>
      <c r="C483" s="6" t="s">
        <v>32</v>
      </c>
      <c r="D483" s="5"/>
      <c r="E483" s="5"/>
      <c r="F483" s="6" t="s">
        <v>36</v>
      </c>
      <c r="G483" s="5"/>
      <c r="H483" s="5"/>
      <c r="I483" s="6" t="s">
        <v>40</v>
      </c>
      <c r="J483" s="6">
        <v>6</v>
      </c>
      <c r="K483" s="6" t="s">
        <v>201</v>
      </c>
      <c r="L483" s="6" t="s">
        <v>200</v>
      </c>
      <c r="M483" s="61">
        <v>72000</v>
      </c>
      <c r="N483" s="5"/>
      <c r="O483" s="6" t="s">
        <v>108</v>
      </c>
      <c r="P483" s="5" t="s">
        <v>199</v>
      </c>
      <c r="Q483" s="61">
        <f t="shared" si="11"/>
        <v>72000</v>
      </c>
      <c r="R483" s="6" t="s">
        <v>108</v>
      </c>
      <c r="S483" s="6" t="s">
        <v>731</v>
      </c>
      <c r="T483" s="5"/>
      <c r="U483" s="6"/>
      <c r="V483" s="5" t="s">
        <v>321</v>
      </c>
      <c r="W483" s="5" t="s">
        <v>321</v>
      </c>
      <c r="X483" s="6" t="s">
        <v>41</v>
      </c>
    </row>
    <row r="484" spans="1:24" x14ac:dyDescent="0.15">
      <c r="A484" s="6" t="s">
        <v>31</v>
      </c>
      <c r="B484" s="6" t="s">
        <v>30</v>
      </c>
      <c r="C484" s="6" t="s">
        <v>32</v>
      </c>
      <c r="D484" s="5"/>
      <c r="E484" s="5"/>
      <c r="F484" s="6" t="s">
        <v>36</v>
      </c>
      <c r="G484" s="5"/>
      <c r="H484" s="5"/>
      <c r="I484" s="6" t="s">
        <v>40</v>
      </c>
      <c r="J484" s="6">
        <v>6</v>
      </c>
      <c r="K484" s="6" t="s">
        <v>204</v>
      </c>
      <c r="L484" s="6" t="s">
        <v>203</v>
      </c>
      <c r="M484" s="61">
        <v>132472</v>
      </c>
      <c r="N484" s="5"/>
      <c r="O484" s="6" t="s">
        <v>108</v>
      </c>
      <c r="P484" s="5" t="s">
        <v>202</v>
      </c>
      <c r="Q484" s="61">
        <f t="shared" si="11"/>
        <v>132472</v>
      </c>
      <c r="R484" s="6" t="s">
        <v>108</v>
      </c>
      <c r="S484" s="6" t="s">
        <v>731</v>
      </c>
      <c r="T484" s="5"/>
      <c r="U484" s="6"/>
      <c r="V484" s="5" t="s">
        <v>321</v>
      </c>
      <c r="W484" s="5" t="s">
        <v>321</v>
      </c>
      <c r="X484" s="6" t="s">
        <v>41</v>
      </c>
    </row>
    <row r="485" spans="1:24" x14ac:dyDescent="0.15">
      <c r="A485" s="6" t="s">
        <v>31</v>
      </c>
      <c r="B485" s="6" t="s">
        <v>30</v>
      </c>
      <c r="C485" s="6" t="s">
        <v>32</v>
      </c>
      <c r="D485" s="5"/>
      <c r="E485" s="5"/>
      <c r="F485" s="6" t="s">
        <v>36</v>
      </c>
      <c r="G485" s="5"/>
      <c r="H485" s="5"/>
      <c r="I485" s="6" t="s">
        <v>40</v>
      </c>
      <c r="J485" s="6">
        <v>2</v>
      </c>
      <c r="K485" s="5"/>
      <c r="L485" s="6" t="s">
        <v>110</v>
      </c>
      <c r="M485" s="61">
        <v>7564271</v>
      </c>
      <c r="N485" s="5"/>
      <c r="O485" s="6" t="s">
        <v>108</v>
      </c>
      <c r="P485" s="5" t="s">
        <v>109</v>
      </c>
      <c r="Q485" s="61">
        <f t="shared" si="11"/>
        <v>7564271</v>
      </c>
      <c r="R485" s="6" t="s">
        <v>108</v>
      </c>
      <c r="S485" s="6" t="s">
        <v>731</v>
      </c>
      <c r="T485" s="5"/>
      <c r="U485" s="6"/>
      <c r="V485" s="5" t="s">
        <v>321</v>
      </c>
      <c r="W485" s="5" t="s">
        <v>321</v>
      </c>
      <c r="X485" s="6" t="s">
        <v>41</v>
      </c>
    </row>
    <row r="486" spans="1:24" x14ac:dyDescent="0.15">
      <c r="A486" s="6" t="s">
        <v>31</v>
      </c>
      <c r="B486" s="6" t="s">
        <v>30</v>
      </c>
      <c r="C486" s="6" t="s">
        <v>32</v>
      </c>
      <c r="D486" s="6" t="s">
        <v>76</v>
      </c>
      <c r="E486" s="6"/>
      <c r="F486" s="6" t="s">
        <v>36</v>
      </c>
      <c r="G486" s="5"/>
      <c r="H486" s="5"/>
      <c r="I486" s="6" t="s">
        <v>40</v>
      </c>
      <c r="J486" s="6">
        <v>5</v>
      </c>
      <c r="K486" s="5"/>
      <c r="L486" s="6" t="s">
        <v>160</v>
      </c>
      <c r="M486" s="61">
        <v>804024</v>
      </c>
      <c r="N486" s="5"/>
      <c r="O486" s="6" t="s">
        <v>108</v>
      </c>
      <c r="P486" s="5" t="s">
        <v>109</v>
      </c>
      <c r="Q486" s="61">
        <f t="shared" si="11"/>
        <v>804024</v>
      </c>
      <c r="R486" s="6" t="s">
        <v>108</v>
      </c>
      <c r="S486" s="6" t="s">
        <v>731</v>
      </c>
      <c r="T486" s="5"/>
      <c r="U486" s="6"/>
      <c r="V486" s="5" t="s">
        <v>321</v>
      </c>
      <c r="W486" s="5" t="s">
        <v>321</v>
      </c>
      <c r="X486" s="6" t="s">
        <v>41</v>
      </c>
    </row>
    <row r="487" spans="1:24" x14ac:dyDescent="0.15">
      <c r="A487" s="6" t="s">
        <v>31</v>
      </c>
      <c r="B487" s="6" t="s">
        <v>30</v>
      </c>
      <c r="C487" s="6" t="s">
        <v>32</v>
      </c>
      <c r="D487" s="6" t="s">
        <v>78</v>
      </c>
      <c r="E487" s="6"/>
      <c r="F487" s="6" t="s">
        <v>36</v>
      </c>
      <c r="G487" s="5"/>
      <c r="H487" s="5"/>
      <c r="I487" s="6" t="s">
        <v>40</v>
      </c>
      <c r="J487" s="6">
        <v>5</v>
      </c>
      <c r="K487" s="5"/>
      <c r="L487" s="6" t="s">
        <v>161</v>
      </c>
      <c r="M487" s="61">
        <v>1265584</v>
      </c>
      <c r="N487" s="5"/>
      <c r="O487" s="6" t="s">
        <v>108</v>
      </c>
      <c r="P487" s="5" t="s">
        <v>109</v>
      </c>
      <c r="Q487" s="61">
        <f t="shared" si="11"/>
        <v>1265584</v>
      </c>
      <c r="R487" s="6" t="s">
        <v>108</v>
      </c>
      <c r="S487" s="6" t="s">
        <v>731</v>
      </c>
      <c r="T487" s="5"/>
      <c r="U487" s="6"/>
      <c r="V487" s="5" t="s">
        <v>321</v>
      </c>
      <c r="W487" s="5" t="s">
        <v>321</v>
      </c>
      <c r="X487" s="6" t="s">
        <v>41</v>
      </c>
    </row>
    <row r="488" spans="1:24" x14ac:dyDescent="0.15">
      <c r="A488" s="6" t="s">
        <v>31</v>
      </c>
      <c r="B488" s="6" t="s">
        <v>30</v>
      </c>
      <c r="C488" s="6" t="s">
        <v>32</v>
      </c>
      <c r="D488" s="6" t="s">
        <v>80</v>
      </c>
      <c r="E488" s="6"/>
      <c r="F488" s="6" t="s">
        <v>36</v>
      </c>
      <c r="G488" s="5"/>
      <c r="H488" s="5"/>
      <c r="I488" s="6" t="s">
        <v>40</v>
      </c>
      <c r="J488" s="6">
        <v>5</v>
      </c>
      <c r="K488" s="5"/>
      <c r="L488" s="6" t="s">
        <v>162</v>
      </c>
      <c r="M488" s="61">
        <v>107089</v>
      </c>
      <c r="N488" s="5"/>
      <c r="O488" s="6" t="s">
        <v>108</v>
      </c>
      <c r="P488" s="5" t="s">
        <v>109</v>
      </c>
      <c r="Q488" s="61">
        <f t="shared" si="11"/>
        <v>107089</v>
      </c>
      <c r="R488" s="6" t="s">
        <v>108</v>
      </c>
      <c r="S488" s="6" t="s">
        <v>731</v>
      </c>
      <c r="T488" s="5"/>
      <c r="U488" s="6"/>
      <c r="V488" s="5" t="s">
        <v>321</v>
      </c>
      <c r="W488" s="5" t="s">
        <v>321</v>
      </c>
      <c r="X488" s="6" t="s">
        <v>41</v>
      </c>
    </row>
    <row r="489" spans="1:24" x14ac:dyDescent="0.15">
      <c r="A489" s="6" t="s">
        <v>31</v>
      </c>
      <c r="B489" s="6" t="s">
        <v>30</v>
      </c>
      <c r="C489" s="6" t="s">
        <v>32</v>
      </c>
      <c r="D489" s="6" t="s">
        <v>95</v>
      </c>
      <c r="E489" s="6"/>
      <c r="F489" s="6" t="s">
        <v>36</v>
      </c>
      <c r="G489" s="5"/>
      <c r="H489" s="5"/>
      <c r="I489" s="6" t="s">
        <v>40</v>
      </c>
      <c r="J489" s="6">
        <v>5</v>
      </c>
      <c r="K489" s="5"/>
      <c r="L489" s="6" t="s">
        <v>163</v>
      </c>
      <c r="M489" s="61">
        <v>5387574</v>
      </c>
      <c r="N489" s="5"/>
      <c r="O489" s="6" t="s">
        <v>108</v>
      </c>
      <c r="P489" s="5" t="s">
        <v>109</v>
      </c>
      <c r="Q489" s="61">
        <f t="shared" si="11"/>
        <v>5387574</v>
      </c>
      <c r="R489" s="6" t="s">
        <v>108</v>
      </c>
      <c r="S489" s="6" t="s">
        <v>731</v>
      </c>
      <c r="T489" s="5"/>
      <c r="U489" s="6"/>
      <c r="V489" s="5" t="s">
        <v>321</v>
      </c>
      <c r="W489" s="5" t="s">
        <v>321</v>
      </c>
      <c r="X489" s="6" t="s">
        <v>41</v>
      </c>
    </row>
    <row r="490" spans="1:24" x14ac:dyDescent="0.15">
      <c r="A490" s="6" t="s">
        <v>31</v>
      </c>
      <c r="B490" s="6" t="s">
        <v>30</v>
      </c>
      <c r="C490" s="6" t="s">
        <v>32</v>
      </c>
      <c r="D490" s="5"/>
      <c r="E490" s="5"/>
      <c r="F490" s="6" t="s">
        <v>36</v>
      </c>
      <c r="G490" s="5"/>
      <c r="H490" s="5"/>
      <c r="I490" s="6" t="s">
        <v>40</v>
      </c>
      <c r="J490" s="6">
        <v>2</v>
      </c>
      <c r="K490" s="6">
        <v>6</v>
      </c>
      <c r="L490" s="6" t="s">
        <v>114</v>
      </c>
      <c r="M490" s="61">
        <v>7564271</v>
      </c>
      <c r="N490" s="5"/>
      <c r="O490" s="6" t="s">
        <v>108</v>
      </c>
      <c r="P490" s="5" t="s">
        <v>113</v>
      </c>
      <c r="Q490" s="61">
        <f t="shared" si="11"/>
        <v>7564271</v>
      </c>
      <c r="R490" s="6" t="s">
        <v>108</v>
      </c>
      <c r="S490" s="6" t="s">
        <v>731</v>
      </c>
      <c r="T490" s="5"/>
      <c r="U490" s="6"/>
      <c r="V490" s="5" t="s">
        <v>321</v>
      </c>
      <c r="W490" s="5" t="s">
        <v>321</v>
      </c>
      <c r="X490" s="6" t="s">
        <v>41</v>
      </c>
    </row>
    <row r="491" spans="1:24" x14ac:dyDescent="0.15">
      <c r="A491" s="6" t="s">
        <v>31</v>
      </c>
      <c r="B491" s="6" t="s">
        <v>30</v>
      </c>
      <c r="C491" s="6" t="s">
        <v>32</v>
      </c>
      <c r="D491" s="5"/>
      <c r="E491" s="5"/>
      <c r="F491" s="6" t="s">
        <v>36</v>
      </c>
      <c r="G491" s="5"/>
      <c r="H491" s="5"/>
      <c r="I491" s="6" t="s">
        <v>40</v>
      </c>
      <c r="J491" s="6">
        <v>1</v>
      </c>
      <c r="K491" s="6">
        <v>1</v>
      </c>
      <c r="L491" s="6" t="s">
        <v>37</v>
      </c>
      <c r="M491" s="61">
        <v>90723</v>
      </c>
      <c r="N491" s="5"/>
      <c r="O491" s="6" t="s">
        <v>39</v>
      </c>
      <c r="P491" s="5" t="s">
        <v>29</v>
      </c>
      <c r="Q491" s="70">
        <f t="shared" si="11"/>
        <v>90723</v>
      </c>
      <c r="R491" s="6" t="s">
        <v>39</v>
      </c>
      <c r="S491" s="6" t="s">
        <v>731</v>
      </c>
      <c r="T491" s="5"/>
      <c r="U491" s="9"/>
      <c r="V491" s="5" t="s">
        <v>323</v>
      </c>
      <c r="W491" s="5" t="s">
        <v>324</v>
      </c>
      <c r="X491" s="6" t="s">
        <v>41</v>
      </c>
    </row>
    <row r="492" spans="1:24" x14ac:dyDescent="0.15">
      <c r="A492" s="6" t="s">
        <v>31</v>
      </c>
      <c r="B492" s="6" t="s">
        <v>30</v>
      </c>
      <c r="C492" s="6" t="s">
        <v>32</v>
      </c>
      <c r="D492" s="5"/>
      <c r="E492" s="5"/>
      <c r="F492" s="6" t="s">
        <v>36</v>
      </c>
      <c r="G492" s="5"/>
      <c r="H492" s="5"/>
      <c r="I492" s="6" t="s">
        <v>40</v>
      </c>
      <c r="J492" s="6">
        <v>1</v>
      </c>
      <c r="K492" s="6">
        <v>3</v>
      </c>
      <c r="L492" s="6" t="s">
        <v>61</v>
      </c>
      <c r="M492" s="61">
        <v>4784000</v>
      </c>
      <c r="N492" s="5"/>
      <c r="O492" s="6" t="s">
        <v>39</v>
      </c>
      <c r="P492" s="5" t="s">
        <v>60</v>
      </c>
      <c r="Q492" s="70">
        <f t="shared" si="11"/>
        <v>4784000</v>
      </c>
      <c r="R492" s="6" t="s">
        <v>39</v>
      </c>
      <c r="S492" s="6" t="s">
        <v>731</v>
      </c>
      <c r="T492" s="5"/>
      <c r="U492" s="6"/>
      <c r="V492" s="5" t="s">
        <v>634</v>
      </c>
      <c r="W492" s="5" t="s">
        <v>647</v>
      </c>
      <c r="X492" s="6" t="s">
        <v>41</v>
      </c>
    </row>
    <row r="493" spans="1:24" x14ac:dyDescent="0.15">
      <c r="A493" s="6" t="s">
        <v>31</v>
      </c>
      <c r="B493" s="6" t="s">
        <v>30</v>
      </c>
      <c r="C493" s="6" t="s">
        <v>32</v>
      </c>
      <c r="D493" s="5"/>
      <c r="E493" s="5"/>
      <c r="F493" s="6" t="s">
        <v>36</v>
      </c>
      <c r="G493" s="5"/>
      <c r="H493" s="5"/>
      <c r="I493" s="6" t="s">
        <v>40</v>
      </c>
      <c r="J493" s="6">
        <v>1</v>
      </c>
      <c r="K493" s="5"/>
      <c r="L493" s="6" t="s">
        <v>63</v>
      </c>
      <c r="M493" s="61">
        <v>95000</v>
      </c>
      <c r="N493" s="5"/>
      <c r="O493" s="6" t="s">
        <v>39</v>
      </c>
      <c r="P493" s="5" t="s">
        <v>62</v>
      </c>
      <c r="Q493" s="70">
        <f t="shared" ref="Q493:Q524" si="12">M493</f>
        <v>95000</v>
      </c>
      <c r="R493" s="6" t="s">
        <v>39</v>
      </c>
      <c r="S493" s="6" t="s">
        <v>731</v>
      </c>
      <c r="T493" s="5"/>
      <c r="U493" s="6"/>
      <c r="V493" s="5" t="s">
        <v>634</v>
      </c>
      <c r="W493" s="5" t="s">
        <v>649</v>
      </c>
      <c r="X493" s="6" t="s">
        <v>41</v>
      </c>
    </row>
    <row r="494" spans="1:24" x14ac:dyDescent="0.15">
      <c r="A494" s="6" t="s">
        <v>31</v>
      </c>
      <c r="B494" s="6" t="s">
        <v>30</v>
      </c>
      <c r="C494" s="6" t="s">
        <v>32</v>
      </c>
      <c r="D494" s="5"/>
      <c r="E494" s="5"/>
      <c r="F494" s="6" t="s">
        <v>36</v>
      </c>
      <c r="G494" s="5"/>
      <c r="H494" s="5"/>
      <c r="I494" s="6" t="s">
        <v>40</v>
      </c>
      <c r="J494" s="6">
        <v>1</v>
      </c>
      <c r="K494" s="5"/>
      <c r="L494" s="6" t="s">
        <v>65</v>
      </c>
      <c r="M494" s="61">
        <v>1690</v>
      </c>
      <c r="N494" s="5"/>
      <c r="O494" s="6" t="s">
        <v>39</v>
      </c>
      <c r="P494" s="5" t="s">
        <v>64</v>
      </c>
      <c r="Q494" s="70">
        <f t="shared" si="12"/>
        <v>1690</v>
      </c>
      <c r="R494" s="6" t="s">
        <v>39</v>
      </c>
      <c r="S494" s="6" t="s">
        <v>731</v>
      </c>
      <c r="T494" s="5"/>
      <c r="U494" s="6"/>
      <c r="V494" s="5" t="s">
        <v>634</v>
      </c>
      <c r="W494" s="5" t="s">
        <v>651</v>
      </c>
      <c r="X494" s="6" t="s">
        <v>41</v>
      </c>
    </row>
    <row r="495" spans="1:24" x14ac:dyDescent="0.15">
      <c r="A495" s="6" t="s">
        <v>31</v>
      </c>
      <c r="B495" s="6" t="s">
        <v>30</v>
      </c>
      <c r="C495" s="6" t="s">
        <v>32</v>
      </c>
      <c r="D495" s="5"/>
      <c r="E495" s="5"/>
      <c r="F495" s="6" t="s">
        <v>36</v>
      </c>
      <c r="G495" s="5"/>
      <c r="H495" s="5"/>
      <c r="I495" s="6" t="s">
        <v>40</v>
      </c>
      <c r="J495" s="6">
        <v>1</v>
      </c>
      <c r="K495" s="6">
        <v>2</v>
      </c>
      <c r="L495" s="6" t="s">
        <v>47</v>
      </c>
      <c r="M495" s="61">
        <v>11000000</v>
      </c>
      <c r="N495" s="5"/>
      <c r="O495" s="6" t="s">
        <v>39</v>
      </c>
      <c r="P495" s="5" t="s">
        <v>46</v>
      </c>
      <c r="Q495" s="70">
        <f t="shared" si="12"/>
        <v>11000000</v>
      </c>
      <c r="R495" s="6" t="s">
        <v>39</v>
      </c>
      <c r="S495" s="6" t="s">
        <v>731</v>
      </c>
      <c r="T495" s="5"/>
      <c r="U495" s="6"/>
      <c r="V495" s="5" t="s">
        <v>321</v>
      </c>
      <c r="W495" s="5" t="s">
        <v>321</v>
      </c>
      <c r="X495" s="6" t="s">
        <v>41</v>
      </c>
    </row>
    <row r="496" spans="1:24" x14ac:dyDescent="0.15">
      <c r="A496" s="6" t="s">
        <v>31</v>
      </c>
      <c r="B496" s="6" t="s">
        <v>30</v>
      </c>
      <c r="C496" s="6" t="s">
        <v>32</v>
      </c>
      <c r="D496" s="5"/>
      <c r="E496" s="5"/>
      <c r="F496" s="6" t="s">
        <v>36</v>
      </c>
      <c r="G496" s="5"/>
      <c r="H496" s="5"/>
      <c r="I496" s="6" t="s">
        <v>40</v>
      </c>
      <c r="J496" s="6">
        <v>1</v>
      </c>
      <c r="K496" s="5"/>
      <c r="L496" s="6" t="s">
        <v>49</v>
      </c>
      <c r="M496" s="61">
        <v>550000</v>
      </c>
      <c r="N496" s="5"/>
      <c r="O496" s="6" t="s">
        <v>39</v>
      </c>
      <c r="P496" s="5" t="s">
        <v>48</v>
      </c>
      <c r="Q496" s="70">
        <f t="shared" si="12"/>
        <v>550000</v>
      </c>
      <c r="R496" s="6" t="s">
        <v>39</v>
      </c>
      <c r="S496" s="6" t="s">
        <v>731</v>
      </c>
      <c r="T496" s="5"/>
      <c r="U496" s="6"/>
      <c r="V496" s="5" t="s">
        <v>634</v>
      </c>
      <c r="W496" s="5" t="s">
        <v>635</v>
      </c>
      <c r="X496" s="6" t="s">
        <v>41</v>
      </c>
    </row>
    <row r="497" spans="1:24" x14ac:dyDescent="0.15">
      <c r="A497" s="6" t="s">
        <v>31</v>
      </c>
      <c r="B497" s="6" t="s">
        <v>30</v>
      </c>
      <c r="C497" s="6" t="s">
        <v>32</v>
      </c>
      <c r="D497" s="5"/>
      <c r="E497" s="5"/>
      <c r="F497" s="6" t="s">
        <v>36</v>
      </c>
      <c r="G497" s="5"/>
      <c r="H497" s="5"/>
      <c r="I497" s="6" t="s">
        <v>40</v>
      </c>
      <c r="J497" s="6">
        <v>1</v>
      </c>
      <c r="K497" s="6">
        <v>2</v>
      </c>
      <c r="L497" s="6" t="s">
        <v>51</v>
      </c>
      <c r="M497" s="61">
        <v>100000</v>
      </c>
      <c r="N497" s="5"/>
      <c r="O497" s="6" t="s">
        <v>39</v>
      </c>
      <c r="P497" s="5" t="s">
        <v>50</v>
      </c>
      <c r="Q497" s="70">
        <f t="shared" si="12"/>
        <v>100000</v>
      </c>
      <c r="R497" s="6" t="s">
        <v>39</v>
      </c>
      <c r="S497" s="6" t="s">
        <v>731</v>
      </c>
      <c r="T497" s="5"/>
      <c r="U497" s="6"/>
      <c r="V497" s="5" t="s">
        <v>634</v>
      </c>
      <c r="W497" s="5" t="s">
        <v>637</v>
      </c>
      <c r="X497" s="6" t="s">
        <v>41</v>
      </c>
    </row>
    <row r="498" spans="1:24" x14ac:dyDescent="0.15">
      <c r="A498" s="6" t="s">
        <v>31</v>
      </c>
      <c r="B498" s="6" t="s">
        <v>30</v>
      </c>
      <c r="C498" s="6" t="s">
        <v>32</v>
      </c>
      <c r="D498" s="5"/>
      <c r="E498" s="5"/>
      <c r="F498" s="6" t="s">
        <v>36</v>
      </c>
      <c r="G498" s="5"/>
      <c r="H498" s="5"/>
      <c r="I498" s="6" t="s">
        <v>40</v>
      </c>
      <c r="J498" s="6">
        <v>1</v>
      </c>
      <c r="K498" s="6">
        <v>2</v>
      </c>
      <c r="L498" s="6" t="s">
        <v>53</v>
      </c>
      <c r="M498" s="61">
        <v>700</v>
      </c>
      <c r="N498" s="5"/>
      <c r="O498" s="6" t="s">
        <v>39</v>
      </c>
      <c r="P498" s="5" t="s">
        <v>52</v>
      </c>
      <c r="Q498" s="70">
        <f t="shared" si="12"/>
        <v>700</v>
      </c>
      <c r="R498" s="6" t="s">
        <v>39</v>
      </c>
      <c r="S498" s="6" t="s">
        <v>731</v>
      </c>
      <c r="T498" s="5"/>
      <c r="U498" s="6"/>
      <c r="V498" s="5" t="s">
        <v>634</v>
      </c>
      <c r="W498" s="5" t="s">
        <v>639</v>
      </c>
      <c r="X498" s="6" t="s">
        <v>41</v>
      </c>
    </row>
    <row r="499" spans="1:24" x14ac:dyDescent="0.15">
      <c r="A499" s="6" t="s">
        <v>31</v>
      </c>
      <c r="B499" s="6" t="s">
        <v>30</v>
      </c>
      <c r="C499" s="6" t="s">
        <v>32</v>
      </c>
      <c r="D499" s="5"/>
      <c r="E499" s="5"/>
      <c r="F499" s="6" t="s">
        <v>36</v>
      </c>
      <c r="G499" s="5"/>
      <c r="H499" s="5"/>
      <c r="I499" s="6" t="s">
        <v>40</v>
      </c>
      <c r="J499" s="6">
        <v>1</v>
      </c>
      <c r="K499" s="6">
        <v>1</v>
      </c>
      <c r="L499" s="6" t="s">
        <v>55</v>
      </c>
      <c r="M499" s="61">
        <v>378230</v>
      </c>
      <c r="N499" s="5"/>
      <c r="O499" s="6" t="s">
        <v>39</v>
      </c>
      <c r="P499" s="5" t="s">
        <v>54</v>
      </c>
      <c r="Q499" s="70">
        <f t="shared" si="12"/>
        <v>378230</v>
      </c>
      <c r="R499" s="6" t="s">
        <v>39</v>
      </c>
      <c r="S499" s="6" t="s">
        <v>731</v>
      </c>
      <c r="T499" s="5"/>
      <c r="U499" s="6"/>
      <c r="V499" s="5" t="s">
        <v>634</v>
      </c>
      <c r="W499" s="5" t="s">
        <v>641</v>
      </c>
      <c r="X499" s="6" t="s">
        <v>41</v>
      </c>
    </row>
    <row r="500" spans="1:24" x14ac:dyDescent="0.15">
      <c r="A500" s="6" t="s">
        <v>31</v>
      </c>
      <c r="B500" s="6" t="s">
        <v>30</v>
      </c>
      <c r="C500" s="6" t="s">
        <v>32</v>
      </c>
      <c r="D500" s="5"/>
      <c r="E500" s="5"/>
      <c r="F500" s="6" t="s">
        <v>36</v>
      </c>
      <c r="G500" s="5"/>
      <c r="H500" s="5"/>
      <c r="I500" s="6" t="s">
        <v>40</v>
      </c>
      <c r="J500" s="6">
        <v>1</v>
      </c>
      <c r="K500" s="6">
        <v>2</v>
      </c>
      <c r="L500" s="6" t="s">
        <v>57</v>
      </c>
      <c r="M500" s="61">
        <v>330000</v>
      </c>
      <c r="N500" s="5"/>
      <c r="O500" s="6" t="s">
        <v>39</v>
      </c>
      <c r="P500" s="5" t="s">
        <v>56</v>
      </c>
      <c r="Q500" s="70">
        <f t="shared" si="12"/>
        <v>330000</v>
      </c>
      <c r="R500" s="6" t="s">
        <v>39</v>
      </c>
      <c r="S500" s="6" t="s">
        <v>731</v>
      </c>
      <c r="T500" s="5"/>
      <c r="U500" s="6"/>
      <c r="V500" s="5" t="s">
        <v>634</v>
      </c>
      <c r="W500" s="5" t="s">
        <v>643</v>
      </c>
      <c r="X500" s="6" t="s">
        <v>41</v>
      </c>
    </row>
    <row r="501" spans="1:24" x14ac:dyDescent="0.15">
      <c r="A501" s="6" t="s">
        <v>31</v>
      </c>
      <c r="B501" s="6" t="s">
        <v>30</v>
      </c>
      <c r="C501" s="6" t="s">
        <v>32</v>
      </c>
      <c r="D501" s="5"/>
      <c r="E501" s="5"/>
      <c r="F501" s="6" t="s">
        <v>36</v>
      </c>
      <c r="G501" s="5"/>
      <c r="H501" s="5"/>
      <c r="I501" s="6" t="s">
        <v>40</v>
      </c>
      <c r="J501" s="6">
        <v>1</v>
      </c>
      <c r="K501" s="6">
        <v>2</v>
      </c>
      <c r="L501" s="6" t="s">
        <v>59</v>
      </c>
      <c r="M501" s="61">
        <v>100000</v>
      </c>
      <c r="N501" s="5"/>
      <c r="O501" s="6" t="s">
        <v>39</v>
      </c>
      <c r="P501" s="5" t="s">
        <v>58</v>
      </c>
      <c r="Q501" s="70">
        <f t="shared" si="12"/>
        <v>100000</v>
      </c>
      <c r="R501" s="6" t="s">
        <v>39</v>
      </c>
      <c r="S501" s="6" t="s">
        <v>731</v>
      </c>
      <c r="T501" s="5"/>
      <c r="U501" s="6"/>
      <c r="V501" s="5" t="s">
        <v>634</v>
      </c>
      <c r="W501" s="5" t="s">
        <v>645</v>
      </c>
      <c r="X501" s="6" t="s">
        <v>41</v>
      </c>
    </row>
    <row r="502" spans="1:24" x14ac:dyDescent="0.15">
      <c r="A502" s="6" t="s">
        <v>31</v>
      </c>
      <c r="B502" s="6" t="s">
        <v>30</v>
      </c>
      <c r="C502" s="6" t="s">
        <v>32</v>
      </c>
      <c r="D502" s="5"/>
      <c r="E502" s="5"/>
      <c r="F502" s="6" t="s">
        <v>36</v>
      </c>
      <c r="G502" s="5"/>
      <c r="H502" s="5"/>
      <c r="I502" s="6" t="s">
        <v>40</v>
      </c>
      <c r="J502" s="6">
        <v>1</v>
      </c>
      <c r="K502" s="6">
        <v>4</v>
      </c>
      <c r="L502" s="6" t="s">
        <v>67</v>
      </c>
      <c r="M502" s="61">
        <v>17614000</v>
      </c>
      <c r="N502" s="5"/>
      <c r="O502" s="6" t="s">
        <v>39</v>
      </c>
      <c r="P502" s="5" t="s">
        <v>66</v>
      </c>
      <c r="Q502" s="70">
        <f t="shared" si="12"/>
        <v>17614000</v>
      </c>
      <c r="R502" s="6" t="s">
        <v>39</v>
      </c>
      <c r="S502" s="6" t="s">
        <v>731</v>
      </c>
      <c r="T502" s="5"/>
      <c r="U502" s="6"/>
      <c r="V502" s="5" t="s">
        <v>321</v>
      </c>
      <c r="W502" s="5" t="s">
        <v>321</v>
      </c>
      <c r="X502" s="6" t="s">
        <v>41</v>
      </c>
    </row>
    <row r="503" spans="1:24" x14ac:dyDescent="0.15">
      <c r="A503" s="6" t="s">
        <v>31</v>
      </c>
      <c r="B503" s="6" t="s">
        <v>30</v>
      </c>
      <c r="C503" s="6" t="s">
        <v>32</v>
      </c>
      <c r="D503" s="6" t="s">
        <v>71</v>
      </c>
      <c r="E503" s="6"/>
      <c r="F503" s="6" t="s">
        <v>36</v>
      </c>
      <c r="G503" s="5"/>
      <c r="H503" s="5"/>
      <c r="I503" s="6" t="s">
        <v>40</v>
      </c>
      <c r="J503" s="6">
        <v>5</v>
      </c>
      <c r="K503" s="5"/>
      <c r="L503" s="6" t="s">
        <v>156</v>
      </c>
      <c r="M503" s="61">
        <v>38</v>
      </c>
      <c r="N503" s="5"/>
      <c r="O503" s="6" t="s">
        <v>73</v>
      </c>
      <c r="P503" s="5" t="s">
        <v>155</v>
      </c>
      <c r="Q503" s="70">
        <f t="shared" si="12"/>
        <v>38</v>
      </c>
      <c r="R503" s="6" t="s">
        <v>785</v>
      </c>
      <c r="S503" s="6" t="s">
        <v>731</v>
      </c>
      <c r="T503" s="5"/>
      <c r="U503" s="6"/>
      <c r="V503" s="5" t="s">
        <v>321</v>
      </c>
      <c r="W503" s="5" t="s">
        <v>321</v>
      </c>
      <c r="X503" s="6" t="s">
        <v>41</v>
      </c>
    </row>
    <row r="504" spans="1:24" x14ac:dyDescent="0.15">
      <c r="A504" s="6" t="s">
        <v>31</v>
      </c>
      <c r="B504" s="6" t="s">
        <v>30</v>
      </c>
      <c r="C504" s="6" t="s">
        <v>32</v>
      </c>
      <c r="D504" s="6" t="s">
        <v>71</v>
      </c>
      <c r="E504" s="6"/>
      <c r="F504" s="6" t="s">
        <v>36</v>
      </c>
      <c r="G504" s="5"/>
      <c r="H504" s="5"/>
      <c r="I504" s="6" t="s">
        <v>40</v>
      </c>
      <c r="J504" s="6">
        <v>5</v>
      </c>
      <c r="K504" s="5"/>
      <c r="L504" s="6" t="s">
        <v>136</v>
      </c>
      <c r="M504" s="61">
        <v>29</v>
      </c>
      <c r="N504" s="5"/>
      <c r="O504" s="6" t="s">
        <v>73</v>
      </c>
      <c r="P504" s="5" t="s">
        <v>153</v>
      </c>
      <c r="Q504" s="70">
        <f t="shared" si="12"/>
        <v>29</v>
      </c>
      <c r="R504" s="6" t="s">
        <v>785</v>
      </c>
      <c r="S504" s="6" t="s">
        <v>731</v>
      </c>
      <c r="T504" s="5"/>
      <c r="U504" s="6"/>
      <c r="V504" s="5" t="s">
        <v>321</v>
      </c>
      <c r="W504" s="5" t="s">
        <v>321</v>
      </c>
      <c r="X504" s="6" t="s">
        <v>41</v>
      </c>
    </row>
    <row r="505" spans="1:24" x14ac:dyDescent="0.15">
      <c r="A505" s="6" t="s">
        <v>31</v>
      </c>
      <c r="B505" s="6" t="s">
        <v>30</v>
      </c>
      <c r="C505" s="6" t="s">
        <v>32</v>
      </c>
      <c r="D505" s="6" t="s">
        <v>76</v>
      </c>
      <c r="E505" s="6"/>
      <c r="F505" s="6" t="s">
        <v>36</v>
      </c>
      <c r="G505" s="5"/>
      <c r="H505" s="5"/>
      <c r="I505" s="6" t="s">
        <v>40</v>
      </c>
      <c r="J505" s="6">
        <v>5</v>
      </c>
      <c r="K505" s="5"/>
      <c r="L505" s="6" t="s">
        <v>137</v>
      </c>
      <c r="M505" s="61">
        <v>1</v>
      </c>
      <c r="N505" s="5"/>
      <c r="O505" s="6" t="s">
        <v>73</v>
      </c>
      <c r="P505" s="5" t="s">
        <v>153</v>
      </c>
      <c r="Q505" s="70">
        <f t="shared" si="12"/>
        <v>1</v>
      </c>
      <c r="R505" s="6" t="s">
        <v>785</v>
      </c>
      <c r="S505" s="6" t="s">
        <v>731</v>
      </c>
      <c r="T505" s="5"/>
      <c r="U505" s="6"/>
      <c r="V505" s="5" t="s">
        <v>321</v>
      </c>
      <c r="W505" s="5" t="s">
        <v>321</v>
      </c>
      <c r="X505" s="6" t="s">
        <v>41</v>
      </c>
    </row>
    <row r="506" spans="1:24" x14ac:dyDescent="0.15">
      <c r="A506" s="6" t="s">
        <v>31</v>
      </c>
      <c r="B506" s="6" t="s">
        <v>30</v>
      </c>
      <c r="C506" s="6" t="s">
        <v>32</v>
      </c>
      <c r="D506" s="6" t="s">
        <v>78</v>
      </c>
      <c r="E506" s="6"/>
      <c r="F506" s="6" t="s">
        <v>36</v>
      </c>
      <c r="G506" s="5"/>
      <c r="H506" s="5"/>
      <c r="I506" s="6" t="s">
        <v>40</v>
      </c>
      <c r="J506" s="6">
        <v>5</v>
      </c>
      <c r="K506" s="5"/>
      <c r="L506" s="6" t="s">
        <v>138</v>
      </c>
      <c r="M506" s="61">
        <v>3</v>
      </c>
      <c r="N506" s="5"/>
      <c r="O506" s="6" t="s">
        <v>73</v>
      </c>
      <c r="P506" s="5" t="s">
        <v>153</v>
      </c>
      <c r="Q506" s="70">
        <f t="shared" si="12"/>
        <v>3</v>
      </c>
      <c r="R506" s="6" t="s">
        <v>785</v>
      </c>
      <c r="S506" s="6" t="s">
        <v>731</v>
      </c>
      <c r="T506" s="5"/>
      <c r="U506" s="6"/>
      <c r="V506" s="5" t="s">
        <v>321</v>
      </c>
      <c r="W506" s="5" t="s">
        <v>321</v>
      </c>
      <c r="X506" s="6" t="s">
        <v>41</v>
      </c>
    </row>
    <row r="507" spans="1:24" x14ac:dyDescent="0.15">
      <c r="A507" s="6" t="s">
        <v>31</v>
      </c>
      <c r="B507" s="6" t="s">
        <v>30</v>
      </c>
      <c r="C507" s="6" t="s">
        <v>32</v>
      </c>
      <c r="D507" s="6" t="s">
        <v>80</v>
      </c>
      <c r="E507" s="6"/>
      <c r="F507" s="6" t="s">
        <v>36</v>
      </c>
      <c r="G507" s="5"/>
      <c r="H507" s="5"/>
      <c r="I507" s="6" t="s">
        <v>40</v>
      </c>
      <c r="J507" s="6">
        <v>5</v>
      </c>
      <c r="K507" s="5"/>
      <c r="L507" s="6" t="s">
        <v>139</v>
      </c>
      <c r="M507" s="61">
        <v>1</v>
      </c>
      <c r="N507" s="5"/>
      <c r="O507" s="6" t="s">
        <v>73</v>
      </c>
      <c r="P507" s="5" t="s">
        <v>153</v>
      </c>
      <c r="Q507" s="70">
        <f t="shared" si="12"/>
        <v>1</v>
      </c>
      <c r="R507" s="6" t="s">
        <v>785</v>
      </c>
      <c r="S507" s="6" t="s">
        <v>731</v>
      </c>
      <c r="T507" s="5"/>
      <c r="U507" s="6"/>
      <c r="V507" s="5" t="s">
        <v>321</v>
      </c>
      <c r="W507" s="5" t="s">
        <v>321</v>
      </c>
      <c r="X507" s="6" t="s">
        <v>41</v>
      </c>
    </row>
    <row r="508" spans="1:24" x14ac:dyDescent="0.15">
      <c r="A508" s="6" t="s">
        <v>31</v>
      </c>
      <c r="B508" s="6" t="s">
        <v>30</v>
      </c>
      <c r="C508" s="6" t="s">
        <v>32</v>
      </c>
      <c r="D508" s="6" t="s">
        <v>95</v>
      </c>
      <c r="E508" s="6"/>
      <c r="F508" s="6" t="s">
        <v>36</v>
      </c>
      <c r="G508" s="5"/>
      <c r="H508" s="5"/>
      <c r="I508" s="6" t="s">
        <v>40</v>
      </c>
      <c r="J508" s="6">
        <v>5</v>
      </c>
      <c r="K508" s="5"/>
      <c r="L508" s="6" t="s">
        <v>140</v>
      </c>
      <c r="M508" s="61">
        <v>24</v>
      </c>
      <c r="N508" s="5"/>
      <c r="O508" s="6" t="s">
        <v>73</v>
      </c>
      <c r="P508" s="5" t="s">
        <v>153</v>
      </c>
      <c r="Q508" s="70">
        <f t="shared" si="12"/>
        <v>24</v>
      </c>
      <c r="R508" s="6" t="s">
        <v>785</v>
      </c>
      <c r="S508" s="6" t="s">
        <v>731</v>
      </c>
      <c r="T508" s="5"/>
      <c r="U508" s="6"/>
      <c r="V508" s="5" t="s">
        <v>321</v>
      </c>
      <c r="W508" s="5" t="s">
        <v>321</v>
      </c>
      <c r="X508" s="6" t="s">
        <v>41</v>
      </c>
    </row>
    <row r="509" spans="1:24" x14ac:dyDescent="0.15">
      <c r="A509" s="6" t="s">
        <v>31</v>
      </c>
      <c r="B509" s="6" t="s">
        <v>30</v>
      </c>
      <c r="C509" s="6" t="s">
        <v>32</v>
      </c>
      <c r="D509" s="6" t="s">
        <v>71</v>
      </c>
      <c r="E509" s="6"/>
      <c r="F509" s="6" t="s">
        <v>36</v>
      </c>
      <c r="G509" s="5"/>
      <c r="H509" s="5"/>
      <c r="I509" s="6" t="s">
        <v>40</v>
      </c>
      <c r="J509" s="6">
        <v>5</v>
      </c>
      <c r="K509" s="5"/>
      <c r="L509" s="6" t="s">
        <v>154</v>
      </c>
      <c r="M509" s="61">
        <v>2</v>
      </c>
      <c r="N509" s="5"/>
      <c r="O509" s="6" t="s">
        <v>73</v>
      </c>
      <c r="P509" s="5" t="s">
        <v>775</v>
      </c>
      <c r="Q509" s="70">
        <f t="shared" si="12"/>
        <v>2</v>
      </c>
      <c r="R509" s="6" t="s">
        <v>785</v>
      </c>
      <c r="S509" s="6" t="s">
        <v>731</v>
      </c>
      <c r="T509" s="5"/>
      <c r="U509" s="6"/>
      <c r="V509" s="5" t="s">
        <v>321</v>
      </c>
      <c r="W509" s="5" t="s">
        <v>321</v>
      </c>
      <c r="X509" s="6" t="s">
        <v>41</v>
      </c>
    </row>
    <row r="510" spans="1:24" x14ac:dyDescent="0.15">
      <c r="A510" s="6" t="s">
        <v>31</v>
      </c>
      <c r="B510" s="6" t="s">
        <v>30</v>
      </c>
      <c r="C510" s="6" t="s">
        <v>32</v>
      </c>
      <c r="D510" s="6" t="s">
        <v>71</v>
      </c>
      <c r="E510" s="6"/>
      <c r="F510" s="6" t="s">
        <v>36</v>
      </c>
      <c r="G510" s="5"/>
      <c r="H510" s="5"/>
      <c r="I510" s="6" t="s">
        <v>40</v>
      </c>
      <c r="J510" s="6">
        <v>5</v>
      </c>
      <c r="K510" s="5"/>
      <c r="L510" s="6" t="s">
        <v>141</v>
      </c>
      <c r="M510" s="61">
        <v>2</v>
      </c>
      <c r="N510" s="5"/>
      <c r="O510" s="6" t="s">
        <v>73</v>
      </c>
      <c r="P510" s="5" t="s">
        <v>146</v>
      </c>
      <c r="Q510" s="70">
        <f t="shared" si="12"/>
        <v>2</v>
      </c>
      <c r="R510" s="6" t="s">
        <v>785</v>
      </c>
      <c r="S510" s="6" t="s">
        <v>731</v>
      </c>
      <c r="T510" s="5"/>
      <c r="U510" s="6"/>
      <c r="V510" s="5" t="s">
        <v>321</v>
      </c>
      <c r="W510" s="5" t="s">
        <v>321</v>
      </c>
      <c r="X510" s="6" t="s">
        <v>41</v>
      </c>
    </row>
    <row r="511" spans="1:24" x14ac:dyDescent="0.15">
      <c r="A511" s="6" t="s">
        <v>31</v>
      </c>
      <c r="B511" s="6" t="s">
        <v>30</v>
      </c>
      <c r="C511" s="6" t="s">
        <v>32</v>
      </c>
      <c r="D511" s="6" t="s">
        <v>76</v>
      </c>
      <c r="E511" s="6"/>
      <c r="F511" s="6" t="s">
        <v>36</v>
      </c>
      <c r="G511" s="5"/>
      <c r="H511" s="5"/>
      <c r="I511" s="6" t="s">
        <v>40</v>
      </c>
      <c r="J511" s="6">
        <v>5</v>
      </c>
      <c r="K511" s="5"/>
      <c r="L511" s="6" t="s">
        <v>142</v>
      </c>
      <c r="M511" s="61">
        <v>1</v>
      </c>
      <c r="N511" s="5"/>
      <c r="O511" s="6" t="s">
        <v>73</v>
      </c>
      <c r="P511" s="5" t="s">
        <v>146</v>
      </c>
      <c r="Q511" s="70">
        <f t="shared" si="12"/>
        <v>1</v>
      </c>
      <c r="R511" s="6" t="s">
        <v>785</v>
      </c>
      <c r="S511" s="6" t="s">
        <v>731</v>
      </c>
      <c r="T511" s="5"/>
      <c r="U511" s="6"/>
      <c r="V511" s="5" t="s">
        <v>321</v>
      </c>
      <c r="W511" s="5" t="s">
        <v>321</v>
      </c>
      <c r="X511" s="6" t="s">
        <v>41</v>
      </c>
    </row>
    <row r="512" spans="1:24" x14ac:dyDescent="0.15">
      <c r="A512" s="6" t="s">
        <v>31</v>
      </c>
      <c r="B512" s="6" t="s">
        <v>30</v>
      </c>
      <c r="C512" s="6" t="s">
        <v>32</v>
      </c>
      <c r="D512" s="6" t="s">
        <v>78</v>
      </c>
      <c r="E512" s="6"/>
      <c r="F512" s="6" t="s">
        <v>36</v>
      </c>
      <c r="G512" s="5"/>
      <c r="H512" s="5"/>
      <c r="I512" s="6" t="s">
        <v>40</v>
      </c>
      <c r="J512" s="6">
        <v>5</v>
      </c>
      <c r="K512" s="5"/>
      <c r="L512" s="6" t="s">
        <v>143</v>
      </c>
      <c r="M512" s="61">
        <v>0</v>
      </c>
      <c r="N512" s="5"/>
      <c r="O512" s="6" t="s">
        <v>73</v>
      </c>
      <c r="P512" s="5" t="s">
        <v>146</v>
      </c>
      <c r="Q512" s="70">
        <f t="shared" si="12"/>
        <v>0</v>
      </c>
      <c r="R512" s="6" t="s">
        <v>785</v>
      </c>
      <c r="S512" s="6" t="s">
        <v>731</v>
      </c>
      <c r="T512" s="5"/>
      <c r="U512" s="6"/>
      <c r="V512" s="5" t="s">
        <v>321</v>
      </c>
      <c r="W512" s="5" t="s">
        <v>321</v>
      </c>
      <c r="X512" s="6" t="s">
        <v>41</v>
      </c>
    </row>
    <row r="513" spans="1:24" x14ac:dyDescent="0.15">
      <c r="A513" s="6" t="s">
        <v>31</v>
      </c>
      <c r="B513" s="6" t="s">
        <v>30</v>
      </c>
      <c r="C513" s="6" t="s">
        <v>32</v>
      </c>
      <c r="D513" s="6" t="s">
        <v>80</v>
      </c>
      <c r="E513" s="6"/>
      <c r="F513" s="6" t="s">
        <v>36</v>
      </c>
      <c r="G513" s="5"/>
      <c r="H513" s="5"/>
      <c r="I513" s="6" t="s">
        <v>40</v>
      </c>
      <c r="J513" s="6">
        <v>5</v>
      </c>
      <c r="K513" s="5"/>
      <c r="L513" s="6" t="s">
        <v>144</v>
      </c>
      <c r="M513" s="61">
        <v>0</v>
      </c>
      <c r="N513" s="5"/>
      <c r="O513" s="6" t="s">
        <v>73</v>
      </c>
      <c r="P513" s="5" t="s">
        <v>146</v>
      </c>
      <c r="Q513" s="70">
        <f t="shared" si="12"/>
        <v>0</v>
      </c>
      <c r="R513" s="6" t="s">
        <v>785</v>
      </c>
      <c r="S513" s="6" t="s">
        <v>731</v>
      </c>
      <c r="T513" s="5"/>
      <c r="U513" s="6"/>
      <c r="V513" s="5" t="s">
        <v>321</v>
      </c>
      <c r="W513" s="5" t="s">
        <v>321</v>
      </c>
      <c r="X513" s="6" t="s">
        <v>41</v>
      </c>
    </row>
    <row r="514" spans="1:24" x14ac:dyDescent="0.15">
      <c r="A514" s="6" t="s">
        <v>31</v>
      </c>
      <c r="B514" s="6" t="s">
        <v>30</v>
      </c>
      <c r="C514" s="6" t="s">
        <v>32</v>
      </c>
      <c r="D514" s="6" t="s">
        <v>95</v>
      </c>
      <c r="E514" s="6"/>
      <c r="F514" s="6" t="s">
        <v>36</v>
      </c>
      <c r="G514" s="5"/>
      <c r="H514" s="5"/>
      <c r="I514" s="6" t="s">
        <v>40</v>
      </c>
      <c r="J514" s="6">
        <v>5</v>
      </c>
      <c r="K514" s="5"/>
      <c r="L514" s="6" t="s">
        <v>145</v>
      </c>
      <c r="M514" s="61">
        <v>1</v>
      </c>
      <c r="N514" s="5"/>
      <c r="O514" s="6" t="s">
        <v>73</v>
      </c>
      <c r="P514" s="5" t="s">
        <v>146</v>
      </c>
      <c r="Q514" s="70">
        <f t="shared" si="12"/>
        <v>1</v>
      </c>
      <c r="R514" s="6" t="s">
        <v>785</v>
      </c>
      <c r="S514" s="6" t="s">
        <v>731</v>
      </c>
      <c r="T514" s="5"/>
      <c r="U514" s="6"/>
      <c r="V514" s="5" t="s">
        <v>321</v>
      </c>
      <c r="W514" s="5" t="s">
        <v>321</v>
      </c>
      <c r="X514" s="6" t="s">
        <v>41</v>
      </c>
    </row>
    <row r="515" spans="1:24" x14ac:dyDescent="0.15">
      <c r="A515" s="6" t="s">
        <v>31</v>
      </c>
      <c r="B515" s="6" t="s">
        <v>30</v>
      </c>
      <c r="C515" s="6" t="s">
        <v>32</v>
      </c>
      <c r="D515" s="6" t="s">
        <v>71</v>
      </c>
      <c r="E515" s="6"/>
      <c r="F515" s="6" t="s">
        <v>36</v>
      </c>
      <c r="G515" s="5"/>
      <c r="H515" s="5"/>
      <c r="I515" s="6" t="s">
        <v>40</v>
      </c>
      <c r="J515" s="6">
        <v>5</v>
      </c>
      <c r="K515" s="5"/>
      <c r="L515" s="6" t="s">
        <v>148</v>
      </c>
      <c r="M515" s="61">
        <v>11</v>
      </c>
      <c r="N515" s="5"/>
      <c r="O515" s="6" t="s">
        <v>73</v>
      </c>
      <c r="P515" s="5" t="s">
        <v>147</v>
      </c>
      <c r="Q515" s="70">
        <f t="shared" si="12"/>
        <v>11</v>
      </c>
      <c r="R515" s="6" t="s">
        <v>785</v>
      </c>
      <c r="S515" s="6" t="s">
        <v>731</v>
      </c>
      <c r="T515" s="5"/>
      <c r="U515" s="6"/>
      <c r="V515" s="5" t="s">
        <v>321</v>
      </c>
      <c r="W515" s="5" t="s">
        <v>321</v>
      </c>
      <c r="X515" s="6" t="s">
        <v>41</v>
      </c>
    </row>
    <row r="516" spans="1:24" x14ac:dyDescent="0.15">
      <c r="A516" s="6" t="s">
        <v>31</v>
      </c>
      <c r="B516" s="6" t="s">
        <v>30</v>
      </c>
      <c r="C516" s="6" t="s">
        <v>32</v>
      </c>
      <c r="D516" s="6" t="s">
        <v>76</v>
      </c>
      <c r="E516" s="6"/>
      <c r="F516" s="6" t="s">
        <v>36</v>
      </c>
      <c r="G516" s="5"/>
      <c r="H516" s="5"/>
      <c r="I516" s="6" t="s">
        <v>40</v>
      </c>
      <c r="J516" s="6">
        <v>5</v>
      </c>
      <c r="K516" s="5"/>
      <c r="L516" s="6" t="s">
        <v>149</v>
      </c>
      <c r="M516" s="61">
        <v>0</v>
      </c>
      <c r="N516" s="5"/>
      <c r="O516" s="6" t="s">
        <v>73</v>
      </c>
      <c r="P516" s="5" t="s">
        <v>147</v>
      </c>
      <c r="Q516" s="70">
        <f t="shared" si="12"/>
        <v>0</v>
      </c>
      <c r="R516" s="6" t="s">
        <v>785</v>
      </c>
      <c r="S516" s="6" t="s">
        <v>731</v>
      </c>
      <c r="T516" s="5"/>
      <c r="U516" s="6"/>
      <c r="V516" s="5" t="s">
        <v>321</v>
      </c>
      <c r="W516" s="5" t="s">
        <v>321</v>
      </c>
      <c r="X516" s="6" t="s">
        <v>41</v>
      </c>
    </row>
    <row r="517" spans="1:24" x14ac:dyDescent="0.15">
      <c r="A517" s="6" t="s">
        <v>31</v>
      </c>
      <c r="B517" s="6" t="s">
        <v>30</v>
      </c>
      <c r="C517" s="6" t="s">
        <v>32</v>
      </c>
      <c r="D517" s="6" t="s">
        <v>78</v>
      </c>
      <c r="E517" s="6"/>
      <c r="F517" s="6" t="s">
        <v>36</v>
      </c>
      <c r="G517" s="5"/>
      <c r="H517" s="5"/>
      <c r="I517" s="6" t="s">
        <v>40</v>
      </c>
      <c r="J517" s="6">
        <v>5</v>
      </c>
      <c r="K517" s="5"/>
      <c r="L517" s="6" t="s">
        <v>150</v>
      </c>
      <c r="M517" s="61">
        <v>0</v>
      </c>
      <c r="N517" s="5"/>
      <c r="O517" s="6" t="s">
        <v>73</v>
      </c>
      <c r="P517" s="5" t="s">
        <v>147</v>
      </c>
      <c r="Q517" s="70">
        <f t="shared" si="12"/>
        <v>0</v>
      </c>
      <c r="R517" s="6" t="s">
        <v>785</v>
      </c>
      <c r="S517" s="6" t="s">
        <v>731</v>
      </c>
      <c r="T517" s="5"/>
      <c r="U517" s="6"/>
      <c r="V517" s="5" t="s">
        <v>321</v>
      </c>
      <c r="W517" s="5" t="s">
        <v>321</v>
      </c>
      <c r="X517" s="6" t="s">
        <v>41</v>
      </c>
    </row>
    <row r="518" spans="1:24" x14ac:dyDescent="0.15">
      <c r="A518" s="6" t="s">
        <v>31</v>
      </c>
      <c r="B518" s="6" t="s">
        <v>30</v>
      </c>
      <c r="C518" s="6" t="s">
        <v>32</v>
      </c>
      <c r="D518" s="6" t="s">
        <v>80</v>
      </c>
      <c r="E518" s="6"/>
      <c r="F518" s="6" t="s">
        <v>36</v>
      </c>
      <c r="G518" s="5"/>
      <c r="H518" s="5"/>
      <c r="I518" s="6" t="s">
        <v>40</v>
      </c>
      <c r="J518" s="6">
        <v>5</v>
      </c>
      <c r="K518" s="5"/>
      <c r="L518" s="6" t="s">
        <v>151</v>
      </c>
      <c r="M518" s="61">
        <v>0</v>
      </c>
      <c r="N518" s="5"/>
      <c r="O518" s="6" t="s">
        <v>73</v>
      </c>
      <c r="P518" s="5" t="s">
        <v>147</v>
      </c>
      <c r="Q518" s="70">
        <f t="shared" si="12"/>
        <v>0</v>
      </c>
      <c r="R518" s="6" t="s">
        <v>785</v>
      </c>
      <c r="S518" s="6" t="s">
        <v>731</v>
      </c>
      <c r="T518" s="5"/>
      <c r="U518" s="6"/>
      <c r="V518" s="5" t="s">
        <v>321</v>
      </c>
      <c r="W518" s="5" t="s">
        <v>321</v>
      </c>
      <c r="X518" s="6" t="s">
        <v>41</v>
      </c>
    </row>
    <row r="519" spans="1:24" x14ac:dyDescent="0.15">
      <c r="A519" s="6" t="s">
        <v>31</v>
      </c>
      <c r="B519" s="6" t="s">
        <v>30</v>
      </c>
      <c r="C519" s="6" t="s">
        <v>32</v>
      </c>
      <c r="D519" s="6" t="s">
        <v>95</v>
      </c>
      <c r="E519" s="6"/>
      <c r="F519" s="6" t="s">
        <v>36</v>
      </c>
      <c r="G519" s="5"/>
      <c r="H519" s="5"/>
      <c r="I519" s="6" t="s">
        <v>40</v>
      </c>
      <c r="J519" s="6">
        <v>5</v>
      </c>
      <c r="K519" s="5"/>
      <c r="L519" s="6" t="s">
        <v>152</v>
      </c>
      <c r="M519" s="61">
        <v>10</v>
      </c>
      <c r="N519" s="5"/>
      <c r="O519" s="6" t="s">
        <v>73</v>
      </c>
      <c r="P519" s="5" t="s">
        <v>147</v>
      </c>
      <c r="Q519" s="70">
        <f t="shared" si="12"/>
        <v>10</v>
      </c>
      <c r="R519" s="6" t="s">
        <v>785</v>
      </c>
      <c r="S519" s="6" t="s">
        <v>731</v>
      </c>
      <c r="T519" s="5"/>
      <c r="U519" s="6"/>
      <c r="V519" s="5" t="s">
        <v>321</v>
      </c>
      <c r="W519" s="5" t="s">
        <v>321</v>
      </c>
      <c r="X519" s="6" t="s">
        <v>41</v>
      </c>
    </row>
    <row r="520" spans="1:24" x14ac:dyDescent="0.15">
      <c r="A520" s="6" t="s">
        <v>31</v>
      </c>
      <c r="B520" s="6" t="s">
        <v>30</v>
      </c>
      <c r="C520" s="6" t="s">
        <v>32</v>
      </c>
      <c r="D520" s="6" t="s">
        <v>71</v>
      </c>
      <c r="E520" s="6"/>
      <c r="F520" s="6" t="s">
        <v>36</v>
      </c>
      <c r="G520" s="5"/>
      <c r="H520" s="5"/>
      <c r="I520" s="6" t="s">
        <v>40</v>
      </c>
      <c r="J520" s="6">
        <v>5</v>
      </c>
      <c r="K520" s="5"/>
      <c r="L520" s="6" t="s">
        <v>158</v>
      </c>
      <c r="M520" s="61">
        <v>1116</v>
      </c>
      <c r="N520" s="5"/>
      <c r="O520" s="6" t="s">
        <v>73</v>
      </c>
      <c r="P520" s="5" t="s">
        <v>157</v>
      </c>
      <c r="Q520" s="70">
        <f t="shared" si="12"/>
        <v>1116</v>
      </c>
      <c r="R520" s="6" t="s">
        <v>785</v>
      </c>
      <c r="S520" s="6" t="s">
        <v>731</v>
      </c>
      <c r="T520" s="5"/>
      <c r="U520" s="6"/>
      <c r="V520" s="5" t="s">
        <v>321</v>
      </c>
      <c r="W520" s="5" t="s">
        <v>321</v>
      </c>
      <c r="X520" s="6" t="s">
        <v>41</v>
      </c>
    </row>
    <row r="521" spans="1:24" x14ac:dyDescent="0.15">
      <c r="A521" s="6" t="s">
        <v>31</v>
      </c>
      <c r="B521" s="6" t="s">
        <v>30</v>
      </c>
      <c r="C521" s="6" t="s">
        <v>32</v>
      </c>
      <c r="D521" s="6" t="s">
        <v>76</v>
      </c>
      <c r="E521" s="6"/>
      <c r="F521" s="6" t="s">
        <v>36</v>
      </c>
      <c r="G521" s="5"/>
      <c r="H521" s="5"/>
      <c r="I521" s="6" t="s">
        <v>40</v>
      </c>
      <c r="J521" s="6">
        <v>4</v>
      </c>
      <c r="K521" s="5"/>
      <c r="L521" s="6" t="s">
        <v>92</v>
      </c>
      <c r="M521" s="61">
        <v>4885</v>
      </c>
      <c r="N521" s="5"/>
      <c r="O521" s="6" t="s">
        <v>39</v>
      </c>
      <c r="P521" s="5" t="s">
        <v>774</v>
      </c>
      <c r="Q521" s="61">
        <f t="shared" si="12"/>
        <v>4885</v>
      </c>
      <c r="R521" s="6" t="s">
        <v>39</v>
      </c>
      <c r="S521" s="6" t="s">
        <v>731</v>
      </c>
      <c r="T521" s="5"/>
      <c r="U521" s="6"/>
      <c r="V521" s="5" t="s">
        <v>656</v>
      </c>
      <c r="W521" s="5" t="s">
        <v>321</v>
      </c>
      <c r="X521" s="6" t="s">
        <v>41</v>
      </c>
    </row>
    <row r="522" spans="1:24" x14ac:dyDescent="0.15">
      <c r="A522" s="6" t="s">
        <v>31</v>
      </c>
      <c r="B522" s="6" t="s">
        <v>30</v>
      </c>
      <c r="C522" s="6" t="s">
        <v>32</v>
      </c>
      <c r="D522" s="6" t="s">
        <v>78</v>
      </c>
      <c r="E522" s="6"/>
      <c r="F522" s="6" t="s">
        <v>36</v>
      </c>
      <c r="G522" s="5"/>
      <c r="H522" s="5"/>
      <c r="I522" s="6" t="s">
        <v>40</v>
      </c>
      <c r="J522" s="6">
        <v>4</v>
      </c>
      <c r="K522" s="5"/>
      <c r="L522" s="6" t="s">
        <v>93</v>
      </c>
      <c r="M522" s="61">
        <v>41842</v>
      </c>
      <c r="N522" s="5"/>
      <c r="O522" s="6" t="s">
        <v>39</v>
      </c>
      <c r="P522" s="5" t="s">
        <v>774</v>
      </c>
      <c r="Q522" s="61">
        <f t="shared" si="12"/>
        <v>41842</v>
      </c>
      <c r="R522" s="6" t="s">
        <v>39</v>
      </c>
      <c r="S522" s="6" t="s">
        <v>731</v>
      </c>
      <c r="T522" s="5"/>
      <c r="U522" s="6"/>
      <c r="V522" s="5" t="s">
        <v>656</v>
      </c>
      <c r="W522" s="5" t="s">
        <v>321</v>
      </c>
      <c r="X522" s="6" t="s">
        <v>41</v>
      </c>
    </row>
    <row r="523" spans="1:24" x14ac:dyDescent="0.15">
      <c r="A523" s="6" t="s">
        <v>31</v>
      </c>
      <c r="B523" s="6" t="s">
        <v>30</v>
      </c>
      <c r="C523" s="6" t="s">
        <v>32</v>
      </c>
      <c r="D523" s="6" t="s">
        <v>80</v>
      </c>
      <c r="E523" s="6"/>
      <c r="F523" s="6" t="s">
        <v>36</v>
      </c>
      <c r="G523" s="5"/>
      <c r="H523" s="5"/>
      <c r="I523" s="6" t="s">
        <v>40</v>
      </c>
      <c r="J523" s="6">
        <v>4</v>
      </c>
      <c r="K523" s="5"/>
      <c r="L523" s="6" t="s">
        <v>94</v>
      </c>
      <c r="M523" s="61">
        <v>3553</v>
      </c>
      <c r="N523" s="5"/>
      <c r="O523" s="6" t="s">
        <v>39</v>
      </c>
      <c r="P523" s="5" t="s">
        <v>774</v>
      </c>
      <c r="Q523" s="61">
        <f t="shared" si="12"/>
        <v>3553</v>
      </c>
      <c r="R523" s="6" t="s">
        <v>39</v>
      </c>
      <c r="S523" s="6" t="s">
        <v>731</v>
      </c>
      <c r="T523" s="5"/>
      <c r="U523" s="6"/>
      <c r="V523" s="5" t="s">
        <v>656</v>
      </c>
      <c r="W523" s="5" t="s">
        <v>321</v>
      </c>
      <c r="X523" s="6" t="s">
        <v>41</v>
      </c>
    </row>
    <row r="524" spans="1:24" x14ac:dyDescent="0.15">
      <c r="A524" s="6" t="s">
        <v>31</v>
      </c>
      <c r="B524" s="6" t="s">
        <v>30</v>
      </c>
      <c r="C524" s="6" t="s">
        <v>32</v>
      </c>
      <c r="D524" s="6" t="s">
        <v>95</v>
      </c>
      <c r="E524" s="6"/>
      <c r="F524" s="6" t="s">
        <v>36</v>
      </c>
      <c r="G524" s="5"/>
      <c r="H524" s="5"/>
      <c r="I524" s="6" t="s">
        <v>40</v>
      </c>
      <c r="J524" s="6">
        <v>4</v>
      </c>
      <c r="K524" s="5"/>
      <c r="L524" s="6" t="s">
        <v>96</v>
      </c>
      <c r="M524" s="61">
        <v>40443</v>
      </c>
      <c r="N524" s="5"/>
      <c r="O524" s="6" t="s">
        <v>39</v>
      </c>
      <c r="P524" s="5" t="s">
        <v>774</v>
      </c>
      <c r="Q524" s="61">
        <f t="shared" si="12"/>
        <v>40443</v>
      </c>
      <c r="R524" s="6" t="s">
        <v>39</v>
      </c>
      <c r="S524" s="6" t="s">
        <v>731</v>
      </c>
      <c r="T524" s="5"/>
      <c r="U524" s="6"/>
      <c r="V524" s="5" t="s">
        <v>656</v>
      </c>
      <c r="W524" s="5" t="s">
        <v>321</v>
      </c>
      <c r="X524" s="6" t="s">
        <v>41</v>
      </c>
    </row>
    <row r="525" spans="1:24" x14ac:dyDescent="0.15">
      <c r="A525" s="6" t="s">
        <v>31</v>
      </c>
      <c r="B525" s="6" t="s">
        <v>30</v>
      </c>
      <c r="C525" s="6" t="s">
        <v>32</v>
      </c>
      <c r="D525" s="6" t="s">
        <v>71</v>
      </c>
      <c r="E525" s="6"/>
      <c r="F525" s="6" t="s">
        <v>36</v>
      </c>
      <c r="G525" s="5"/>
      <c r="H525" s="5"/>
      <c r="I525" s="6" t="s">
        <v>40</v>
      </c>
      <c r="J525" s="6">
        <v>4</v>
      </c>
      <c r="K525" s="5"/>
      <c r="L525" s="6" t="s">
        <v>87</v>
      </c>
      <c r="M525" s="61">
        <v>17315</v>
      </c>
      <c r="N525" s="5"/>
      <c r="O525" s="6" t="s">
        <v>39</v>
      </c>
      <c r="P525" s="5" t="s">
        <v>86</v>
      </c>
      <c r="Q525" s="61">
        <f t="shared" ref="Q525:Q557" si="13">M525</f>
        <v>17315</v>
      </c>
      <c r="R525" s="6" t="s">
        <v>39</v>
      </c>
      <c r="S525" s="6" t="s">
        <v>731</v>
      </c>
      <c r="T525" s="5"/>
      <c r="U525" s="6"/>
      <c r="V525" s="5" t="s">
        <v>321</v>
      </c>
      <c r="W525" s="5" t="s">
        <v>321</v>
      </c>
      <c r="X525" s="6" t="s">
        <v>41</v>
      </c>
    </row>
    <row r="526" spans="1:24" x14ac:dyDescent="0.15">
      <c r="A526" s="6" t="s">
        <v>31</v>
      </c>
      <c r="B526" s="6" t="s">
        <v>30</v>
      </c>
      <c r="C526" s="6" t="s">
        <v>32</v>
      </c>
      <c r="D526" s="6" t="s">
        <v>71</v>
      </c>
      <c r="E526" s="6"/>
      <c r="F526" s="6" t="s">
        <v>36</v>
      </c>
      <c r="G526" s="5"/>
      <c r="H526" s="5"/>
      <c r="I526" s="6" t="s">
        <v>40</v>
      </c>
      <c r="J526" s="6">
        <v>4</v>
      </c>
      <c r="K526" s="5"/>
      <c r="L526" s="6" t="s">
        <v>89</v>
      </c>
      <c r="M526" s="61">
        <v>0</v>
      </c>
      <c r="N526" s="5"/>
      <c r="O526" s="6" t="s">
        <v>39</v>
      </c>
      <c r="P526" s="5" t="s">
        <v>88</v>
      </c>
      <c r="Q526" s="61">
        <f t="shared" si="13"/>
        <v>0</v>
      </c>
      <c r="R526" s="6" t="s">
        <v>39</v>
      </c>
      <c r="S526" s="6" t="s">
        <v>731</v>
      </c>
      <c r="T526" s="5"/>
      <c r="U526" s="6"/>
      <c r="V526" s="5" t="s">
        <v>321</v>
      </c>
      <c r="W526" s="5" t="s">
        <v>321</v>
      </c>
      <c r="X526" s="6" t="s">
        <v>41</v>
      </c>
    </row>
    <row r="527" spans="1:24" x14ac:dyDescent="0.15">
      <c r="A527" s="6" t="s">
        <v>31</v>
      </c>
      <c r="B527" s="6" t="s">
        <v>30</v>
      </c>
      <c r="C527" s="6" t="s">
        <v>32</v>
      </c>
      <c r="D527" s="6" t="s">
        <v>71</v>
      </c>
      <c r="E527" s="6"/>
      <c r="F527" s="6" t="s">
        <v>36</v>
      </c>
      <c r="G527" s="5"/>
      <c r="H527" s="5"/>
      <c r="I527" s="6" t="s">
        <v>40</v>
      </c>
      <c r="J527" s="6">
        <v>4</v>
      </c>
      <c r="K527" s="6">
        <v>11</v>
      </c>
      <c r="L527" s="6" t="s">
        <v>91</v>
      </c>
      <c r="M527" s="61">
        <v>32</v>
      </c>
      <c r="N527" s="5"/>
      <c r="O527" s="6" t="s">
        <v>39</v>
      </c>
      <c r="P527" s="5" t="s">
        <v>90</v>
      </c>
      <c r="Q527" s="61">
        <f t="shared" si="13"/>
        <v>32</v>
      </c>
      <c r="R527" s="6" t="s">
        <v>39</v>
      </c>
      <c r="S527" s="6" t="s">
        <v>731</v>
      </c>
      <c r="T527" s="5"/>
      <c r="U527" s="6"/>
      <c r="V527" s="5" t="s">
        <v>321</v>
      </c>
      <c r="W527" s="5" t="s">
        <v>321</v>
      </c>
      <c r="X527" s="6" t="s">
        <v>41</v>
      </c>
    </row>
    <row r="528" spans="1:24" x14ac:dyDescent="0.15">
      <c r="A528" s="6" t="s">
        <v>31</v>
      </c>
      <c r="B528" s="6" t="s">
        <v>30</v>
      </c>
      <c r="C528" s="6" t="s">
        <v>32</v>
      </c>
      <c r="D528" s="6" t="s">
        <v>71</v>
      </c>
      <c r="E528" s="6"/>
      <c r="F528" s="6" t="s">
        <v>36</v>
      </c>
      <c r="G528" s="5"/>
      <c r="H528" s="5"/>
      <c r="I528" s="6" t="s">
        <v>40</v>
      </c>
      <c r="J528" s="6">
        <v>4</v>
      </c>
      <c r="K528" s="5"/>
      <c r="L528" s="6" t="s">
        <v>72</v>
      </c>
      <c r="M528" s="61">
        <v>73151</v>
      </c>
      <c r="N528" s="5"/>
      <c r="O528" s="6" t="s">
        <v>39</v>
      </c>
      <c r="P528" s="5" t="s">
        <v>70</v>
      </c>
      <c r="Q528" s="61">
        <f t="shared" si="13"/>
        <v>73151</v>
      </c>
      <c r="R528" s="6" t="s">
        <v>39</v>
      </c>
      <c r="S528" s="6" t="s">
        <v>731</v>
      </c>
      <c r="T528" s="5"/>
      <c r="U528" s="6"/>
      <c r="V528" s="5" t="s">
        <v>321</v>
      </c>
      <c r="W528" s="5" t="s">
        <v>321</v>
      </c>
      <c r="X528" s="6" t="s">
        <v>41</v>
      </c>
    </row>
    <row r="529" spans="1:24" x14ac:dyDescent="0.15">
      <c r="A529" s="6" t="s">
        <v>31</v>
      </c>
      <c r="B529" s="6" t="s">
        <v>30</v>
      </c>
      <c r="C529" s="6" t="s">
        <v>32</v>
      </c>
      <c r="D529" s="6" t="s">
        <v>76</v>
      </c>
      <c r="E529" s="6"/>
      <c r="F529" s="6" t="s">
        <v>36</v>
      </c>
      <c r="G529" s="5"/>
      <c r="H529" s="5"/>
      <c r="I529" s="6" t="s">
        <v>40</v>
      </c>
      <c r="J529" s="6">
        <v>4</v>
      </c>
      <c r="K529" s="5"/>
      <c r="L529" s="6" t="s">
        <v>77</v>
      </c>
      <c r="M529" s="61">
        <v>2</v>
      </c>
      <c r="N529" s="5"/>
      <c r="O529" s="6" t="s">
        <v>39</v>
      </c>
      <c r="P529" s="5" t="s">
        <v>74</v>
      </c>
      <c r="Q529" s="61">
        <f t="shared" si="13"/>
        <v>2</v>
      </c>
      <c r="R529" s="6" t="s">
        <v>39</v>
      </c>
      <c r="S529" s="6" t="s">
        <v>731</v>
      </c>
      <c r="T529" s="5"/>
      <c r="U529" s="6"/>
      <c r="V529" s="5" t="s">
        <v>321</v>
      </c>
      <c r="W529" s="5" t="s">
        <v>321</v>
      </c>
      <c r="X529" s="6" t="s">
        <v>41</v>
      </c>
    </row>
    <row r="530" spans="1:24" x14ac:dyDescent="0.15">
      <c r="A530" s="6" t="s">
        <v>31</v>
      </c>
      <c r="B530" s="6" t="s">
        <v>30</v>
      </c>
      <c r="C530" s="6" t="s">
        <v>32</v>
      </c>
      <c r="D530" s="6" t="s">
        <v>78</v>
      </c>
      <c r="E530" s="6"/>
      <c r="F530" s="6" t="s">
        <v>36</v>
      </c>
      <c r="G530" s="5"/>
      <c r="H530" s="5"/>
      <c r="I530" s="6" t="s">
        <v>40</v>
      </c>
      <c r="J530" s="6">
        <v>4</v>
      </c>
      <c r="K530" s="5"/>
      <c r="L530" s="6" t="s">
        <v>79</v>
      </c>
      <c r="M530" s="61">
        <v>9</v>
      </c>
      <c r="N530" s="5"/>
      <c r="O530" s="6" t="s">
        <v>39</v>
      </c>
      <c r="P530" s="5" t="s">
        <v>74</v>
      </c>
      <c r="Q530" s="61">
        <f t="shared" si="13"/>
        <v>9</v>
      </c>
      <c r="R530" s="6" t="s">
        <v>39</v>
      </c>
      <c r="S530" s="6" t="s">
        <v>731</v>
      </c>
      <c r="T530" s="5"/>
      <c r="U530" s="6"/>
      <c r="V530" s="5" t="s">
        <v>321</v>
      </c>
      <c r="W530" s="5" t="s">
        <v>321</v>
      </c>
      <c r="X530" s="6" t="s">
        <v>41</v>
      </c>
    </row>
    <row r="531" spans="1:24" x14ac:dyDescent="0.15">
      <c r="A531" s="6" t="s">
        <v>31</v>
      </c>
      <c r="B531" s="6" t="s">
        <v>30</v>
      </c>
      <c r="C531" s="6" t="s">
        <v>32</v>
      </c>
      <c r="D531" s="6" t="s">
        <v>80</v>
      </c>
      <c r="E531" s="6"/>
      <c r="F531" s="6" t="s">
        <v>36</v>
      </c>
      <c r="G531" s="5"/>
      <c r="H531" s="5"/>
      <c r="I531" s="6" t="s">
        <v>40</v>
      </c>
      <c r="J531" s="6">
        <v>4</v>
      </c>
      <c r="K531" s="5"/>
      <c r="L531" s="6" t="s">
        <v>81</v>
      </c>
      <c r="M531" s="61">
        <v>3</v>
      </c>
      <c r="N531" s="5"/>
      <c r="O531" s="6" t="s">
        <v>39</v>
      </c>
      <c r="P531" s="5" t="s">
        <v>74</v>
      </c>
      <c r="Q531" s="61">
        <f t="shared" si="13"/>
        <v>3</v>
      </c>
      <c r="R531" s="6" t="s">
        <v>39</v>
      </c>
      <c r="S531" s="6" t="s">
        <v>731</v>
      </c>
      <c r="T531" s="5"/>
      <c r="U531" s="6"/>
      <c r="V531" s="5" t="s">
        <v>321</v>
      </c>
      <c r="W531" s="5" t="s">
        <v>321</v>
      </c>
      <c r="X531" s="6" t="s">
        <v>41</v>
      </c>
    </row>
    <row r="532" spans="1:24" x14ac:dyDescent="0.15">
      <c r="A532" s="6" t="s">
        <v>31</v>
      </c>
      <c r="B532" s="6" t="s">
        <v>30</v>
      </c>
      <c r="C532" s="6" t="s">
        <v>32</v>
      </c>
      <c r="D532" s="6" t="s">
        <v>82</v>
      </c>
      <c r="E532" s="6"/>
      <c r="F532" s="6" t="s">
        <v>36</v>
      </c>
      <c r="G532" s="5"/>
      <c r="H532" s="5"/>
      <c r="I532" s="6" t="s">
        <v>40</v>
      </c>
      <c r="J532" s="6">
        <v>4</v>
      </c>
      <c r="K532" s="5"/>
      <c r="L532" s="6" t="s">
        <v>83</v>
      </c>
      <c r="M532" s="61">
        <v>12</v>
      </c>
      <c r="N532" s="5"/>
      <c r="O532" s="6" t="s">
        <v>39</v>
      </c>
      <c r="P532" s="5" t="s">
        <v>74</v>
      </c>
      <c r="Q532" s="61">
        <f t="shared" si="13"/>
        <v>12</v>
      </c>
      <c r="R532" s="6" t="s">
        <v>39</v>
      </c>
      <c r="S532" s="6" t="s">
        <v>731</v>
      </c>
      <c r="T532" s="5"/>
      <c r="U532" s="6"/>
      <c r="V532" s="5" t="s">
        <v>321</v>
      </c>
      <c r="W532" s="5" t="s">
        <v>321</v>
      </c>
      <c r="X532" s="6" t="s">
        <v>41</v>
      </c>
    </row>
    <row r="533" spans="1:24" x14ac:dyDescent="0.15">
      <c r="A533" s="6" t="s">
        <v>31</v>
      </c>
      <c r="B533" s="6" t="s">
        <v>30</v>
      </c>
      <c r="C533" s="6" t="s">
        <v>32</v>
      </c>
      <c r="D533" s="6" t="s">
        <v>71</v>
      </c>
      <c r="E533" s="6"/>
      <c r="F533" s="6" t="s">
        <v>36</v>
      </c>
      <c r="G533" s="5"/>
      <c r="H533" s="5"/>
      <c r="I533" s="6" t="s">
        <v>40</v>
      </c>
      <c r="J533" s="6">
        <v>4</v>
      </c>
      <c r="K533" s="5"/>
      <c r="L533" s="6" t="s">
        <v>75</v>
      </c>
      <c r="M533" s="61">
        <v>26</v>
      </c>
      <c r="N533" s="5"/>
      <c r="O533" s="6" t="s">
        <v>39</v>
      </c>
      <c r="P533" s="5" t="s">
        <v>74</v>
      </c>
      <c r="Q533" s="61">
        <f t="shared" si="13"/>
        <v>26</v>
      </c>
      <c r="R533" s="6" t="s">
        <v>39</v>
      </c>
      <c r="S533" s="6" t="s">
        <v>731</v>
      </c>
      <c r="T533" s="5"/>
      <c r="U533" s="6"/>
      <c r="V533" s="5" t="s">
        <v>321</v>
      </c>
      <c r="W533" s="5" t="s">
        <v>321</v>
      </c>
      <c r="X533" s="6" t="s">
        <v>41</v>
      </c>
    </row>
    <row r="534" spans="1:24" x14ac:dyDescent="0.15">
      <c r="A534" s="6" t="s">
        <v>31</v>
      </c>
      <c r="B534" s="6" t="s">
        <v>30</v>
      </c>
      <c r="C534" s="6" t="s">
        <v>32</v>
      </c>
      <c r="D534" s="6" t="s">
        <v>71</v>
      </c>
      <c r="E534" s="6"/>
      <c r="F534" s="6" t="s">
        <v>36</v>
      </c>
      <c r="G534" s="5"/>
      <c r="H534" s="5"/>
      <c r="I534" s="6" t="s">
        <v>40</v>
      </c>
      <c r="J534" s="6">
        <v>4</v>
      </c>
      <c r="K534" s="5"/>
      <c r="L534" s="6" t="s">
        <v>85</v>
      </c>
      <c r="M534" s="61">
        <v>199</v>
      </c>
      <c r="N534" s="5"/>
      <c r="O534" s="6" t="s">
        <v>39</v>
      </c>
      <c r="P534" s="5" t="s">
        <v>84</v>
      </c>
      <c r="Q534" s="61">
        <f t="shared" si="13"/>
        <v>199</v>
      </c>
      <c r="R534" s="6" t="s">
        <v>39</v>
      </c>
      <c r="S534" s="6" t="s">
        <v>731</v>
      </c>
      <c r="T534" s="5"/>
      <c r="U534" s="6"/>
      <c r="V534" s="5" t="s">
        <v>321</v>
      </c>
      <c r="W534" s="5" t="s">
        <v>321</v>
      </c>
      <c r="X534" s="6" t="s">
        <v>41</v>
      </c>
    </row>
    <row r="535" spans="1:24" x14ac:dyDescent="0.15">
      <c r="A535" s="6" t="s">
        <v>31</v>
      </c>
      <c r="B535" s="6" t="s">
        <v>30</v>
      </c>
      <c r="C535" s="6" t="s">
        <v>32</v>
      </c>
      <c r="D535" s="5"/>
      <c r="E535" s="5"/>
      <c r="F535" s="6" t="s">
        <v>36</v>
      </c>
      <c r="G535" s="5"/>
      <c r="H535" s="5"/>
      <c r="I535" s="6" t="s">
        <v>40</v>
      </c>
      <c r="J535" s="6">
        <v>1</v>
      </c>
      <c r="K535" s="5"/>
      <c r="L535" s="6" t="s">
        <v>43</v>
      </c>
      <c r="M535" s="61">
        <v>3000523</v>
      </c>
      <c r="N535" s="5"/>
      <c r="O535" s="6" t="s">
        <v>39</v>
      </c>
      <c r="P535" s="5" t="s">
        <v>42</v>
      </c>
      <c r="Q535" s="70">
        <f t="shared" si="13"/>
        <v>3000523</v>
      </c>
      <c r="R535" s="6" t="s">
        <v>39</v>
      </c>
      <c r="S535" s="6" t="s">
        <v>731</v>
      </c>
      <c r="T535" s="5"/>
      <c r="U535" s="6"/>
      <c r="V535" s="5" t="s">
        <v>382</v>
      </c>
      <c r="W535" s="5" t="s">
        <v>383</v>
      </c>
      <c r="X535" s="6" t="s">
        <v>41</v>
      </c>
    </row>
    <row r="536" spans="1:24" x14ac:dyDescent="0.15">
      <c r="A536" s="6" t="s">
        <v>31</v>
      </c>
      <c r="B536" s="6" t="s">
        <v>30</v>
      </c>
      <c r="C536" s="6" t="s">
        <v>32</v>
      </c>
      <c r="D536" s="6" t="s">
        <v>76</v>
      </c>
      <c r="E536" s="6"/>
      <c r="F536" s="6" t="s">
        <v>36</v>
      </c>
      <c r="G536" s="5"/>
      <c r="H536" s="5"/>
      <c r="I536" s="6" t="s">
        <v>40</v>
      </c>
      <c r="J536" s="6">
        <v>4</v>
      </c>
      <c r="K536" s="5"/>
      <c r="L536" s="6" t="s">
        <v>97</v>
      </c>
      <c r="M536" s="61">
        <v>528277</v>
      </c>
      <c r="N536" s="5"/>
      <c r="O536" s="6" t="s">
        <v>39</v>
      </c>
      <c r="P536" s="5" t="s">
        <v>42</v>
      </c>
      <c r="Q536" s="61">
        <f t="shared" si="13"/>
        <v>528277</v>
      </c>
      <c r="R536" s="6" t="s">
        <v>39</v>
      </c>
      <c r="S536" s="6" t="s">
        <v>731</v>
      </c>
      <c r="T536" s="5"/>
      <c r="U536" s="6"/>
      <c r="V536" s="5" t="s">
        <v>382</v>
      </c>
      <c r="W536" s="5" t="s">
        <v>383</v>
      </c>
      <c r="X536" s="6" t="s">
        <v>41</v>
      </c>
    </row>
    <row r="537" spans="1:24" x14ac:dyDescent="0.15">
      <c r="A537" s="6" t="s">
        <v>31</v>
      </c>
      <c r="B537" s="6" t="s">
        <v>30</v>
      </c>
      <c r="C537" s="6" t="s">
        <v>32</v>
      </c>
      <c r="D537" s="6" t="s">
        <v>78</v>
      </c>
      <c r="E537" s="6"/>
      <c r="F537" s="6" t="s">
        <v>36</v>
      </c>
      <c r="G537" s="5"/>
      <c r="H537" s="5"/>
      <c r="I537" s="6" t="s">
        <v>40</v>
      </c>
      <c r="J537" s="6">
        <v>4</v>
      </c>
      <c r="K537" s="5"/>
      <c r="L537" s="6" t="s">
        <v>98</v>
      </c>
      <c r="M537" s="61">
        <v>518921</v>
      </c>
      <c r="N537" s="5"/>
      <c r="O537" s="6" t="s">
        <v>39</v>
      </c>
      <c r="P537" s="5" t="s">
        <v>42</v>
      </c>
      <c r="Q537" s="61">
        <f t="shared" si="13"/>
        <v>518921</v>
      </c>
      <c r="R537" s="6" t="s">
        <v>39</v>
      </c>
      <c r="S537" s="6" t="s">
        <v>731</v>
      </c>
      <c r="T537" s="5"/>
      <c r="U537" s="6"/>
      <c r="V537" s="5" t="s">
        <v>382</v>
      </c>
      <c r="W537" s="5" t="s">
        <v>383</v>
      </c>
      <c r="X537" s="6" t="s">
        <v>41</v>
      </c>
    </row>
    <row r="538" spans="1:24" x14ac:dyDescent="0.15">
      <c r="A538" s="6" t="s">
        <v>31</v>
      </c>
      <c r="B538" s="6" t="s">
        <v>30</v>
      </c>
      <c r="C538" s="6" t="s">
        <v>32</v>
      </c>
      <c r="D538" s="6" t="s">
        <v>80</v>
      </c>
      <c r="E538" s="6"/>
      <c r="F538" s="6" t="s">
        <v>36</v>
      </c>
      <c r="G538" s="5"/>
      <c r="H538" s="5"/>
      <c r="I538" s="6" t="s">
        <v>40</v>
      </c>
      <c r="J538" s="6">
        <v>4</v>
      </c>
      <c r="K538" s="5"/>
      <c r="L538" s="6" t="s">
        <v>99</v>
      </c>
      <c r="M538" s="61">
        <v>23517</v>
      </c>
      <c r="N538" s="5"/>
      <c r="O538" s="6" t="s">
        <v>39</v>
      </c>
      <c r="P538" s="5" t="s">
        <v>42</v>
      </c>
      <c r="Q538" s="61">
        <f t="shared" si="13"/>
        <v>23517</v>
      </c>
      <c r="R538" s="6" t="s">
        <v>39</v>
      </c>
      <c r="S538" s="6" t="s">
        <v>731</v>
      </c>
      <c r="T538" s="5"/>
      <c r="U538" s="6"/>
      <c r="V538" s="5" t="s">
        <v>382</v>
      </c>
      <c r="W538" s="5" t="s">
        <v>383</v>
      </c>
      <c r="X538" s="6" t="s">
        <v>41</v>
      </c>
    </row>
    <row r="539" spans="1:24" x14ac:dyDescent="0.15">
      <c r="A539" s="6" t="s">
        <v>31</v>
      </c>
      <c r="B539" s="6" t="s">
        <v>30</v>
      </c>
      <c r="C539" s="6" t="s">
        <v>32</v>
      </c>
      <c r="D539" s="6" t="s">
        <v>95</v>
      </c>
      <c r="E539" s="6"/>
      <c r="F539" s="6" t="s">
        <v>36</v>
      </c>
      <c r="G539" s="5"/>
      <c r="H539" s="5"/>
      <c r="I539" s="6" t="s">
        <v>40</v>
      </c>
      <c r="J539" s="6">
        <v>4</v>
      </c>
      <c r="K539" s="5"/>
      <c r="L539" s="6" t="s">
        <v>100</v>
      </c>
      <c r="M539" s="61">
        <v>1929807</v>
      </c>
      <c r="N539" s="5"/>
      <c r="O539" s="6" t="s">
        <v>39</v>
      </c>
      <c r="P539" s="5" t="s">
        <v>42</v>
      </c>
      <c r="Q539" s="61">
        <f t="shared" si="13"/>
        <v>1929807</v>
      </c>
      <c r="R539" s="6" t="s">
        <v>39</v>
      </c>
      <c r="S539" s="6" t="s">
        <v>731</v>
      </c>
      <c r="T539" s="5"/>
      <c r="U539" s="6"/>
      <c r="V539" s="5" t="s">
        <v>382</v>
      </c>
      <c r="W539" s="5" t="s">
        <v>383</v>
      </c>
      <c r="X539" s="6" t="s">
        <v>41</v>
      </c>
    </row>
    <row r="540" spans="1:24" x14ac:dyDescent="0.15">
      <c r="A540" s="6" t="s">
        <v>31</v>
      </c>
      <c r="B540" s="6" t="s">
        <v>30</v>
      </c>
      <c r="C540" s="6" t="s">
        <v>32</v>
      </c>
      <c r="D540" s="5"/>
      <c r="E540" s="5"/>
      <c r="F540" s="6" t="s">
        <v>36</v>
      </c>
      <c r="G540" s="5"/>
      <c r="H540" s="5"/>
      <c r="I540" s="6" t="s">
        <v>40</v>
      </c>
      <c r="J540" s="6">
        <v>1</v>
      </c>
      <c r="K540" s="6">
        <v>1</v>
      </c>
      <c r="L540" s="6" t="s">
        <v>45</v>
      </c>
      <c r="M540" s="61">
        <v>183329</v>
      </c>
      <c r="N540" s="5"/>
      <c r="O540" s="6" t="s">
        <v>39</v>
      </c>
      <c r="P540" s="5" t="s">
        <v>44</v>
      </c>
      <c r="Q540" s="70">
        <f t="shared" si="13"/>
        <v>183329</v>
      </c>
      <c r="R540" s="6" t="s">
        <v>39</v>
      </c>
      <c r="S540" s="6" t="s">
        <v>731</v>
      </c>
      <c r="T540" s="5"/>
      <c r="U540" s="6"/>
      <c r="V540" s="5" t="s">
        <v>382</v>
      </c>
      <c r="W540" s="5" t="s">
        <v>386</v>
      </c>
      <c r="X540" s="6" t="s">
        <v>41</v>
      </c>
    </row>
    <row r="541" spans="1:24" x14ac:dyDescent="0.15">
      <c r="A541" s="6" t="s">
        <v>31</v>
      </c>
      <c r="B541" s="6" t="s">
        <v>30</v>
      </c>
      <c r="C541" s="6" t="s">
        <v>32</v>
      </c>
      <c r="D541" s="6" t="s">
        <v>76</v>
      </c>
      <c r="E541" s="6"/>
      <c r="F541" s="6" t="s">
        <v>36</v>
      </c>
      <c r="G541" s="5"/>
      <c r="H541" s="5"/>
      <c r="I541" s="6" t="s">
        <v>40</v>
      </c>
      <c r="J541" s="6">
        <v>4</v>
      </c>
      <c r="K541" s="5"/>
      <c r="L541" s="6" t="s">
        <v>101</v>
      </c>
      <c r="M541" s="61">
        <v>174533</v>
      </c>
      <c r="N541" s="5"/>
      <c r="O541" s="6" t="s">
        <v>39</v>
      </c>
      <c r="P541" s="5" t="s">
        <v>44</v>
      </c>
      <c r="Q541" s="61">
        <f t="shared" si="13"/>
        <v>174533</v>
      </c>
      <c r="R541" s="6" t="s">
        <v>39</v>
      </c>
      <c r="S541" s="6" t="s">
        <v>731</v>
      </c>
      <c r="T541" s="5"/>
      <c r="U541" s="6"/>
      <c r="V541" s="5" t="s">
        <v>382</v>
      </c>
      <c r="W541" s="5" t="s">
        <v>386</v>
      </c>
      <c r="X541" s="6" t="s">
        <v>41</v>
      </c>
    </row>
    <row r="542" spans="1:24" x14ac:dyDescent="0.15">
      <c r="A542" s="6" t="s">
        <v>31</v>
      </c>
      <c r="B542" s="6" t="s">
        <v>30</v>
      </c>
      <c r="C542" s="6" t="s">
        <v>32</v>
      </c>
      <c r="D542" s="6" t="s">
        <v>78</v>
      </c>
      <c r="E542" s="6"/>
      <c r="F542" s="6" t="s">
        <v>36</v>
      </c>
      <c r="G542" s="5"/>
      <c r="H542" s="5"/>
      <c r="I542" s="6" t="s">
        <v>40</v>
      </c>
      <c r="J542" s="6">
        <v>4</v>
      </c>
      <c r="K542" s="5"/>
      <c r="L542" s="6" t="s">
        <v>102</v>
      </c>
      <c r="M542" s="61">
        <v>7301</v>
      </c>
      <c r="N542" s="5"/>
      <c r="O542" s="6" t="s">
        <v>39</v>
      </c>
      <c r="P542" s="5" t="s">
        <v>44</v>
      </c>
      <c r="Q542" s="61">
        <f t="shared" si="13"/>
        <v>7301</v>
      </c>
      <c r="R542" s="6" t="s">
        <v>39</v>
      </c>
      <c r="S542" s="6" t="s">
        <v>731</v>
      </c>
      <c r="T542" s="5"/>
      <c r="U542" s="6"/>
      <c r="V542" s="5" t="s">
        <v>382</v>
      </c>
      <c r="W542" s="5" t="s">
        <v>386</v>
      </c>
      <c r="X542" s="6" t="s">
        <v>41</v>
      </c>
    </row>
    <row r="543" spans="1:24" x14ac:dyDescent="0.15">
      <c r="A543" s="6" t="s">
        <v>31</v>
      </c>
      <c r="B543" s="6" t="s">
        <v>30</v>
      </c>
      <c r="C543" s="6" t="s">
        <v>32</v>
      </c>
      <c r="D543" s="6" t="s">
        <v>80</v>
      </c>
      <c r="E543" s="6"/>
      <c r="F543" s="6" t="s">
        <v>36</v>
      </c>
      <c r="G543" s="5"/>
      <c r="H543" s="5"/>
      <c r="I543" s="6" t="s">
        <v>40</v>
      </c>
      <c r="J543" s="6">
        <v>4</v>
      </c>
      <c r="K543" s="5"/>
      <c r="L543" s="6" t="s">
        <v>103</v>
      </c>
      <c r="M543" s="61">
        <v>751</v>
      </c>
      <c r="N543" s="5"/>
      <c r="O543" s="6" t="s">
        <v>39</v>
      </c>
      <c r="P543" s="5" t="s">
        <v>44</v>
      </c>
      <c r="Q543" s="61">
        <f t="shared" si="13"/>
        <v>751</v>
      </c>
      <c r="R543" s="6" t="s">
        <v>39</v>
      </c>
      <c r="S543" s="6" t="s">
        <v>731</v>
      </c>
      <c r="T543" s="5"/>
      <c r="U543" s="6"/>
      <c r="V543" s="5" t="s">
        <v>382</v>
      </c>
      <c r="W543" s="5" t="s">
        <v>386</v>
      </c>
      <c r="X543" s="6" t="s">
        <v>41</v>
      </c>
    </row>
    <row r="544" spans="1:24" x14ac:dyDescent="0.15">
      <c r="A544" s="6" t="s">
        <v>31</v>
      </c>
      <c r="B544" s="6" t="s">
        <v>30</v>
      </c>
      <c r="C544" s="6" t="s">
        <v>32</v>
      </c>
      <c r="D544" s="6" t="s">
        <v>95</v>
      </c>
      <c r="E544" s="6"/>
      <c r="F544" s="6" t="s">
        <v>36</v>
      </c>
      <c r="G544" s="5"/>
      <c r="H544" s="5"/>
      <c r="I544" s="6" t="s">
        <v>40</v>
      </c>
      <c r="J544" s="6">
        <v>4</v>
      </c>
      <c r="K544" s="5"/>
      <c r="L544" s="6" t="s">
        <v>104</v>
      </c>
      <c r="M544" s="61">
        <v>744</v>
      </c>
      <c r="N544" s="5"/>
      <c r="O544" s="6" t="s">
        <v>39</v>
      </c>
      <c r="P544" s="5" t="s">
        <v>44</v>
      </c>
      <c r="Q544" s="61">
        <f t="shared" si="13"/>
        <v>744</v>
      </c>
      <c r="R544" s="6" t="s">
        <v>39</v>
      </c>
      <c r="S544" s="6" t="s">
        <v>731</v>
      </c>
      <c r="T544" s="5"/>
      <c r="U544" s="6"/>
      <c r="V544" s="5" t="s">
        <v>382</v>
      </c>
      <c r="W544" s="5" t="s">
        <v>386</v>
      </c>
      <c r="X544" s="6" t="s">
        <v>41</v>
      </c>
    </row>
    <row r="545" spans="1:24" x14ac:dyDescent="0.15">
      <c r="A545" s="6" t="s">
        <v>31</v>
      </c>
      <c r="B545" s="6" t="s">
        <v>30</v>
      </c>
      <c r="C545" s="6" t="s">
        <v>32</v>
      </c>
      <c r="D545" s="6" t="s">
        <v>76</v>
      </c>
      <c r="E545" s="6"/>
      <c r="F545" s="6" t="s">
        <v>36</v>
      </c>
      <c r="G545" s="5"/>
      <c r="H545" s="5"/>
      <c r="I545" s="6" t="s">
        <v>40</v>
      </c>
      <c r="J545" s="6">
        <v>6</v>
      </c>
      <c r="K545" s="6">
        <v>12</v>
      </c>
      <c r="L545" s="6" t="s">
        <v>208</v>
      </c>
      <c r="M545" s="61">
        <v>14079</v>
      </c>
      <c r="N545" s="6" t="s">
        <v>166</v>
      </c>
      <c r="O545" s="6" t="s">
        <v>108</v>
      </c>
      <c r="P545" s="5" t="s">
        <v>205</v>
      </c>
      <c r="Q545" s="61">
        <f t="shared" si="13"/>
        <v>14079</v>
      </c>
      <c r="R545" s="6" t="s">
        <v>108</v>
      </c>
      <c r="S545" s="6" t="s">
        <v>731</v>
      </c>
      <c r="T545" s="5"/>
      <c r="U545" s="6"/>
      <c r="V545" s="5" t="e">
        <v>#N/A</v>
      </c>
      <c r="W545" s="5" t="e">
        <v>#N/A</v>
      </c>
      <c r="X545" s="6" t="s">
        <v>41</v>
      </c>
    </row>
    <row r="546" spans="1:24" x14ac:dyDescent="0.15">
      <c r="A546" s="6" t="s">
        <v>31</v>
      </c>
      <c r="B546" s="6" t="s">
        <v>30</v>
      </c>
      <c r="C546" s="6" t="s">
        <v>32</v>
      </c>
      <c r="D546" s="5"/>
      <c r="E546" s="5"/>
      <c r="F546" s="6" t="s">
        <v>36</v>
      </c>
      <c r="G546" s="5"/>
      <c r="H546" s="5"/>
      <c r="I546" s="6" t="s">
        <v>40</v>
      </c>
      <c r="J546" s="6">
        <v>6</v>
      </c>
      <c r="K546" s="6">
        <v>12</v>
      </c>
      <c r="L546" s="6" t="s">
        <v>217</v>
      </c>
      <c r="M546" s="61">
        <v>52775</v>
      </c>
      <c r="N546" s="6" t="s">
        <v>166</v>
      </c>
      <c r="O546" s="6" t="s">
        <v>108</v>
      </c>
      <c r="P546" s="5" t="s">
        <v>205</v>
      </c>
      <c r="Q546" s="61">
        <f t="shared" si="13"/>
        <v>52775</v>
      </c>
      <c r="R546" s="6" t="s">
        <v>108</v>
      </c>
      <c r="S546" s="6" t="s">
        <v>731</v>
      </c>
      <c r="T546" s="5"/>
      <c r="U546" s="6"/>
      <c r="V546" s="5" t="e">
        <v>#N/A</v>
      </c>
      <c r="W546" s="5" t="e">
        <v>#N/A</v>
      </c>
      <c r="X546" s="6" t="s">
        <v>41</v>
      </c>
    </row>
    <row r="547" spans="1:24" x14ac:dyDescent="0.15">
      <c r="A547" s="6" t="s">
        <v>31</v>
      </c>
      <c r="B547" s="6" t="s">
        <v>30</v>
      </c>
      <c r="C547" s="6" t="s">
        <v>32</v>
      </c>
      <c r="D547" s="5"/>
      <c r="E547" s="5"/>
      <c r="F547" s="6" t="s">
        <v>36</v>
      </c>
      <c r="G547" s="5"/>
      <c r="H547" s="5"/>
      <c r="I547" s="6" t="s">
        <v>40</v>
      </c>
      <c r="J547" s="6">
        <v>6</v>
      </c>
      <c r="K547" s="6">
        <v>12</v>
      </c>
      <c r="L547" s="6" t="s">
        <v>212</v>
      </c>
      <c r="M547" s="61">
        <v>0</v>
      </c>
      <c r="N547" s="6" t="s">
        <v>166</v>
      </c>
      <c r="O547" s="6" t="s">
        <v>108</v>
      </c>
      <c r="P547" s="5" t="s">
        <v>205</v>
      </c>
      <c r="Q547" s="61">
        <f t="shared" si="13"/>
        <v>0</v>
      </c>
      <c r="R547" s="6" t="s">
        <v>108</v>
      </c>
      <c r="S547" s="6" t="s">
        <v>731</v>
      </c>
      <c r="T547" s="5"/>
      <c r="U547" s="6"/>
      <c r="V547" s="5" t="e">
        <v>#N/A</v>
      </c>
      <c r="W547" s="5" t="e">
        <v>#N/A</v>
      </c>
      <c r="X547" s="6" t="s">
        <v>41</v>
      </c>
    </row>
    <row r="548" spans="1:24" x14ac:dyDescent="0.15">
      <c r="A548" s="6" t="s">
        <v>31</v>
      </c>
      <c r="B548" s="6" t="s">
        <v>30</v>
      </c>
      <c r="C548" s="6" t="s">
        <v>32</v>
      </c>
      <c r="D548" s="5"/>
      <c r="E548" s="5"/>
      <c r="F548" s="6" t="s">
        <v>36</v>
      </c>
      <c r="G548" s="5"/>
      <c r="H548" s="5"/>
      <c r="I548" s="6" t="s">
        <v>40</v>
      </c>
      <c r="J548" s="6">
        <v>6</v>
      </c>
      <c r="K548" s="6">
        <v>12</v>
      </c>
      <c r="L548" s="6" t="s">
        <v>214</v>
      </c>
      <c r="M548" s="61">
        <v>131149</v>
      </c>
      <c r="N548" s="6" t="s">
        <v>166</v>
      </c>
      <c r="O548" s="6" t="s">
        <v>108</v>
      </c>
      <c r="P548" s="5" t="s">
        <v>205</v>
      </c>
      <c r="Q548" s="61">
        <f t="shared" si="13"/>
        <v>131149</v>
      </c>
      <c r="R548" s="6" t="s">
        <v>108</v>
      </c>
      <c r="S548" s="6" t="s">
        <v>731</v>
      </c>
      <c r="T548" s="5"/>
      <c r="U548" s="6"/>
      <c r="V548" s="5" t="e">
        <v>#N/A</v>
      </c>
      <c r="W548" s="5" t="e">
        <v>#N/A</v>
      </c>
      <c r="X548" s="6" t="s">
        <v>41</v>
      </c>
    </row>
    <row r="549" spans="1:24" x14ac:dyDescent="0.15">
      <c r="A549" s="6" t="s">
        <v>31</v>
      </c>
      <c r="B549" s="6" t="s">
        <v>30</v>
      </c>
      <c r="C549" s="6" t="s">
        <v>32</v>
      </c>
      <c r="D549" s="6" t="s">
        <v>78</v>
      </c>
      <c r="E549" s="6"/>
      <c r="F549" s="6" t="s">
        <v>36</v>
      </c>
      <c r="G549" s="5"/>
      <c r="H549" s="5"/>
      <c r="I549" s="6" t="s">
        <v>40</v>
      </c>
      <c r="J549" s="6">
        <v>6</v>
      </c>
      <c r="K549" s="6">
        <v>12</v>
      </c>
      <c r="L549" s="6" t="s">
        <v>209</v>
      </c>
      <c r="M549" s="61">
        <v>180811</v>
      </c>
      <c r="N549" s="6" t="s">
        <v>166</v>
      </c>
      <c r="O549" s="6" t="s">
        <v>108</v>
      </c>
      <c r="P549" s="5" t="s">
        <v>205</v>
      </c>
      <c r="Q549" s="61">
        <f t="shared" si="13"/>
        <v>180811</v>
      </c>
      <c r="R549" s="6" t="s">
        <v>108</v>
      </c>
      <c r="S549" s="6" t="s">
        <v>731</v>
      </c>
      <c r="T549" s="5"/>
      <c r="U549" s="6"/>
      <c r="V549" s="5" t="e">
        <v>#N/A</v>
      </c>
      <c r="W549" s="5" t="e">
        <v>#N/A</v>
      </c>
      <c r="X549" s="6" t="s">
        <v>41</v>
      </c>
    </row>
    <row r="550" spans="1:24" x14ac:dyDescent="0.15">
      <c r="A550" s="6" t="s">
        <v>31</v>
      </c>
      <c r="B550" s="6" t="s">
        <v>30</v>
      </c>
      <c r="C550" s="6" t="s">
        <v>32</v>
      </c>
      <c r="D550" s="5"/>
      <c r="E550" s="5"/>
      <c r="F550" s="6" t="s">
        <v>36</v>
      </c>
      <c r="G550" s="5"/>
      <c r="H550" s="5"/>
      <c r="I550" s="6" t="s">
        <v>40</v>
      </c>
      <c r="J550" s="6">
        <v>6</v>
      </c>
      <c r="K550" s="6">
        <v>12</v>
      </c>
      <c r="L550" s="6" t="s">
        <v>216</v>
      </c>
      <c r="M550" s="61">
        <v>33669</v>
      </c>
      <c r="N550" s="6" t="s">
        <v>166</v>
      </c>
      <c r="O550" s="6" t="s">
        <v>108</v>
      </c>
      <c r="P550" s="5" t="s">
        <v>205</v>
      </c>
      <c r="Q550" s="61">
        <f t="shared" si="13"/>
        <v>33669</v>
      </c>
      <c r="R550" s="6" t="s">
        <v>108</v>
      </c>
      <c r="S550" s="6" t="s">
        <v>731</v>
      </c>
      <c r="T550" s="5"/>
      <c r="U550" s="6"/>
      <c r="V550" s="5" t="e">
        <v>#N/A</v>
      </c>
      <c r="W550" s="5" t="e">
        <v>#N/A</v>
      </c>
      <c r="X550" s="6" t="s">
        <v>41</v>
      </c>
    </row>
    <row r="551" spans="1:24" x14ac:dyDescent="0.15">
      <c r="A551" s="6" t="s">
        <v>31</v>
      </c>
      <c r="B551" s="6" t="s">
        <v>30</v>
      </c>
      <c r="C551" s="6" t="s">
        <v>32</v>
      </c>
      <c r="D551" s="5"/>
      <c r="E551" s="5"/>
      <c r="F551" s="6" t="s">
        <v>36</v>
      </c>
      <c r="G551" s="5"/>
      <c r="H551" s="5"/>
      <c r="I551" s="6" t="s">
        <v>40</v>
      </c>
      <c r="J551" s="6">
        <v>6</v>
      </c>
      <c r="K551" s="6">
        <v>12</v>
      </c>
      <c r="L551" s="6" t="s">
        <v>218</v>
      </c>
      <c r="M551" s="61">
        <v>12213</v>
      </c>
      <c r="N551" s="6" t="s">
        <v>166</v>
      </c>
      <c r="O551" s="6" t="s">
        <v>108</v>
      </c>
      <c r="P551" s="5" t="s">
        <v>205</v>
      </c>
      <c r="Q551" s="61">
        <f t="shared" si="13"/>
        <v>12213</v>
      </c>
      <c r="R551" s="6" t="s">
        <v>108</v>
      </c>
      <c r="S551" s="6" t="s">
        <v>731</v>
      </c>
      <c r="T551" s="5"/>
      <c r="U551" s="6"/>
      <c r="V551" s="5" t="e">
        <v>#N/A</v>
      </c>
      <c r="W551" s="5" t="e">
        <v>#N/A</v>
      </c>
      <c r="X551" s="6" t="s">
        <v>41</v>
      </c>
    </row>
    <row r="552" spans="1:24" x14ac:dyDescent="0.15">
      <c r="A552" s="6" t="s">
        <v>31</v>
      </c>
      <c r="B552" s="6" t="s">
        <v>30</v>
      </c>
      <c r="C552" s="6" t="s">
        <v>32</v>
      </c>
      <c r="D552" s="6" t="s">
        <v>80</v>
      </c>
      <c r="E552" s="6"/>
      <c r="F552" s="6" t="s">
        <v>36</v>
      </c>
      <c r="G552" s="5"/>
      <c r="H552" s="5"/>
      <c r="I552" s="6" t="s">
        <v>40</v>
      </c>
      <c r="J552" s="6">
        <v>6</v>
      </c>
      <c r="K552" s="6">
        <v>12</v>
      </c>
      <c r="L552" s="6" t="s">
        <v>210</v>
      </c>
      <c r="M552" s="61">
        <v>12579</v>
      </c>
      <c r="N552" s="6" t="s">
        <v>166</v>
      </c>
      <c r="O552" s="6" t="s">
        <v>108</v>
      </c>
      <c r="P552" s="5" t="s">
        <v>205</v>
      </c>
      <c r="Q552" s="61">
        <f t="shared" si="13"/>
        <v>12579</v>
      </c>
      <c r="R552" s="6" t="s">
        <v>108</v>
      </c>
      <c r="S552" s="6" t="s">
        <v>731</v>
      </c>
      <c r="T552" s="5"/>
      <c r="U552" s="6"/>
      <c r="V552" s="5" t="e">
        <v>#N/A</v>
      </c>
      <c r="W552" s="5" t="e">
        <v>#N/A</v>
      </c>
      <c r="X552" s="6" t="s">
        <v>41</v>
      </c>
    </row>
    <row r="553" spans="1:24" x14ac:dyDescent="0.15">
      <c r="A553" s="6" t="s">
        <v>31</v>
      </c>
      <c r="B553" s="6" t="s">
        <v>30</v>
      </c>
      <c r="C553" s="6" t="s">
        <v>32</v>
      </c>
      <c r="D553" s="5"/>
      <c r="E553" s="5"/>
      <c r="F553" s="6" t="s">
        <v>36</v>
      </c>
      <c r="G553" s="5"/>
      <c r="H553" s="5"/>
      <c r="I553" s="6" t="s">
        <v>40</v>
      </c>
      <c r="J553" s="6">
        <v>6</v>
      </c>
      <c r="K553" s="6">
        <v>12</v>
      </c>
      <c r="L553" s="6" t="s">
        <v>215</v>
      </c>
      <c r="M553" s="61">
        <v>50378</v>
      </c>
      <c r="N553" s="6" t="s">
        <v>166</v>
      </c>
      <c r="O553" s="6" t="s">
        <v>108</v>
      </c>
      <c r="P553" s="5" t="s">
        <v>205</v>
      </c>
      <c r="Q553" s="61">
        <f t="shared" si="13"/>
        <v>50378</v>
      </c>
      <c r="R553" s="6" t="s">
        <v>108</v>
      </c>
      <c r="S553" s="6" t="s">
        <v>731</v>
      </c>
      <c r="T553" s="5"/>
      <c r="U553" s="6"/>
      <c r="V553" s="5" t="e">
        <v>#N/A</v>
      </c>
      <c r="W553" s="5" t="e">
        <v>#N/A</v>
      </c>
      <c r="X553" s="6" t="s">
        <v>41</v>
      </c>
    </row>
    <row r="554" spans="1:24" x14ac:dyDescent="0.15">
      <c r="A554" s="6" t="s">
        <v>31</v>
      </c>
      <c r="B554" s="6" t="s">
        <v>30</v>
      </c>
      <c r="C554" s="6" t="s">
        <v>32</v>
      </c>
      <c r="D554" s="5"/>
      <c r="E554" s="5"/>
      <c r="F554" s="6" t="s">
        <v>36</v>
      </c>
      <c r="G554" s="5"/>
      <c r="H554" s="5"/>
      <c r="I554" s="6" t="s">
        <v>40</v>
      </c>
      <c r="J554" s="6">
        <v>6</v>
      </c>
      <c r="K554" s="6">
        <v>12</v>
      </c>
      <c r="L554" s="6" t="s">
        <v>213</v>
      </c>
      <c r="M554" s="61">
        <v>110863</v>
      </c>
      <c r="N554" s="6" t="s">
        <v>166</v>
      </c>
      <c r="O554" s="6" t="s">
        <v>108</v>
      </c>
      <c r="P554" s="5" t="s">
        <v>205</v>
      </c>
      <c r="Q554" s="61">
        <f t="shared" si="13"/>
        <v>110863</v>
      </c>
      <c r="R554" s="6" t="s">
        <v>108</v>
      </c>
      <c r="S554" s="6" t="s">
        <v>731</v>
      </c>
      <c r="T554" s="5"/>
      <c r="U554" s="6"/>
      <c r="V554" s="5" t="e">
        <v>#N/A</v>
      </c>
      <c r="W554" s="5" t="e">
        <v>#N/A</v>
      </c>
      <c r="X554" s="6" t="s">
        <v>41</v>
      </c>
    </row>
    <row r="555" spans="1:24" x14ac:dyDescent="0.15">
      <c r="A555" s="6" t="s">
        <v>31</v>
      </c>
      <c r="B555" s="6" t="s">
        <v>30</v>
      </c>
      <c r="C555" s="6" t="s">
        <v>32</v>
      </c>
      <c r="D555" s="6" t="s">
        <v>95</v>
      </c>
      <c r="E555" s="6"/>
      <c r="F555" s="6" t="s">
        <v>36</v>
      </c>
      <c r="G555" s="5"/>
      <c r="H555" s="5"/>
      <c r="I555" s="6" t="s">
        <v>40</v>
      </c>
      <c r="J555" s="6">
        <v>6</v>
      </c>
      <c r="K555" s="6">
        <v>12</v>
      </c>
      <c r="L555" s="6" t="s">
        <v>211</v>
      </c>
      <c r="M555" s="61">
        <v>183577</v>
      </c>
      <c r="N555" s="6" t="s">
        <v>166</v>
      </c>
      <c r="O555" s="6" t="s">
        <v>108</v>
      </c>
      <c r="P555" s="5" t="s">
        <v>205</v>
      </c>
      <c r="Q555" s="61">
        <f t="shared" si="13"/>
        <v>183577</v>
      </c>
      <c r="R555" s="6" t="s">
        <v>108</v>
      </c>
      <c r="S555" s="6" t="s">
        <v>731</v>
      </c>
      <c r="T555" s="5"/>
      <c r="U555" s="6"/>
      <c r="V555" s="5" t="e">
        <v>#N/A</v>
      </c>
      <c r="W555" s="5" t="e">
        <v>#N/A</v>
      </c>
      <c r="X555" s="6" t="s">
        <v>41</v>
      </c>
    </row>
    <row r="556" spans="1:24" x14ac:dyDescent="0.15">
      <c r="A556" s="6" t="s">
        <v>31</v>
      </c>
      <c r="B556" s="6" t="s">
        <v>30</v>
      </c>
      <c r="C556" s="6" t="s">
        <v>32</v>
      </c>
      <c r="D556" s="5"/>
      <c r="E556" s="5"/>
      <c r="F556" s="6" t="s">
        <v>36</v>
      </c>
      <c r="G556" s="5"/>
      <c r="H556" s="5"/>
      <c r="I556" s="6" t="s">
        <v>40</v>
      </c>
      <c r="J556" s="6">
        <v>6</v>
      </c>
      <c r="K556" s="6">
        <v>12</v>
      </c>
      <c r="L556" s="21" t="s">
        <v>219</v>
      </c>
      <c r="M556" s="61">
        <v>620000</v>
      </c>
      <c r="N556" s="5"/>
      <c r="O556" s="6" t="s">
        <v>108</v>
      </c>
      <c r="P556" s="5" t="s">
        <v>205</v>
      </c>
      <c r="Q556" s="61">
        <f t="shared" si="13"/>
        <v>620000</v>
      </c>
      <c r="R556" s="6" t="s">
        <v>108</v>
      </c>
      <c r="S556" s="6" t="s">
        <v>731</v>
      </c>
      <c r="T556" s="5"/>
      <c r="U556" s="6"/>
      <c r="V556" s="5" t="e">
        <v>#N/A</v>
      </c>
      <c r="W556" s="5" t="e">
        <v>#N/A</v>
      </c>
      <c r="X556" s="6" t="s">
        <v>41</v>
      </c>
    </row>
    <row r="557" spans="1:24" x14ac:dyDescent="0.15">
      <c r="A557" s="6" t="s">
        <v>31</v>
      </c>
      <c r="B557" s="6" t="s">
        <v>30</v>
      </c>
      <c r="C557" s="6" t="s">
        <v>32</v>
      </c>
      <c r="D557" s="6" t="s">
        <v>71</v>
      </c>
      <c r="E557" s="6"/>
      <c r="F557" s="6" t="s">
        <v>36</v>
      </c>
      <c r="G557" s="5"/>
      <c r="H557" s="5"/>
      <c r="I557" s="6" t="s">
        <v>40</v>
      </c>
      <c r="J557" s="6">
        <v>6</v>
      </c>
      <c r="K557" s="6">
        <v>12</v>
      </c>
      <c r="L557" s="6" t="s">
        <v>206</v>
      </c>
      <c r="M557" s="61">
        <v>391047</v>
      </c>
      <c r="N557" s="6" t="s">
        <v>166</v>
      </c>
      <c r="O557" s="6" t="s">
        <v>108</v>
      </c>
      <c r="P557" s="5" t="s">
        <v>205</v>
      </c>
      <c r="Q557" s="61">
        <f t="shared" si="13"/>
        <v>391047</v>
      </c>
      <c r="R557" s="6" t="s">
        <v>108</v>
      </c>
      <c r="S557" s="6" t="s">
        <v>731</v>
      </c>
      <c r="T557" s="5"/>
      <c r="U557" s="6"/>
      <c r="V557" s="5" t="e">
        <v>#N/A</v>
      </c>
      <c r="W557" s="5" t="e">
        <v>#N/A</v>
      </c>
      <c r="X557" s="6" t="s">
        <v>41</v>
      </c>
    </row>
    <row r="558" spans="1:24" x14ac:dyDescent="0.15">
      <c r="A558" s="6" t="s">
        <v>31</v>
      </c>
      <c r="B558" s="6" t="s">
        <v>30</v>
      </c>
      <c r="C558" s="6" t="s">
        <v>32</v>
      </c>
      <c r="D558" s="5"/>
      <c r="E558" s="5"/>
      <c r="F558" s="6" t="s">
        <v>36</v>
      </c>
      <c r="G558" s="5"/>
      <c r="H558" s="5"/>
      <c r="I558" s="6" t="s">
        <v>40</v>
      </c>
      <c r="J558" s="6">
        <v>2</v>
      </c>
      <c r="K558" s="6">
        <v>10</v>
      </c>
      <c r="L558" s="6" t="s">
        <v>134</v>
      </c>
      <c r="M558" s="61">
        <v>1376</v>
      </c>
      <c r="N558" s="5"/>
      <c r="O558" s="6" t="s">
        <v>73</v>
      </c>
      <c r="P558" s="5" t="s">
        <v>133</v>
      </c>
      <c r="Q558" s="61">
        <v>1376</v>
      </c>
      <c r="R558" s="6" t="s">
        <v>785</v>
      </c>
      <c r="S558" s="6" t="s">
        <v>731</v>
      </c>
      <c r="T558" s="5"/>
      <c r="U558" s="6"/>
      <c r="V558" s="5" t="e">
        <v>#N/A</v>
      </c>
      <c r="W558" s="5" t="e">
        <v>#N/A</v>
      </c>
      <c r="X558" s="6" t="s">
        <v>41</v>
      </c>
    </row>
    <row r="559" spans="1:24" x14ac:dyDescent="0.15">
      <c r="A559" s="6" t="s">
        <v>31</v>
      </c>
      <c r="B559" s="6" t="s">
        <v>30</v>
      </c>
      <c r="C559" s="6" t="s">
        <v>32</v>
      </c>
      <c r="D559" s="5"/>
      <c r="E559" s="5"/>
      <c r="F559" s="6" t="s">
        <v>36</v>
      </c>
      <c r="G559" s="5"/>
      <c r="H559" s="5"/>
      <c r="I559" s="6" t="s">
        <v>40</v>
      </c>
      <c r="J559" s="6">
        <v>2</v>
      </c>
      <c r="K559" s="6">
        <v>10</v>
      </c>
      <c r="L559" s="6" t="s">
        <v>128</v>
      </c>
      <c r="M559" s="61">
        <v>342</v>
      </c>
      <c r="N559" s="5"/>
      <c r="O559" s="6" t="s">
        <v>73</v>
      </c>
      <c r="P559" s="5" t="s">
        <v>127</v>
      </c>
      <c r="Q559" s="61">
        <v>342</v>
      </c>
      <c r="R559" s="6" t="s">
        <v>785</v>
      </c>
      <c r="S559" s="6" t="s">
        <v>731</v>
      </c>
      <c r="T559" s="5"/>
      <c r="U559" s="6"/>
      <c r="V559" s="5" t="e">
        <v>#N/A</v>
      </c>
      <c r="W559" s="5" t="e">
        <v>#N/A</v>
      </c>
      <c r="X559" s="6" t="s">
        <v>41</v>
      </c>
    </row>
    <row r="560" spans="1:24" x14ac:dyDescent="0.15">
      <c r="A560" s="6" t="s">
        <v>31</v>
      </c>
      <c r="B560" s="6" t="s">
        <v>30</v>
      </c>
      <c r="C560" s="6" t="s">
        <v>32</v>
      </c>
      <c r="D560" s="5"/>
      <c r="E560" s="5"/>
      <c r="F560" s="6" t="s">
        <v>36</v>
      </c>
      <c r="G560" s="5"/>
      <c r="H560" s="5"/>
      <c r="I560" s="6" t="s">
        <v>40</v>
      </c>
      <c r="J560" s="6">
        <v>2</v>
      </c>
      <c r="K560" s="6">
        <v>10</v>
      </c>
      <c r="L560" s="6" t="s">
        <v>132</v>
      </c>
      <c r="M560" s="61">
        <v>1405</v>
      </c>
      <c r="N560" s="5"/>
      <c r="O560" s="6" t="s">
        <v>73</v>
      </c>
      <c r="P560" s="5" t="s">
        <v>131</v>
      </c>
      <c r="Q560" s="61">
        <v>1405</v>
      </c>
      <c r="R560" s="6" t="s">
        <v>785</v>
      </c>
      <c r="S560" s="6" t="s">
        <v>731</v>
      </c>
      <c r="T560" s="5"/>
      <c r="U560" s="6"/>
      <c r="V560" s="5" t="e">
        <v>#N/A</v>
      </c>
      <c r="W560" s="5" t="e">
        <v>#N/A</v>
      </c>
      <c r="X560" s="6" t="s">
        <v>41</v>
      </c>
    </row>
    <row r="561" spans="1:24" x14ac:dyDescent="0.15">
      <c r="A561" s="6" t="s">
        <v>31</v>
      </c>
      <c r="B561" s="6" t="s">
        <v>30</v>
      </c>
      <c r="C561" s="6" t="s">
        <v>32</v>
      </c>
      <c r="D561" s="5"/>
      <c r="E561" s="5"/>
      <c r="F561" s="6" t="s">
        <v>36</v>
      </c>
      <c r="G561" s="5"/>
      <c r="H561" s="5"/>
      <c r="I561" s="6" t="s">
        <v>40</v>
      </c>
      <c r="J561" s="6">
        <v>2</v>
      </c>
      <c r="K561" s="6">
        <v>10</v>
      </c>
      <c r="L561" s="6" t="s">
        <v>126</v>
      </c>
      <c r="M561" s="61">
        <v>11236</v>
      </c>
      <c r="N561" s="5"/>
      <c r="O561" s="6" t="s">
        <v>73</v>
      </c>
      <c r="P561" s="5" t="s">
        <v>125</v>
      </c>
      <c r="Q561" s="61">
        <v>11236</v>
      </c>
      <c r="R561" s="6" t="s">
        <v>785</v>
      </c>
      <c r="S561" s="6" t="s">
        <v>731</v>
      </c>
      <c r="T561" s="5"/>
      <c r="U561" s="6"/>
      <c r="V561" s="5" t="e">
        <v>#N/A</v>
      </c>
      <c r="W561" s="5" t="e">
        <v>#N/A</v>
      </c>
      <c r="X561" s="6" t="s">
        <v>41</v>
      </c>
    </row>
    <row r="562" spans="1:24" x14ac:dyDescent="0.15">
      <c r="A562" s="6" t="s">
        <v>31</v>
      </c>
      <c r="B562" s="6" t="s">
        <v>30</v>
      </c>
      <c r="C562" s="6" t="s">
        <v>32</v>
      </c>
      <c r="D562" s="5"/>
      <c r="E562" s="5"/>
      <c r="F562" s="6" t="s">
        <v>36</v>
      </c>
      <c r="G562" s="5"/>
      <c r="H562" s="5"/>
      <c r="I562" s="6" t="s">
        <v>40</v>
      </c>
      <c r="J562" s="6">
        <v>2</v>
      </c>
      <c r="K562" s="6">
        <v>10</v>
      </c>
      <c r="L562" s="6" t="s">
        <v>130</v>
      </c>
      <c r="M562" s="61">
        <v>5886</v>
      </c>
      <c r="N562" s="5"/>
      <c r="O562" s="6" t="s">
        <v>73</v>
      </c>
      <c r="P562" s="5" t="s">
        <v>129</v>
      </c>
      <c r="Q562" s="61">
        <v>5886</v>
      </c>
      <c r="R562" s="6" t="s">
        <v>785</v>
      </c>
      <c r="S562" s="6" t="s">
        <v>731</v>
      </c>
      <c r="T562" s="5"/>
      <c r="U562" s="6"/>
      <c r="V562" s="5" t="e">
        <v>#N/A</v>
      </c>
      <c r="W562" s="5" t="e">
        <v>#N/A</v>
      </c>
      <c r="X562" s="6" t="s">
        <v>41</v>
      </c>
    </row>
    <row r="563" spans="1:24" x14ac:dyDescent="0.15">
      <c r="A563" s="6" t="s">
        <v>31</v>
      </c>
      <c r="B563" s="6" t="s">
        <v>30</v>
      </c>
      <c r="C563" s="6" t="s">
        <v>32</v>
      </c>
      <c r="D563" s="5"/>
      <c r="E563" s="5"/>
      <c r="F563" s="6" t="s">
        <v>36</v>
      </c>
      <c r="G563" s="5"/>
      <c r="H563" s="5"/>
      <c r="I563" s="6" t="s">
        <v>40</v>
      </c>
      <c r="J563" s="6">
        <v>2</v>
      </c>
      <c r="K563" s="6">
        <v>10</v>
      </c>
      <c r="L563" s="6" t="s">
        <v>122</v>
      </c>
      <c r="M563" s="61">
        <v>1602</v>
      </c>
      <c r="N563" s="5"/>
      <c r="O563" s="6" t="s">
        <v>73</v>
      </c>
      <c r="P563" s="5" t="s">
        <v>121</v>
      </c>
      <c r="Q563" s="61">
        <v>1602</v>
      </c>
      <c r="R563" s="6" t="s">
        <v>785</v>
      </c>
      <c r="S563" s="6" t="s">
        <v>731</v>
      </c>
      <c r="T563" s="5"/>
      <c r="U563" s="6"/>
      <c r="V563" s="5" t="e">
        <v>#N/A</v>
      </c>
      <c r="W563" s="5" t="e">
        <v>#N/A</v>
      </c>
      <c r="X563" s="6" t="s">
        <v>41</v>
      </c>
    </row>
    <row r="564" spans="1:24" x14ac:dyDescent="0.15">
      <c r="A564" s="6" t="s">
        <v>31</v>
      </c>
      <c r="B564" s="6" t="s">
        <v>30</v>
      </c>
      <c r="C564" s="6" t="s">
        <v>32</v>
      </c>
      <c r="D564" s="6" t="s">
        <v>71</v>
      </c>
      <c r="E564" s="6"/>
      <c r="F564" s="6" t="s">
        <v>36</v>
      </c>
      <c r="G564" s="5"/>
      <c r="H564" s="5"/>
      <c r="I564" s="6" t="s">
        <v>40</v>
      </c>
      <c r="J564" s="6">
        <v>7</v>
      </c>
      <c r="K564" s="6">
        <v>13</v>
      </c>
      <c r="L564" s="6" t="s">
        <v>231</v>
      </c>
      <c r="M564" s="61">
        <v>7202446</v>
      </c>
      <c r="N564" s="5"/>
      <c r="O564" s="6" t="s">
        <v>223</v>
      </c>
      <c r="P564" s="5" t="s">
        <v>230</v>
      </c>
      <c r="Q564" s="70">
        <f t="shared" ref="Q564:Q593" si="14">M564/1000</f>
        <v>7202.4459999999999</v>
      </c>
      <c r="R564" s="6" t="s">
        <v>783</v>
      </c>
      <c r="S564" s="6" t="s">
        <v>731</v>
      </c>
      <c r="T564" s="5"/>
      <c r="U564" s="6"/>
      <c r="V564" s="5" t="e">
        <v>#N/A</v>
      </c>
      <c r="W564" s="5" t="e">
        <v>#N/A</v>
      </c>
      <c r="X564" s="6" t="s">
        <v>41</v>
      </c>
    </row>
    <row r="565" spans="1:24" x14ac:dyDescent="0.15">
      <c r="A565" s="6" t="s">
        <v>31</v>
      </c>
      <c r="B565" s="6" t="s">
        <v>30</v>
      </c>
      <c r="C565" s="6" t="s">
        <v>32</v>
      </c>
      <c r="D565" s="6" t="s">
        <v>76</v>
      </c>
      <c r="E565" s="6"/>
      <c r="F565" s="6" t="s">
        <v>36</v>
      </c>
      <c r="G565" s="5"/>
      <c r="H565" s="5"/>
      <c r="I565" s="6" t="s">
        <v>40</v>
      </c>
      <c r="J565" s="6">
        <v>7</v>
      </c>
      <c r="K565" s="6">
        <v>13</v>
      </c>
      <c r="L565" s="6" t="s">
        <v>244</v>
      </c>
      <c r="M565" s="61">
        <v>1180130</v>
      </c>
      <c r="N565" s="5"/>
      <c r="O565" s="6" t="s">
        <v>223</v>
      </c>
      <c r="P565" s="5" t="s">
        <v>230</v>
      </c>
      <c r="Q565" s="70">
        <f t="shared" si="14"/>
        <v>1180.1300000000001</v>
      </c>
      <c r="R565" s="6" t="s">
        <v>783</v>
      </c>
      <c r="S565" s="6" t="s">
        <v>731</v>
      </c>
      <c r="T565" s="5"/>
      <c r="U565" s="6"/>
      <c r="V565" s="5" t="e">
        <v>#N/A</v>
      </c>
      <c r="W565" s="5" t="e">
        <v>#N/A</v>
      </c>
      <c r="X565" s="6" t="s">
        <v>41</v>
      </c>
    </row>
    <row r="566" spans="1:24" x14ac:dyDescent="0.15">
      <c r="A566" s="6" t="s">
        <v>31</v>
      </c>
      <c r="B566" s="6" t="s">
        <v>30</v>
      </c>
      <c r="C566" s="6" t="s">
        <v>32</v>
      </c>
      <c r="D566" s="6" t="s">
        <v>78</v>
      </c>
      <c r="E566" s="6"/>
      <c r="F566" s="6" t="s">
        <v>36</v>
      </c>
      <c r="G566" s="5"/>
      <c r="H566" s="5"/>
      <c r="I566" s="6" t="s">
        <v>40</v>
      </c>
      <c r="J566" s="6">
        <v>7</v>
      </c>
      <c r="K566" s="6">
        <v>13</v>
      </c>
      <c r="L566" s="6" t="s">
        <v>245</v>
      </c>
      <c r="M566" s="61">
        <v>850909</v>
      </c>
      <c r="N566" s="5"/>
      <c r="O566" s="6" t="s">
        <v>223</v>
      </c>
      <c r="P566" s="5" t="s">
        <v>230</v>
      </c>
      <c r="Q566" s="70">
        <f t="shared" si="14"/>
        <v>850.90899999999999</v>
      </c>
      <c r="R566" s="6" t="s">
        <v>783</v>
      </c>
      <c r="S566" s="6" t="s">
        <v>731</v>
      </c>
      <c r="T566" s="5"/>
      <c r="U566" s="6"/>
      <c r="V566" s="5" t="e">
        <v>#N/A</v>
      </c>
      <c r="W566" s="5" t="e">
        <v>#N/A</v>
      </c>
      <c r="X566" s="6" t="s">
        <v>41</v>
      </c>
    </row>
    <row r="567" spans="1:24" x14ac:dyDescent="0.15">
      <c r="A567" s="6" t="s">
        <v>31</v>
      </c>
      <c r="B567" s="6" t="s">
        <v>30</v>
      </c>
      <c r="C567" s="6" t="s">
        <v>32</v>
      </c>
      <c r="D567" s="6"/>
      <c r="E567" s="6"/>
      <c r="F567" s="6" t="s">
        <v>36</v>
      </c>
      <c r="G567" s="5"/>
      <c r="H567" s="5"/>
      <c r="I567" s="6" t="s">
        <v>40</v>
      </c>
      <c r="J567" s="6">
        <v>7</v>
      </c>
      <c r="K567" s="6">
        <v>13</v>
      </c>
      <c r="L567" s="6" t="s">
        <v>237</v>
      </c>
      <c r="M567" s="61">
        <v>29140</v>
      </c>
      <c r="N567" s="5"/>
      <c r="O567" s="6" t="s">
        <v>223</v>
      </c>
      <c r="P567" s="5" t="s">
        <v>230</v>
      </c>
      <c r="Q567" s="70">
        <f t="shared" si="14"/>
        <v>29.14</v>
      </c>
      <c r="R567" s="6" t="s">
        <v>783</v>
      </c>
      <c r="S567" s="6" t="s">
        <v>731</v>
      </c>
      <c r="T567" s="5"/>
      <c r="U567" s="6"/>
      <c r="V567" s="5" t="e">
        <v>#N/A</v>
      </c>
      <c r="W567" s="5" t="e">
        <v>#N/A</v>
      </c>
      <c r="X567" s="6" t="s">
        <v>41</v>
      </c>
    </row>
    <row r="568" spans="1:24" x14ac:dyDescent="0.15">
      <c r="A568" s="6" t="s">
        <v>31</v>
      </c>
      <c r="B568" s="6" t="s">
        <v>30</v>
      </c>
      <c r="C568" s="6" t="s">
        <v>32</v>
      </c>
      <c r="D568" s="6" t="s">
        <v>80</v>
      </c>
      <c r="E568" s="6"/>
      <c r="F568" s="6" t="s">
        <v>36</v>
      </c>
      <c r="G568" s="5"/>
      <c r="H568" s="5"/>
      <c r="I568" s="6" t="s">
        <v>40</v>
      </c>
      <c r="J568" s="6">
        <v>7</v>
      </c>
      <c r="K568" s="6">
        <v>13</v>
      </c>
      <c r="L568" s="6" t="s">
        <v>246</v>
      </c>
      <c r="M568" s="61">
        <v>114575</v>
      </c>
      <c r="N568" s="5"/>
      <c r="O568" s="6" t="s">
        <v>223</v>
      </c>
      <c r="P568" s="5" t="s">
        <v>230</v>
      </c>
      <c r="Q568" s="70">
        <f t="shared" si="14"/>
        <v>114.575</v>
      </c>
      <c r="R568" s="6" t="s">
        <v>783</v>
      </c>
      <c r="S568" s="6" t="s">
        <v>731</v>
      </c>
      <c r="T568" s="5"/>
      <c r="U568" s="6"/>
      <c r="V568" s="5" t="e">
        <v>#N/A</v>
      </c>
      <c r="W568" s="5" t="e">
        <v>#N/A</v>
      </c>
      <c r="X568" s="6" t="s">
        <v>41</v>
      </c>
    </row>
    <row r="569" spans="1:24" x14ac:dyDescent="0.15">
      <c r="A569" s="6" t="s">
        <v>31</v>
      </c>
      <c r="B569" s="6" t="s">
        <v>30</v>
      </c>
      <c r="C569" s="6" t="s">
        <v>32</v>
      </c>
      <c r="D569" s="6"/>
      <c r="E569" s="6"/>
      <c r="F569" s="6" t="s">
        <v>36</v>
      </c>
      <c r="G569" s="5"/>
      <c r="H569" s="5"/>
      <c r="I569" s="6" t="s">
        <v>40</v>
      </c>
      <c r="J569" s="6">
        <v>7</v>
      </c>
      <c r="K569" s="6">
        <v>13</v>
      </c>
      <c r="L569" s="6" t="s">
        <v>233</v>
      </c>
      <c r="M569" s="61">
        <v>6839293</v>
      </c>
      <c r="N569" s="5"/>
      <c r="O569" s="6" t="s">
        <v>223</v>
      </c>
      <c r="P569" s="5" t="s">
        <v>230</v>
      </c>
      <c r="Q569" s="70">
        <f t="shared" si="14"/>
        <v>6839.2929999999997</v>
      </c>
      <c r="R569" s="6" t="s">
        <v>783</v>
      </c>
      <c r="S569" s="6" t="s">
        <v>731</v>
      </c>
      <c r="T569" s="5"/>
      <c r="U569" s="6"/>
      <c r="V569" s="5" t="e">
        <v>#N/A</v>
      </c>
      <c r="W569" s="5" t="e">
        <v>#N/A</v>
      </c>
      <c r="X569" s="6" t="s">
        <v>41</v>
      </c>
    </row>
    <row r="570" spans="1:24" x14ac:dyDescent="0.15">
      <c r="A570" s="6" t="s">
        <v>31</v>
      </c>
      <c r="B570" s="6" t="s">
        <v>30</v>
      </c>
      <c r="C570" s="6" t="s">
        <v>32</v>
      </c>
      <c r="D570" s="6" t="s">
        <v>95</v>
      </c>
      <c r="E570" s="6"/>
      <c r="F570" s="6" t="s">
        <v>36</v>
      </c>
      <c r="G570" s="5"/>
      <c r="H570" s="5"/>
      <c r="I570" s="6" t="s">
        <v>40</v>
      </c>
      <c r="J570" s="6">
        <v>7</v>
      </c>
      <c r="K570" s="6">
        <v>13</v>
      </c>
      <c r="L570" s="6" t="s">
        <v>247</v>
      </c>
      <c r="M570" s="61">
        <v>5056832</v>
      </c>
      <c r="N570" s="5"/>
      <c r="O570" s="6" t="s">
        <v>223</v>
      </c>
      <c r="P570" s="5" t="s">
        <v>230</v>
      </c>
      <c r="Q570" s="70">
        <f t="shared" si="14"/>
        <v>5056.8320000000003</v>
      </c>
      <c r="R570" s="6" t="s">
        <v>783</v>
      </c>
      <c r="S570" s="6" t="s">
        <v>731</v>
      </c>
      <c r="T570" s="5"/>
      <c r="U570" s="6"/>
      <c r="V570" s="5" t="e">
        <v>#N/A</v>
      </c>
      <c r="W570" s="5" t="e">
        <v>#N/A</v>
      </c>
      <c r="X570" s="6" t="s">
        <v>41</v>
      </c>
    </row>
    <row r="571" spans="1:24" x14ac:dyDescent="0.15">
      <c r="A571" s="6" t="s">
        <v>31</v>
      </c>
      <c r="B571" s="6" t="s">
        <v>30</v>
      </c>
      <c r="C571" s="6" t="s">
        <v>32</v>
      </c>
      <c r="D571" s="6"/>
      <c r="E571" s="6"/>
      <c r="F571" s="6" t="s">
        <v>36</v>
      </c>
      <c r="G571" s="5"/>
      <c r="H571" s="5"/>
      <c r="I571" s="6" t="s">
        <v>40</v>
      </c>
      <c r="J571" s="6">
        <v>7</v>
      </c>
      <c r="K571" s="6">
        <v>13</v>
      </c>
      <c r="L571" s="6" t="s">
        <v>243</v>
      </c>
      <c r="M571" s="61">
        <v>294589</v>
      </c>
      <c r="N571" s="5"/>
      <c r="O571" s="6" t="s">
        <v>223</v>
      </c>
      <c r="P571" s="5" t="s">
        <v>230</v>
      </c>
      <c r="Q571" s="70">
        <f t="shared" si="14"/>
        <v>294.589</v>
      </c>
      <c r="R571" s="6" t="s">
        <v>783</v>
      </c>
      <c r="S571" s="6" t="s">
        <v>731</v>
      </c>
      <c r="T571" s="5"/>
      <c r="U571" s="6"/>
      <c r="V571" s="5" t="e">
        <v>#N/A</v>
      </c>
      <c r="W571" s="5" t="e">
        <v>#N/A</v>
      </c>
      <c r="X571" s="6" t="s">
        <v>41</v>
      </c>
    </row>
    <row r="572" spans="1:24" x14ac:dyDescent="0.15">
      <c r="A572" s="6" t="s">
        <v>31</v>
      </c>
      <c r="B572" s="6" t="s">
        <v>30</v>
      </c>
      <c r="C572" s="6" t="s">
        <v>32</v>
      </c>
      <c r="D572" s="6"/>
      <c r="E572" s="6"/>
      <c r="F572" s="6" t="s">
        <v>36</v>
      </c>
      <c r="G572" s="5"/>
      <c r="H572" s="5"/>
      <c r="I572" s="6" t="s">
        <v>40</v>
      </c>
      <c r="J572" s="6">
        <v>7</v>
      </c>
      <c r="K572" s="6">
        <v>13</v>
      </c>
      <c r="L572" s="6" t="s">
        <v>241</v>
      </c>
      <c r="M572" s="61">
        <v>39424</v>
      </c>
      <c r="N572" s="5"/>
      <c r="O572" s="6" t="s">
        <v>223</v>
      </c>
      <c r="P572" s="5" t="s">
        <v>230</v>
      </c>
      <c r="Q572" s="70">
        <f t="shared" si="14"/>
        <v>39.423999999999999</v>
      </c>
      <c r="R572" s="6" t="s">
        <v>783</v>
      </c>
      <c r="S572" s="6" t="s">
        <v>731</v>
      </c>
      <c r="T572" s="5"/>
      <c r="U572" s="6"/>
      <c r="V572" s="5" t="e">
        <v>#N/A</v>
      </c>
      <c r="W572" s="5" t="e">
        <v>#N/A</v>
      </c>
      <c r="X572" s="6" t="s">
        <v>41</v>
      </c>
    </row>
    <row r="573" spans="1:24" x14ac:dyDescent="0.15">
      <c r="A573" s="6" t="s">
        <v>31</v>
      </c>
      <c r="B573" s="6" t="s">
        <v>30</v>
      </c>
      <c r="C573" s="6" t="s">
        <v>32</v>
      </c>
      <c r="D573" s="6"/>
      <c r="E573" s="6"/>
      <c r="F573" s="6" t="s">
        <v>36</v>
      </c>
      <c r="G573" s="5"/>
      <c r="H573" s="5"/>
      <c r="I573" s="6" t="s">
        <v>40</v>
      </c>
      <c r="J573" s="6">
        <v>7</v>
      </c>
      <c r="K573" s="6">
        <v>13</v>
      </c>
      <c r="L573" s="6" t="s">
        <v>239</v>
      </c>
      <c r="M573" s="61">
        <v>0</v>
      </c>
      <c r="N573" s="5"/>
      <c r="O573" s="6" t="s">
        <v>223</v>
      </c>
      <c r="P573" s="5" t="s">
        <v>230</v>
      </c>
      <c r="Q573" s="70">
        <f t="shared" si="14"/>
        <v>0</v>
      </c>
      <c r="R573" s="6" t="s">
        <v>783</v>
      </c>
      <c r="S573" s="6" t="s">
        <v>731</v>
      </c>
      <c r="T573" s="5"/>
      <c r="U573" s="6"/>
      <c r="V573" s="5" t="e">
        <v>#N/A</v>
      </c>
      <c r="W573" s="5" t="e">
        <v>#N/A</v>
      </c>
      <c r="X573" s="6" t="s">
        <v>41</v>
      </c>
    </row>
    <row r="574" spans="1:24" x14ac:dyDescent="0.15">
      <c r="A574" s="6" t="s">
        <v>31</v>
      </c>
      <c r="B574" s="6" t="s">
        <v>30</v>
      </c>
      <c r="C574" s="6" t="s">
        <v>32</v>
      </c>
      <c r="D574" s="6"/>
      <c r="E574" s="6"/>
      <c r="F574" s="6" t="s">
        <v>36</v>
      </c>
      <c r="G574" s="5"/>
      <c r="H574" s="5"/>
      <c r="I574" s="6" t="s">
        <v>40</v>
      </c>
      <c r="J574" s="6">
        <v>7</v>
      </c>
      <c r="K574" s="6">
        <v>13</v>
      </c>
      <c r="L574" s="6" t="s">
        <v>235</v>
      </c>
      <c r="M574" s="61">
        <v>0</v>
      </c>
      <c r="N574" s="5"/>
      <c r="O574" s="6" t="s">
        <v>223</v>
      </c>
      <c r="P574" s="5" t="s">
        <v>230</v>
      </c>
      <c r="Q574" s="70">
        <f t="shared" si="14"/>
        <v>0</v>
      </c>
      <c r="R574" s="6" t="s">
        <v>783</v>
      </c>
      <c r="S574" s="6" t="s">
        <v>731</v>
      </c>
      <c r="T574" s="5"/>
      <c r="U574" s="6"/>
      <c r="V574" s="5" t="e">
        <v>#N/A</v>
      </c>
      <c r="W574" s="5" t="e">
        <v>#N/A</v>
      </c>
      <c r="X574" s="6" t="s">
        <v>41</v>
      </c>
    </row>
    <row r="575" spans="1:24" x14ac:dyDescent="0.15">
      <c r="A575" s="6" t="s">
        <v>31</v>
      </c>
      <c r="B575" s="6" t="s">
        <v>30</v>
      </c>
      <c r="C575" s="6" t="s">
        <v>32</v>
      </c>
      <c r="D575" s="5"/>
      <c r="E575" s="5"/>
      <c r="F575" s="6" t="s">
        <v>36</v>
      </c>
      <c r="G575" s="5"/>
      <c r="H575" s="5"/>
      <c r="I575" s="6" t="s">
        <v>40</v>
      </c>
      <c r="J575" s="6">
        <v>2</v>
      </c>
      <c r="K575" s="6">
        <v>9</v>
      </c>
      <c r="L575" s="6" t="s">
        <v>226</v>
      </c>
      <c r="M575" s="61">
        <v>3614312</v>
      </c>
      <c r="N575" s="5"/>
      <c r="O575" s="6" t="s">
        <v>223</v>
      </c>
      <c r="P575" s="5" t="s">
        <v>225</v>
      </c>
      <c r="Q575" s="70">
        <f t="shared" si="14"/>
        <v>3614.3119999999999</v>
      </c>
      <c r="R575" s="6" t="s">
        <v>783</v>
      </c>
      <c r="S575" s="6" t="s">
        <v>731</v>
      </c>
      <c r="T575" s="5" t="s">
        <v>227</v>
      </c>
      <c r="U575" s="9" t="s">
        <v>734</v>
      </c>
      <c r="V575" s="5" t="s">
        <v>321</v>
      </c>
      <c r="W575" s="5" t="s">
        <v>321</v>
      </c>
      <c r="X575" s="6" t="s">
        <v>41</v>
      </c>
    </row>
    <row r="576" spans="1:24" x14ac:dyDescent="0.15">
      <c r="A576" s="6" t="s">
        <v>31</v>
      </c>
      <c r="B576" s="6" t="s">
        <v>30</v>
      </c>
      <c r="C576" s="6" t="s">
        <v>32</v>
      </c>
      <c r="D576" s="6" t="s">
        <v>71</v>
      </c>
      <c r="E576" s="6"/>
      <c r="F576" s="6" t="s">
        <v>36</v>
      </c>
      <c r="G576" s="5"/>
      <c r="H576" s="5"/>
      <c r="I576" s="6" t="s">
        <v>40</v>
      </c>
      <c r="J576" s="6">
        <v>7</v>
      </c>
      <c r="K576" s="6">
        <v>13</v>
      </c>
      <c r="L576" s="6" t="s">
        <v>260</v>
      </c>
      <c r="M576" s="61">
        <v>3588134</v>
      </c>
      <c r="N576" s="5"/>
      <c r="O576" s="6" t="s">
        <v>223</v>
      </c>
      <c r="P576" s="5" t="s">
        <v>228</v>
      </c>
      <c r="Q576" s="70">
        <f t="shared" si="14"/>
        <v>3588.134</v>
      </c>
      <c r="R576" s="6" t="s">
        <v>783</v>
      </c>
      <c r="S576" s="6" t="s">
        <v>731</v>
      </c>
      <c r="T576" s="5"/>
      <c r="U576" s="6"/>
      <c r="V576" s="5" t="e">
        <v>#N/A</v>
      </c>
      <c r="W576" s="5" t="e">
        <v>#N/A</v>
      </c>
      <c r="X576" s="6" t="s">
        <v>41</v>
      </c>
    </row>
    <row r="577" spans="1:24" x14ac:dyDescent="0.15">
      <c r="A577" s="6" t="s">
        <v>31</v>
      </c>
      <c r="B577" s="6" t="s">
        <v>30</v>
      </c>
      <c r="C577" s="6" t="s">
        <v>32</v>
      </c>
      <c r="D577" s="5"/>
      <c r="E577" s="5"/>
      <c r="F577" s="6" t="s">
        <v>36</v>
      </c>
      <c r="G577" s="5"/>
      <c r="H577" s="5"/>
      <c r="I577" s="6" t="s">
        <v>40</v>
      </c>
      <c r="J577" s="6">
        <v>2</v>
      </c>
      <c r="K577" s="6">
        <v>9</v>
      </c>
      <c r="L577" s="6" t="s">
        <v>229</v>
      </c>
      <c r="M577" s="61">
        <v>3588134</v>
      </c>
      <c r="N577" s="5"/>
      <c r="O577" s="6" t="s">
        <v>223</v>
      </c>
      <c r="P577" s="5" t="s">
        <v>228</v>
      </c>
      <c r="Q577" s="70">
        <f t="shared" si="14"/>
        <v>3588.134</v>
      </c>
      <c r="R577" s="6" t="s">
        <v>783</v>
      </c>
      <c r="S577" s="6" t="s">
        <v>731</v>
      </c>
      <c r="T577" s="5"/>
      <c r="U577" s="6"/>
      <c r="V577" s="5" t="e">
        <v>#N/A</v>
      </c>
      <c r="W577" s="5" t="e">
        <v>#N/A</v>
      </c>
      <c r="X577" s="6" t="s">
        <v>41</v>
      </c>
    </row>
    <row r="578" spans="1:24" x14ac:dyDescent="0.15">
      <c r="A578" s="6" t="s">
        <v>31</v>
      </c>
      <c r="B578" s="6" t="s">
        <v>30</v>
      </c>
      <c r="C578" s="6" t="s">
        <v>32</v>
      </c>
      <c r="D578" s="6" t="s">
        <v>76</v>
      </c>
      <c r="E578" s="6"/>
      <c r="F578" s="6" t="s">
        <v>36</v>
      </c>
      <c r="G578" s="5"/>
      <c r="H578" s="5"/>
      <c r="I578" s="6" t="s">
        <v>40</v>
      </c>
      <c r="J578" s="6">
        <v>7</v>
      </c>
      <c r="K578" s="6">
        <v>13</v>
      </c>
      <c r="L578" s="6" t="s">
        <v>261</v>
      </c>
      <c r="M578" s="61">
        <v>585283</v>
      </c>
      <c r="N578" s="5"/>
      <c r="O578" s="6" t="s">
        <v>223</v>
      </c>
      <c r="P578" s="5" t="s">
        <v>228</v>
      </c>
      <c r="Q578" s="70">
        <f t="shared" si="14"/>
        <v>585.28300000000002</v>
      </c>
      <c r="R578" s="6" t="s">
        <v>783</v>
      </c>
      <c r="S578" s="6" t="s">
        <v>731</v>
      </c>
      <c r="T578" s="5"/>
      <c r="U578" s="6"/>
      <c r="V578" s="5" t="e">
        <v>#N/A</v>
      </c>
      <c r="W578" s="5" t="e">
        <v>#N/A</v>
      </c>
      <c r="X578" s="6" t="s">
        <v>41</v>
      </c>
    </row>
    <row r="579" spans="1:24" x14ac:dyDescent="0.15">
      <c r="A579" s="6" t="s">
        <v>31</v>
      </c>
      <c r="B579" s="6" t="s">
        <v>30</v>
      </c>
      <c r="C579" s="6" t="s">
        <v>32</v>
      </c>
      <c r="D579" s="6" t="s">
        <v>78</v>
      </c>
      <c r="E579" s="6"/>
      <c r="F579" s="6" t="s">
        <v>36</v>
      </c>
      <c r="G579" s="5"/>
      <c r="H579" s="5"/>
      <c r="I579" s="6" t="s">
        <v>40</v>
      </c>
      <c r="J579" s="6">
        <v>7</v>
      </c>
      <c r="K579" s="6">
        <v>13</v>
      </c>
      <c r="L579" s="6" t="s">
        <v>262</v>
      </c>
      <c r="M579" s="61">
        <v>467731</v>
      </c>
      <c r="N579" s="5"/>
      <c r="O579" s="6" t="s">
        <v>223</v>
      </c>
      <c r="P579" s="5" t="s">
        <v>228</v>
      </c>
      <c r="Q579" s="70">
        <f t="shared" si="14"/>
        <v>467.73099999999999</v>
      </c>
      <c r="R579" s="6" t="s">
        <v>783</v>
      </c>
      <c r="S579" s="6" t="s">
        <v>731</v>
      </c>
      <c r="T579" s="5"/>
      <c r="U579" s="6"/>
      <c r="V579" s="5" t="e">
        <v>#N/A</v>
      </c>
      <c r="W579" s="5" t="e">
        <v>#N/A</v>
      </c>
      <c r="X579" s="6" t="s">
        <v>41</v>
      </c>
    </row>
    <row r="580" spans="1:24" x14ac:dyDescent="0.15">
      <c r="A580" s="6" t="s">
        <v>31</v>
      </c>
      <c r="B580" s="6" t="s">
        <v>30</v>
      </c>
      <c r="C580" s="6" t="s">
        <v>32</v>
      </c>
      <c r="D580" s="6" t="s">
        <v>80</v>
      </c>
      <c r="E580" s="6"/>
      <c r="F580" s="6" t="s">
        <v>36</v>
      </c>
      <c r="G580" s="5"/>
      <c r="H580" s="5"/>
      <c r="I580" s="6" t="s">
        <v>40</v>
      </c>
      <c r="J580" s="6">
        <v>7</v>
      </c>
      <c r="K580" s="6">
        <v>13</v>
      </c>
      <c r="L580" s="6" t="s">
        <v>263</v>
      </c>
      <c r="M580" s="61">
        <v>48201</v>
      </c>
      <c r="N580" s="5"/>
      <c r="O580" s="6" t="s">
        <v>223</v>
      </c>
      <c r="P580" s="5" t="s">
        <v>228</v>
      </c>
      <c r="Q580" s="70">
        <f t="shared" si="14"/>
        <v>48.201000000000001</v>
      </c>
      <c r="R580" s="6" t="s">
        <v>783</v>
      </c>
      <c r="S580" s="6" t="s">
        <v>731</v>
      </c>
      <c r="T580" s="5"/>
      <c r="U580" s="6"/>
      <c r="V580" s="5" t="e">
        <v>#N/A</v>
      </c>
      <c r="W580" s="5" t="e">
        <v>#N/A</v>
      </c>
      <c r="X580" s="6" t="s">
        <v>41</v>
      </c>
    </row>
    <row r="581" spans="1:24" x14ac:dyDescent="0.15">
      <c r="A581" s="6" t="s">
        <v>31</v>
      </c>
      <c r="B581" s="6" t="s">
        <v>30</v>
      </c>
      <c r="C581" s="6" t="s">
        <v>32</v>
      </c>
      <c r="D581" s="6" t="s">
        <v>95</v>
      </c>
      <c r="E581" s="6"/>
      <c r="F581" s="6" t="s">
        <v>36</v>
      </c>
      <c r="G581" s="5"/>
      <c r="H581" s="5"/>
      <c r="I581" s="6" t="s">
        <v>40</v>
      </c>
      <c r="J581" s="6">
        <v>7</v>
      </c>
      <c r="K581" s="6">
        <v>13</v>
      </c>
      <c r="L581" s="6" t="s">
        <v>264</v>
      </c>
      <c r="M581" s="61">
        <v>2486918</v>
      </c>
      <c r="N581" s="5"/>
      <c r="O581" s="6" t="s">
        <v>223</v>
      </c>
      <c r="P581" s="5" t="s">
        <v>228</v>
      </c>
      <c r="Q581" s="70">
        <f t="shared" si="14"/>
        <v>2486.9180000000001</v>
      </c>
      <c r="R581" s="6" t="s">
        <v>783</v>
      </c>
      <c r="S581" s="6" t="s">
        <v>731</v>
      </c>
      <c r="T581" s="5"/>
      <c r="U581" s="6"/>
      <c r="V581" s="5" t="e">
        <v>#N/A</v>
      </c>
      <c r="W581" s="5" t="e">
        <v>#N/A</v>
      </c>
      <c r="X581" s="6" t="s">
        <v>41</v>
      </c>
    </row>
    <row r="582" spans="1:24" x14ac:dyDescent="0.15">
      <c r="A582" s="6" t="s">
        <v>31</v>
      </c>
      <c r="B582" s="6" t="s">
        <v>30</v>
      </c>
      <c r="C582" s="6" t="s">
        <v>32</v>
      </c>
      <c r="D582" s="6" t="s">
        <v>71</v>
      </c>
      <c r="E582" s="6"/>
      <c r="F582" s="6" t="s">
        <v>36</v>
      </c>
      <c r="G582" s="5"/>
      <c r="H582" s="5"/>
      <c r="I582" s="6" t="s">
        <v>40</v>
      </c>
      <c r="J582" s="6">
        <v>7</v>
      </c>
      <c r="K582" s="6">
        <v>13</v>
      </c>
      <c r="L582" s="6" t="s">
        <v>249</v>
      </c>
      <c r="M582" s="61">
        <v>3614312</v>
      </c>
      <c r="N582" s="5"/>
      <c r="O582" s="6" t="s">
        <v>223</v>
      </c>
      <c r="P582" s="5" t="s">
        <v>248</v>
      </c>
      <c r="Q582" s="70">
        <f t="shared" si="14"/>
        <v>3614.3119999999999</v>
      </c>
      <c r="R582" s="6" t="s">
        <v>783</v>
      </c>
      <c r="S582" s="6" t="s">
        <v>731</v>
      </c>
      <c r="T582" s="5"/>
      <c r="U582" s="6"/>
      <c r="V582" s="5" t="e">
        <v>#N/A</v>
      </c>
      <c r="W582" s="5" t="e">
        <v>#N/A</v>
      </c>
      <c r="X582" s="6" t="s">
        <v>41</v>
      </c>
    </row>
    <row r="583" spans="1:24" x14ac:dyDescent="0.15">
      <c r="A583" s="6" t="s">
        <v>31</v>
      </c>
      <c r="B583" s="6" t="s">
        <v>30</v>
      </c>
      <c r="C583" s="6" t="s">
        <v>32</v>
      </c>
      <c r="D583" s="6" t="s">
        <v>76</v>
      </c>
      <c r="E583" s="6"/>
      <c r="F583" s="6" t="s">
        <v>36</v>
      </c>
      <c r="G583" s="5"/>
      <c r="H583" s="5"/>
      <c r="I583" s="6" t="s">
        <v>40</v>
      </c>
      <c r="J583" s="6">
        <v>7</v>
      </c>
      <c r="K583" s="6">
        <v>13</v>
      </c>
      <c r="L583" s="6" t="s">
        <v>256</v>
      </c>
      <c r="M583" s="61">
        <v>594846</v>
      </c>
      <c r="N583" s="5"/>
      <c r="O583" s="6" t="s">
        <v>223</v>
      </c>
      <c r="P583" s="5" t="s">
        <v>248</v>
      </c>
      <c r="Q583" s="70">
        <f t="shared" si="14"/>
        <v>594.846</v>
      </c>
      <c r="R583" s="6" t="s">
        <v>783</v>
      </c>
      <c r="S583" s="6" t="s">
        <v>731</v>
      </c>
      <c r="T583" s="5"/>
      <c r="U583" s="6"/>
      <c r="V583" s="5" t="e">
        <v>#N/A</v>
      </c>
      <c r="W583" s="5" t="e">
        <v>#N/A</v>
      </c>
      <c r="X583" s="6" t="s">
        <v>41</v>
      </c>
    </row>
    <row r="584" spans="1:24" x14ac:dyDescent="0.15">
      <c r="A584" s="6" t="s">
        <v>31</v>
      </c>
      <c r="B584" s="6" t="s">
        <v>30</v>
      </c>
      <c r="C584" s="6" t="s">
        <v>32</v>
      </c>
      <c r="D584" s="6" t="s">
        <v>78</v>
      </c>
      <c r="E584" s="6"/>
      <c r="F584" s="6" t="s">
        <v>36</v>
      </c>
      <c r="G584" s="5"/>
      <c r="H584" s="5"/>
      <c r="I584" s="6" t="s">
        <v>40</v>
      </c>
      <c r="J584" s="6">
        <v>7</v>
      </c>
      <c r="K584" s="6">
        <v>13</v>
      </c>
      <c r="L584" s="6" t="s">
        <v>257</v>
      </c>
      <c r="M584" s="61">
        <v>383178</v>
      </c>
      <c r="N584" s="5"/>
      <c r="O584" s="6" t="s">
        <v>223</v>
      </c>
      <c r="P584" s="5" t="s">
        <v>248</v>
      </c>
      <c r="Q584" s="70">
        <f t="shared" si="14"/>
        <v>383.178</v>
      </c>
      <c r="R584" s="6" t="s">
        <v>783</v>
      </c>
      <c r="S584" s="6" t="s">
        <v>731</v>
      </c>
      <c r="T584" s="5"/>
      <c r="U584" s="6"/>
      <c r="V584" s="5" t="e">
        <v>#N/A</v>
      </c>
      <c r="W584" s="5" t="e">
        <v>#N/A</v>
      </c>
      <c r="X584" s="6" t="s">
        <v>41</v>
      </c>
    </row>
    <row r="585" spans="1:24" x14ac:dyDescent="0.15">
      <c r="A585" s="6" t="s">
        <v>31</v>
      </c>
      <c r="B585" s="6" t="s">
        <v>30</v>
      </c>
      <c r="C585" s="6" t="s">
        <v>32</v>
      </c>
      <c r="D585" s="6"/>
      <c r="E585" s="6"/>
      <c r="F585" s="6" t="s">
        <v>36</v>
      </c>
      <c r="G585" s="5"/>
      <c r="H585" s="5"/>
      <c r="I585" s="6" t="s">
        <v>40</v>
      </c>
      <c r="J585" s="6">
        <v>7</v>
      </c>
      <c r="K585" s="6">
        <v>13</v>
      </c>
      <c r="L585" s="6" t="s">
        <v>252</v>
      </c>
      <c r="M585" s="61">
        <v>4020</v>
      </c>
      <c r="N585" s="5"/>
      <c r="O585" s="6" t="s">
        <v>223</v>
      </c>
      <c r="P585" s="5" t="s">
        <v>248</v>
      </c>
      <c r="Q585" s="70">
        <f t="shared" si="14"/>
        <v>4.0199999999999996</v>
      </c>
      <c r="R585" s="6" t="s">
        <v>783</v>
      </c>
      <c r="S585" s="6" t="s">
        <v>731</v>
      </c>
      <c r="T585" s="5"/>
      <c r="U585" s="6"/>
      <c r="V585" s="5" t="e">
        <v>#N/A</v>
      </c>
      <c r="W585" s="5" t="e">
        <v>#N/A</v>
      </c>
      <c r="X585" s="6" t="s">
        <v>41</v>
      </c>
    </row>
    <row r="586" spans="1:24" x14ac:dyDescent="0.15">
      <c r="A586" s="6" t="s">
        <v>31</v>
      </c>
      <c r="B586" s="6" t="s">
        <v>30</v>
      </c>
      <c r="C586" s="6" t="s">
        <v>32</v>
      </c>
      <c r="D586" s="6" t="s">
        <v>80</v>
      </c>
      <c r="E586" s="6"/>
      <c r="F586" s="6" t="s">
        <v>36</v>
      </c>
      <c r="G586" s="5"/>
      <c r="H586" s="5"/>
      <c r="I586" s="6" t="s">
        <v>40</v>
      </c>
      <c r="J586" s="6">
        <v>7</v>
      </c>
      <c r="K586" s="6">
        <v>13</v>
      </c>
      <c r="L586" s="6" t="s">
        <v>258</v>
      </c>
      <c r="M586" s="61">
        <v>66374</v>
      </c>
      <c r="N586" s="5"/>
      <c r="O586" s="6" t="s">
        <v>223</v>
      </c>
      <c r="P586" s="5" t="s">
        <v>248</v>
      </c>
      <c r="Q586" s="70">
        <f t="shared" si="14"/>
        <v>66.373999999999995</v>
      </c>
      <c r="R586" s="6" t="s">
        <v>783</v>
      </c>
      <c r="S586" s="6" t="s">
        <v>731</v>
      </c>
      <c r="T586" s="5"/>
      <c r="U586" s="6"/>
      <c r="V586" s="5" t="e">
        <v>#N/A</v>
      </c>
      <c r="W586" s="5" t="e">
        <v>#N/A</v>
      </c>
      <c r="X586" s="6" t="s">
        <v>41</v>
      </c>
    </row>
    <row r="587" spans="1:24" x14ac:dyDescent="0.15">
      <c r="A587" s="6" t="s">
        <v>31</v>
      </c>
      <c r="B587" s="6" t="s">
        <v>30</v>
      </c>
      <c r="C587" s="6" t="s">
        <v>32</v>
      </c>
      <c r="D587" s="6"/>
      <c r="E587" s="6"/>
      <c r="F587" s="6" t="s">
        <v>36</v>
      </c>
      <c r="G587" s="5"/>
      <c r="H587" s="5"/>
      <c r="I587" s="6" t="s">
        <v>40</v>
      </c>
      <c r="J587" s="6">
        <v>7</v>
      </c>
      <c r="K587" s="6">
        <v>13</v>
      </c>
      <c r="L587" s="6" t="s">
        <v>250</v>
      </c>
      <c r="M587" s="61">
        <v>3439010</v>
      </c>
      <c r="N587" s="5"/>
      <c r="O587" s="6" t="s">
        <v>223</v>
      </c>
      <c r="P587" s="5" t="s">
        <v>248</v>
      </c>
      <c r="Q587" s="70">
        <f t="shared" si="14"/>
        <v>3439.01</v>
      </c>
      <c r="R587" s="6" t="s">
        <v>783</v>
      </c>
      <c r="S587" s="6" t="s">
        <v>731</v>
      </c>
      <c r="T587" s="5"/>
      <c r="U587" s="6"/>
      <c r="V587" s="5" t="e">
        <v>#N/A</v>
      </c>
      <c r="W587" s="5" t="e">
        <v>#N/A</v>
      </c>
      <c r="X587" s="6" t="s">
        <v>41</v>
      </c>
    </row>
    <row r="588" spans="1:24" x14ac:dyDescent="0.15">
      <c r="A588" s="6" t="s">
        <v>31</v>
      </c>
      <c r="B588" s="6" t="s">
        <v>30</v>
      </c>
      <c r="C588" s="6" t="s">
        <v>32</v>
      </c>
      <c r="D588" s="6" t="s">
        <v>95</v>
      </c>
      <c r="E588" s="6"/>
      <c r="F588" s="6" t="s">
        <v>36</v>
      </c>
      <c r="G588" s="5"/>
      <c r="H588" s="5"/>
      <c r="I588" s="6" t="s">
        <v>40</v>
      </c>
      <c r="J588" s="6">
        <v>7</v>
      </c>
      <c r="K588" s="6">
        <v>13</v>
      </c>
      <c r="L588" s="6" t="s">
        <v>259</v>
      </c>
      <c r="M588" s="61">
        <v>2569914</v>
      </c>
      <c r="N588" s="5"/>
      <c r="O588" s="6" t="s">
        <v>223</v>
      </c>
      <c r="P588" s="5" t="s">
        <v>248</v>
      </c>
      <c r="Q588" s="70">
        <f t="shared" si="14"/>
        <v>2569.9140000000002</v>
      </c>
      <c r="R588" s="6" t="s">
        <v>783</v>
      </c>
      <c r="S588" s="6" t="s">
        <v>731</v>
      </c>
      <c r="T588" s="5"/>
      <c r="U588" s="6"/>
      <c r="V588" s="5" t="e">
        <v>#N/A</v>
      </c>
      <c r="W588" s="5" t="e">
        <v>#N/A</v>
      </c>
      <c r="X588" s="6" t="s">
        <v>41</v>
      </c>
    </row>
    <row r="589" spans="1:24" x14ac:dyDescent="0.15">
      <c r="A589" s="6" t="s">
        <v>31</v>
      </c>
      <c r="B589" s="6" t="s">
        <v>30</v>
      </c>
      <c r="C589" s="6" t="s">
        <v>32</v>
      </c>
      <c r="D589" s="6"/>
      <c r="E589" s="6"/>
      <c r="F589" s="6" t="s">
        <v>36</v>
      </c>
      <c r="G589" s="5"/>
      <c r="H589" s="5"/>
      <c r="I589" s="6" t="s">
        <v>40</v>
      </c>
      <c r="J589" s="6">
        <v>7</v>
      </c>
      <c r="K589" s="6">
        <v>13</v>
      </c>
      <c r="L589" s="6" t="s">
        <v>255</v>
      </c>
      <c r="M589" s="61">
        <v>163893</v>
      </c>
      <c r="N589" s="5"/>
      <c r="O589" s="6" t="s">
        <v>223</v>
      </c>
      <c r="P589" s="5" t="s">
        <v>248</v>
      </c>
      <c r="Q589" s="70">
        <f t="shared" si="14"/>
        <v>163.893</v>
      </c>
      <c r="R589" s="6" t="s">
        <v>783</v>
      </c>
      <c r="S589" s="6" t="s">
        <v>731</v>
      </c>
      <c r="T589" s="5"/>
      <c r="U589" s="6"/>
      <c r="V589" s="5" t="e">
        <v>#N/A</v>
      </c>
      <c r="W589" s="5" t="e">
        <v>#N/A</v>
      </c>
      <c r="X589" s="6" t="s">
        <v>41</v>
      </c>
    </row>
    <row r="590" spans="1:24" x14ac:dyDescent="0.15">
      <c r="A590" s="6" t="s">
        <v>31</v>
      </c>
      <c r="B590" s="6" t="s">
        <v>30</v>
      </c>
      <c r="C590" s="6" t="s">
        <v>32</v>
      </c>
      <c r="D590" s="6"/>
      <c r="E590" s="6"/>
      <c r="F590" s="6" t="s">
        <v>36</v>
      </c>
      <c r="G590" s="5"/>
      <c r="H590" s="5"/>
      <c r="I590" s="6" t="s">
        <v>40</v>
      </c>
      <c r="J590" s="6">
        <v>7</v>
      </c>
      <c r="K590" s="6">
        <v>13</v>
      </c>
      <c r="L590" s="6" t="s">
        <v>254</v>
      </c>
      <c r="M590" s="61">
        <v>7389</v>
      </c>
      <c r="N590" s="5"/>
      <c r="O590" s="6" t="s">
        <v>223</v>
      </c>
      <c r="P590" s="5" t="s">
        <v>248</v>
      </c>
      <c r="Q590" s="70">
        <f t="shared" si="14"/>
        <v>7.3890000000000002</v>
      </c>
      <c r="R590" s="6" t="s">
        <v>783</v>
      </c>
      <c r="S590" s="6" t="s">
        <v>731</v>
      </c>
      <c r="T590" s="5"/>
      <c r="U590" s="6"/>
      <c r="V590" s="5" t="e">
        <v>#N/A</v>
      </c>
      <c r="W590" s="5" t="e">
        <v>#N/A</v>
      </c>
      <c r="X590" s="6" t="s">
        <v>41</v>
      </c>
    </row>
    <row r="591" spans="1:24" x14ac:dyDescent="0.15">
      <c r="A591" s="6" t="s">
        <v>31</v>
      </c>
      <c r="B591" s="6" t="s">
        <v>30</v>
      </c>
      <c r="C591" s="6" t="s">
        <v>32</v>
      </c>
      <c r="D591" s="6"/>
      <c r="E591" s="6"/>
      <c r="F591" s="6" t="s">
        <v>36</v>
      </c>
      <c r="G591" s="5"/>
      <c r="H591" s="5"/>
      <c r="I591" s="6" t="s">
        <v>40</v>
      </c>
      <c r="J591" s="6">
        <v>7</v>
      </c>
      <c r="K591" s="6">
        <v>13</v>
      </c>
      <c r="L591" s="6" t="s">
        <v>253</v>
      </c>
      <c r="M591" s="61">
        <v>0</v>
      </c>
      <c r="N591" s="5"/>
      <c r="O591" s="6" t="s">
        <v>223</v>
      </c>
      <c r="P591" s="5" t="s">
        <v>248</v>
      </c>
      <c r="Q591" s="70">
        <f t="shared" si="14"/>
        <v>0</v>
      </c>
      <c r="R591" s="6" t="s">
        <v>783</v>
      </c>
      <c r="S591" s="6" t="s">
        <v>731</v>
      </c>
      <c r="T591" s="5"/>
      <c r="U591" s="6"/>
      <c r="V591" s="5" t="e">
        <v>#N/A</v>
      </c>
      <c r="W591" s="5" t="e">
        <v>#N/A</v>
      </c>
      <c r="X591" s="6" t="s">
        <v>41</v>
      </c>
    </row>
    <row r="592" spans="1:24" x14ac:dyDescent="0.15">
      <c r="A592" s="6" t="s">
        <v>31</v>
      </c>
      <c r="B592" s="6" t="s">
        <v>30</v>
      </c>
      <c r="C592" s="6" t="s">
        <v>32</v>
      </c>
      <c r="D592" s="6"/>
      <c r="E592" s="6"/>
      <c r="F592" s="6" t="s">
        <v>36</v>
      </c>
      <c r="G592" s="5"/>
      <c r="H592" s="5"/>
      <c r="I592" s="6" t="s">
        <v>40</v>
      </c>
      <c r="J592" s="6">
        <v>7</v>
      </c>
      <c r="K592" s="6">
        <v>13</v>
      </c>
      <c r="L592" s="6" t="s">
        <v>251</v>
      </c>
      <c r="M592" s="61">
        <v>0</v>
      </c>
      <c r="N592" s="5"/>
      <c r="O592" s="6" t="s">
        <v>223</v>
      </c>
      <c r="P592" s="5" t="s">
        <v>248</v>
      </c>
      <c r="Q592" s="70">
        <f t="shared" si="14"/>
        <v>0</v>
      </c>
      <c r="R592" s="6" t="s">
        <v>783</v>
      </c>
      <c r="S592" s="6" t="s">
        <v>731</v>
      </c>
      <c r="T592" s="5"/>
      <c r="U592" s="6"/>
      <c r="V592" s="5" t="e">
        <v>#N/A</v>
      </c>
      <c r="W592" s="5" t="e">
        <v>#N/A</v>
      </c>
      <c r="X592" s="6" t="s">
        <v>41</v>
      </c>
    </row>
    <row r="593" spans="1:24" x14ac:dyDescent="0.15">
      <c r="A593" s="6" t="s">
        <v>31</v>
      </c>
      <c r="B593" s="6" t="s">
        <v>30</v>
      </c>
      <c r="C593" s="6" t="s">
        <v>32</v>
      </c>
      <c r="D593" s="5"/>
      <c r="E593" s="5"/>
      <c r="F593" s="6" t="s">
        <v>36</v>
      </c>
      <c r="G593" s="5"/>
      <c r="H593" s="5"/>
      <c r="I593" s="6" t="s">
        <v>40</v>
      </c>
      <c r="J593" s="6">
        <v>2</v>
      </c>
      <c r="K593" s="6">
        <v>9</v>
      </c>
      <c r="L593" s="6" t="s">
        <v>221</v>
      </c>
      <c r="M593" s="61">
        <v>7202446</v>
      </c>
      <c r="N593" s="5"/>
      <c r="O593" s="6" t="s">
        <v>223</v>
      </c>
      <c r="P593" s="5" t="s">
        <v>220</v>
      </c>
      <c r="Q593" s="70">
        <f t="shared" si="14"/>
        <v>7202.4459999999999</v>
      </c>
      <c r="R593" s="6" t="s">
        <v>783</v>
      </c>
      <c r="S593" s="6" t="s">
        <v>731</v>
      </c>
      <c r="T593" s="5" t="s">
        <v>224</v>
      </c>
      <c r="U593" s="9" t="s">
        <v>734</v>
      </c>
      <c r="V593" s="5" t="s">
        <v>321</v>
      </c>
      <c r="W593" s="5" t="s">
        <v>321</v>
      </c>
      <c r="X593" s="6" t="s">
        <v>41</v>
      </c>
    </row>
    <row r="594" spans="1:24" x14ac:dyDescent="0.15">
      <c r="A594" t="s">
        <v>304</v>
      </c>
      <c r="B594" t="s">
        <v>303</v>
      </c>
      <c r="C594" t="s">
        <v>305</v>
      </c>
      <c r="D594" s="81" t="s">
        <v>82</v>
      </c>
      <c r="F594" s="14" t="s">
        <v>279</v>
      </c>
      <c r="I594" s="9" t="s">
        <v>309</v>
      </c>
      <c r="L594" t="s">
        <v>689</v>
      </c>
      <c r="M594" s="31">
        <v>1400000</v>
      </c>
      <c r="O594" t="s">
        <v>446</v>
      </c>
      <c r="P594" t="s">
        <v>445</v>
      </c>
      <c r="Q594" s="43">
        <f>M594</f>
        <v>1400000</v>
      </c>
      <c r="R594" t="str">
        <f>O594</f>
        <v>customers</v>
      </c>
      <c r="S594" t="s">
        <v>322</v>
      </c>
      <c r="T594" s="36" t="s">
        <v>447</v>
      </c>
      <c r="U594" s="9" t="s">
        <v>744</v>
      </c>
      <c r="V594" t="s">
        <v>321</v>
      </c>
      <c r="W594" t="s">
        <v>321</v>
      </c>
      <c r="X594" t="s">
        <v>276</v>
      </c>
    </row>
    <row r="595" spans="1:24" x14ac:dyDescent="0.15">
      <c r="A595" t="s">
        <v>304</v>
      </c>
      <c r="B595" t="s">
        <v>303</v>
      </c>
      <c r="C595" t="s">
        <v>305</v>
      </c>
      <c r="D595" s="81" t="s">
        <v>82</v>
      </c>
      <c r="F595" s="14" t="s">
        <v>279</v>
      </c>
      <c r="L595" t="s">
        <v>690</v>
      </c>
      <c r="M595" s="66">
        <v>1</v>
      </c>
      <c r="O595" t="s">
        <v>449</v>
      </c>
      <c r="P595" t="s">
        <v>448</v>
      </c>
      <c r="Q595" s="31">
        <f>M595</f>
        <v>1</v>
      </c>
      <c r="R595" t="s">
        <v>449</v>
      </c>
      <c r="S595" t="s">
        <v>322</v>
      </c>
      <c r="T595" s="36" t="s">
        <v>450</v>
      </c>
      <c r="U595" s="9" t="s">
        <v>744</v>
      </c>
      <c r="V595" t="s">
        <v>321</v>
      </c>
      <c r="W595" t="s">
        <v>321</v>
      </c>
      <c r="X595" t="s">
        <v>276</v>
      </c>
    </row>
    <row r="596" spans="1:24" x14ac:dyDescent="0.15">
      <c r="A596" t="s">
        <v>304</v>
      </c>
      <c r="B596" t="s">
        <v>303</v>
      </c>
      <c r="C596" t="s">
        <v>305</v>
      </c>
      <c r="D596" s="81" t="s">
        <v>82</v>
      </c>
      <c r="F596" s="14" t="s">
        <v>279</v>
      </c>
      <c r="I596" t="s">
        <v>501</v>
      </c>
      <c r="J596">
        <v>69</v>
      </c>
      <c r="K596" t="s">
        <v>502</v>
      </c>
      <c r="L596" t="s">
        <v>499</v>
      </c>
      <c r="M596" s="31">
        <v>538450</v>
      </c>
      <c r="O596" t="s">
        <v>500</v>
      </c>
      <c r="P596" t="s">
        <v>498</v>
      </c>
      <c r="Q596" s="31">
        <f>M596</f>
        <v>538450</v>
      </c>
      <c r="R596" t="str">
        <f>O596</f>
        <v>minutes</v>
      </c>
      <c r="S596" t="s">
        <v>322</v>
      </c>
      <c r="T596" s="36" t="s">
        <v>503</v>
      </c>
      <c r="U596" s="9" t="e">
        <v>#N/A</v>
      </c>
      <c r="V596" t="s">
        <v>321</v>
      </c>
      <c r="W596" t="s">
        <v>321</v>
      </c>
      <c r="X596" t="s">
        <v>276</v>
      </c>
    </row>
    <row r="597" spans="1:24" x14ac:dyDescent="0.15">
      <c r="A597" t="s">
        <v>304</v>
      </c>
      <c r="B597" t="s">
        <v>303</v>
      </c>
      <c r="C597" t="s">
        <v>305</v>
      </c>
      <c r="D597" s="81" t="s">
        <v>82</v>
      </c>
      <c r="F597" s="14" t="s">
        <v>279</v>
      </c>
      <c r="I597" t="s">
        <v>501</v>
      </c>
      <c r="J597">
        <v>69</v>
      </c>
      <c r="K597" t="s">
        <v>502</v>
      </c>
      <c r="L597" t="s">
        <v>505</v>
      </c>
      <c r="M597" s="31">
        <v>0</v>
      </c>
      <c r="O597" t="s">
        <v>506</v>
      </c>
      <c r="P597" t="s">
        <v>504</v>
      </c>
      <c r="Q597" s="31">
        <f>M597</f>
        <v>0</v>
      </c>
      <c r="R597" t="str">
        <f>O597</f>
        <v>number of interruptions</v>
      </c>
      <c r="S597" t="s">
        <v>322</v>
      </c>
      <c r="T597" s="36" t="s">
        <v>507</v>
      </c>
      <c r="U597" s="9" t="e">
        <v>#N/A</v>
      </c>
      <c r="V597" t="s">
        <v>321</v>
      </c>
      <c r="W597" t="s">
        <v>321</v>
      </c>
      <c r="X597" t="s">
        <v>276</v>
      </c>
    </row>
    <row r="598" spans="1:24" x14ac:dyDescent="0.15">
      <c r="A598" t="s">
        <v>304</v>
      </c>
      <c r="B598" t="s">
        <v>303</v>
      </c>
      <c r="C598" t="s">
        <v>305</v>
      </c>
      <c r="D598" s="81" t="s">
        <v>82</v>
      </c>
      <c r="F598" s="14" t="s">
        <v>279</v>
      </c>
      <c r="I598" t="s">
        <v>501</v>
      </c>
      <c r="J598">
        <v>69</v>
      </c>
      <c r="K598" t="s">
        <v>502</v>
      </c>
      <c r="L598" t="s">
        <v>509</v>
      </c>
      <c r="M598" s="31" t="s">
        <v>124</v>
      </c>
      <c r="O598" t="s">
        <v>500</v>
      </c>
      <c r="P598" t="s">
        <v>508</v>
      </c>
      <c r="Q598" s="31" t="str">
        <f>M598</f>
        <v>N/A</v>
      </c>
      <c r="R598" t="str">
        <f>O598</f>
        <v>minutes</v>
      </c>
      <c r="S598" t="s">
        <v>322</v>
      </c>
      <c r="T598" s="36" t="s">
        <v>510</v>
      </c>
      <c r="U598" s="9" t="e">
        <v>#N/A</v>
      </c>
      <c r="V598" t="s">
        <v>321</v>
      </c>
      <c r="W598" t="s">
        <v>321</v>
      </c>
      <c r="X598" t="s">
        <v>276</v>
      </c>
    </row>
    <row r="599" spans="1:24" x14ac:dyDescent="0.15">
      <c r="A599" t="s">
        <v>304</v>
      </c>
      <c r="B599" t="s">
        <v>303</v>
      </c>
      <c r="C599" t="s">
        <v>305</v>
      </c>
      <c r="D599" s="81" t="s">
        <v>82</v>
      </c>
      <c r="F599" s="14" t="s">
        <v>279</v>
      </c>
      <c r="L599" t="s">
        <v>707</v>
      </c>
      <c r="M599" s="66" t="s">
        <v>484</v>
      </c>
      <c r="P599" t="s">
        <v>494</v>
      </c>
      <c r="S599" t="s">
        <v>322</v>
      </c>
      <c r="T599" s="36" t="s">
        <v>495</v>
      </c>
      <c r="U599" s="9" t="s">
        <v>538</v>
      </c>
      <c r="V599" t="s">
        <v>321</v>
      </c>
      <c r="W599" t="s">
        <v>321</v>
      </c>
      <c r="X599" t="s">
        <v>276</v>
      </c>
    </row>
    <row r="600" spans="1:24" x14ac:dyDescent="0.15">
      <c r="A600" t="s">
        <v>304</v>
      </c>
      <c r="B600" t="s">
        <v>303</v>
      </c>
      <c r="C600" t="s">
        <v>305</v>
      </c>
      <c r="D600" s="81" t="s">
        <v>82</v>
      </c>
      <c r="F600" s="14" t="s">
        <v>279</v>
      </c>
      <c r="L600" t="s">
        <v>708</v>
      </c>
      <c r="M600" s="66" t="s">
        <v>484</v>
      </c>
      <c r="P600" t="s">
        <v>496</v>
      </c>
      <c r="S600" t="s">
        <v>322</v>
      </c>
      <c r="T600" s="36" t="s">
        <v>497</v>
      </c>
      <c r="U600" s="9" t="s">
        <v>538</v>
      </c>
      <c r="V600" t="s">
        <v>321</v>
      </c>
      <c r="W600" t="s">
        <v>321</v>
      </c>
      <c r="X600" t="s">
        <v>276</v>
      </c>
    </row>
    <row r="601" spans="1:24" x14ac:dyDescent="0.15">
      <c r="A601" t="s">
        <v>304</v>
      </c>
      <c r="B601" t="s">
        <v>303</v>
      </c>
      <c r="C601" t="s">
        <v>305</v>
      </c>
      <c r="D601" s="81" t="s">
        <v>82</v>
      </c>
      <c r="F601" s="14" t="s">
        <v>279</v>
      </c>
      <c r="L601" t="s">
        <v>699</v>
      </c>
      <c r="M601" s="31">
        <v>163.44999999999999</v>
      </c>
      <c r="O601" t="s">
        <v>819</v>
      </c>
      <c r="P601" t="s">
        <v>476</v>
      </c>
      <c r="Q601" s="43">
        <f>M601</f>
        <v>163.44999999999999</v>
      </c>
      <c r="R601" t="str">
        <f>O601</f>
        <v>USD/kWh</v>
      </c>
      <c r="S601" t="s">
        <v>322</v>
      </c>
      <c r="T601" s="36" t="s">
        <v>478</v>
      </c>
      <c r="U601" s="9" t="s">
        <v>745</v>
      </c>
      <c r="V601" t="s">
        <v>321</v>
      </c>
      <c r="W601" t="s">
        <v>321</v>
      </c>
      <c r="X601" t="s">
        <v>276</v>
      </c>
    </row>
    <row r="602" spans="1:24" x14ac:dyDescent="0.15">
      <c r="A602" t="s">
        <v>304</v>
      </c>
      <c r="B602" t="s">
        <v>303</v>
      </c>
      <c r="C602" t="s">
        <v>305</v>
      </c>
      <c r="D602" s="81" t="s">
        <v>82</v>
      </c>
      <c r="F602" s="14" t="s">
        <v>279</v>
      </c>
      <c r="L602" t="s">
        <v>700</v>
      </c>
      <c r="M602" s="31">
        <v>0.98099999999999998</v>
      </c>
      <c r="O602" t="s">
        <v>819</v>
      </c>
      <c r="P602" t="s">
        <v>479</v>
      </c>
      <c r="Q602" s="43">
        <f>M602</f>
        <v>0.98099999999999998</v>
      </c>
      <c r="R602" t="str">
        <f>O602</f>
        <v>USD/kWh</v>
      </c>
      <c r="S602" t="s">
        <v>322</v>
      </c>
      <c r="T602" s="36" t="s">
        <v>480</v>
      </c>
      <c r="U602" s="9" t="s">
        <v>745</v>
      </c>
      <c r="V602" t="s">
        <v>321</v>
      </c>
      <c r="W602" t="s">
        <v>321</v>
      </c>
      <c r="X602" t="s">
        <v>276</v>
      </c>
    </row>
    <row r="603" spans="1:24" x14ac:dyDescent="0.15">
      <c r="A603" t="s">
        <v>304</v>
      </c>
      <c r="B603" t="s">
        <v>303</v>
      </c>
      <c r="C603" t="s">
        <v>305</v>
      </c>
      <c r="D603" s="81" t="s">
        <v>82</v>
      </c>
      <c r="F603" s="14" t="s">
        <v>279</v>
      </c>
      <c r="L603" t="s">
        <v>701</v>
      </c>
      <c r="M603" s="31">
        <v>0.39800000000000002</v>
      </c>
      <c r="O603" t="s">
        <v>819</v>
      </c>
      <c r="P603" t="s">
        <v>481</v>
      </c>
      <c r="Q603" s="43">
        <f>M603</f>
        <v>0.39800000000000002</v>
      </c>
      <c r="R603" t="str">
        <f>O603</f>
        <v>USD/kWh</v>
      </c>
      <c r="S603" t="s">
        <v>322</v>
      </c>
      <c r="T603" s="36" t="s">
        <v>482</v>
      </c>
      <c r="U603" s="9" t="s">
        <v>745</v>
      </c>
      <c r="V603" t="s">
        <v>321</v>
      </c>
      <c r="W603" t="s">
        <v>321</v>
      </c>
      <c r="X603" t="s">
        <v>276</v>
      </c>
    </row>
    <row r="604" spans="1:24" x14ac:dyDescent="0.15">
      <c r="A604" t="s">
        <v>304</v>
      </c>
      <c r="B604" t="s">
        <v>303</v>
      </c>
      <c r="C604" t="s">
        <v>305</v>
      </c>
      <c r="D604" s="81" t="s">
        <v>82</v>
      </c>
      <c r="F604" s="14" t="s">
        <v>279</v>
      </c>
      <c r="L604" t="s">
        <v>702</v>
      </c>
      <c r="M604" s="31" t="s">
        <v>484</v>
      </c>
      <c r="P604" t="s">
        <v>483</v>
      </c>
      <c r="S604" t="s">
        <v>322</v>
      </c>
      <c r="T604" s="36" t="s">
        <v>485</v>
      </c>
      <c r="U604" s="9" t="s">
        <v>746</v>
      </c>
      <c r="V604" t="s">
        <v>321</v>
      </c>
      <c r="W604" t="s">
        <v>321</v>
      </c>
      <c r="X604" t="s">
        <v>276</v>
      </c>
    </row>
    <row r="605" spans="1:24" x14ac:dyDescent="0.15">
      <c r="A605" t="s">
        <v>304</v>
      </c>
      <c r="B605" t="s">
        <v>303</v>
      </c>
      <c r="C605" t="s">
        <v>305</v>
      </c>
      <c r="D605" s="81" t="s">
        <v>82</v>
      </c>
      <c r="F605" s="14" t="s">
        <v>279</v>
      </c>
      <c r="L605" t="s">
        <v>703</v>
      </c>
      <c r="M605" s="31">
        <v>134.74</v>
      </c>
      <c r="O605" t="s">
        <v>820</v>
      </c>
      <c r="P605" t="s">
        <v>486</v>
      </c>
      <c r="Q605" s="43">
        <f>M605</f>
        <v>134.74</v>
      </c>
      <c r="R605" t="str">
        <f>O605</f>
        <v>USD/MWh</v>
      </c>
      <c r="S605" t="s">
        <v>322</v>
      </c>
      <c r="T605" s="36" t="s">
        <v>488</v>
      </c>
      <c r="U605" s="9" t="s">
        <v>746</v>
      </c>
      <c r="V605" t="s">
        <v>321</v>
      </c>
      <c r="W605" t="s">
        <v>321</v>
      </c>
      <c r="X605" t="s">
        <v>276</v>
      </c>
    </row>
    <row r="606" spans="1:24" x14ac:dyDescent="0.15">
      <c r="A606" t="s">
        <v>304</v>
      </c>
      <c r="B606" t="s">
        <v>303</v>
      </c>
      <c r="C606" t="s">
        <v>305</v>
      </c>
      <c r="D606" s="81" t="s">
        <v>82</v>
      </c>
      <c r="F606" s="14" t="s">
        <v>279</v>
      </c>
      <c r="L606" t="s">
        <v>704</v>
      </c>
      <c r="M606" s="31">
        <v>188909</v>
      </c>
      <c r="O606" t="s">
        <v>490</v>
      </c>
      <c r="P606" t="s">
        <v>489</v>
      </c>
      <c r="Q606" s="31">
        <f>M606</f>
        <v>188909</v>
      </c>
      <c r="R606" t="s">
        <v>446</v>
      </c>
      <c r="S606" t="s">
        <v>322</v>
      </c>
      <c r="T606" s="36" t="s">
        <v>491</v>
      </c>
      <c r="U606" s="9" t="s">
        <v>744</v>
      </c>
      <c r="V606" t="s">
        <v>321</v>
      </c>
      <c r="W606" t="s">
        <v>321</v>
      </c>
      <c r="X606" t="s">
        <v>276</v>
      </c>
    </row>
    <row r="607" spans="1:24" x14ac:dyDescent="0.15">
      <c r="A607" t="s">
        <v>304</v>
      </c>
      <c r="B607" t="s">
        <v>303</v>
      </c>
      <c r="C607" t="s">
        <v>305</v>
      </c>
      <c r="D607" s="81" t="s">
        <v>82</v>
      </c>
      <c r="F607" s="14" t="s">
        <v>279</v>
      </c>
      <c r="L607" t="s">
        <v>705</v>
      </c>
      <c r="M607" s="66" t="s">
        <v>484</v>
      </c>
      <c r="P607" t="s">
        <v>492</v>
      </c>
      <c r="S607" t="s">
        <v>322</v>
      </c>
      <c r="T607" s="36" t="s">
        <v>493</v>
      </c>
      <c r="U607" s="9" t="s">
        <v>744</v>
      </c>
      <c r="V607" t="s">
        <v>321</v>
      </c>
      <c r="W607" t="s">
        <v>321</v>
      </c>
      <c r="X607" t="s">
        <v>276</v>
      </c>
    </row>
    <row r="608" spans="1:24" x14ac:dyDescent="0.15">
      <c r="A608" t="s">
        <v>304</v>
      </c>
      <c r="B608" t="s">
        <v>303</v>
      </c>
      <c r="C608" s="9" t="s">
        <v>305</v>
      </c>
      <c r="D608" s="81" t="s">
        <v>82</v>
      </c>
      <c r="F608" s="14" t="s">
        <v>279</v>
      </c>
      <c r="I608" s="9" t="s">
        <v>309</v>
      </c>
      <c r="L608" t="s">
        <v>308</v>
      </c>
      <c r="M608" s="31">
        <v>26851641</v>
      </c>
      <c r="O608" t="s">
        <v>39</v>
      </c>
      <c r="P608" t="s">
        <v>29</v>
      </c>
      <c r="Q608" s="73">
        <f>M608</f>
        <v>26851641</v>
      </c>
      <c r="R608" s="9" t="s">
        <v>39</v>
      </c>
      <c r="S608" t="s">
        <v>322</v>
      </c>
      <c r="T608" s="36" t="s">
        <v>310</v>
      </c>
      <c r="U608" s="9" t="s">
        <v>787</v>
      </c>
      <c r="V608" t="s">
        <v>323</v>
      </c>
      <c r="W608" t="s">
        <v>324</v>
      </c>
      <c r="X608" t="s">
        <v>276</v>
      </c>
    </row>
    <row r="609" spans="1:24" x14ac:dyDescent="0.15">
      <c r="A609" t="s">
        <v>304</v>
      </c>
      <c r="B609" t="s">
        <v>303</v>
      </c>
      <c r="C609" t="s">
        <v>305</v>
      </c>
      <c r="D609" s="81" t="s">
        <v>82</v>
      </c>
      <c r="F609" s="14" t="s">
        <v>279</v>
      </c>
      <c r="L609" t="s">
        <v>753</v>
      </c>
      <c r="M609" s="31" t="e">
        <v>#N/A</v>
      </c>
      <c r="P609" t="s">
        <v>443</v>
      </c>
      <c r="S609" t="s">
        <v>322</v>
      </c>
      <c r="T609" s="36" t="s">
        <v>444</v>
      </c>
      <c r="U609" s="9" t="s">
        <v>743</v>
      </c>
      <c r="V609" t="s">
        <v>321</v>
      </c>
      <c r="W609" t="s">
        <v>321</v>
      </c>
      <c r="X609" t="s">
        <v>276</v>
      </c>
    </row>
    <row r="610" spans="1:24" x14ac:dyDescent="0.15">
      <c r="A610" t="s">
        <v>304</v>
      </c>
      <c r="B610" t="s">
        <v>303</v>
      </c>
      <c r="C610" t="s">
        <v>305</v>
      </c>
      <c r="D610" s="81" t="s">
        <v>82</v>
      </c>
      <c r="F610" s="14" t="s">
        <v>279</v>
      </c>
      <c r="I610" s="9" t="s">
        <v>309</v>
      </c>
      <c r="L610" t="s">
        <v>341</v>
      </c>
      <c r="M610" s="31">
        <v>14633</v>
      </c>
      <c r="O610" t="s">
        <v>342</v>
      </c>
      <c r="P610" t="s">
        <v>153</v>
      </c>
      <c r="Q610" s="73">
        <f>M610</f>
        <v>14633</v>
      </c>
      <c r="R610" s="9" t="s">
        <v>785</v>
      </c>
      <c r="S610" t="s">
        <v>322</v>
      </c>
      <c r="T610" s="36" t="s">
        <v>343</v>
      </c>
      <c r="U610" s="9" t="s">
        <v>790</v>
      </c>
      <c r="V610" t="s">
        <v>321</v>
      </c>
      <c r="W610" t="s">
        <v>321</v>
      </c>
      <c r="X610" t="s">
        <v>276</v>
      </c>
    </row>
    <row r="611" spans="1:24" x14ac:dyDescent="0.15">
      <c r="A611" t="s">
        <v>304</v>
      </c>
      <c r="B611" t="s">
        <v>303</v>
      </c>
      <c r="C611" t="s">
        <v>305</v>
      </c>
      <c r="D611" s="81" t="s">
        <v>82</v>
      </c>
      <c r="F611" s="14" t="s">
        <v>279</v>
      </c>
      <c r="I611" s="9" t="s">
        <v>309</v>
      </c>
      <c r="L611" t="s">
        <v>353</v>
      </c>
      <c r="M611" s="31">
        <v>1653</v>
      </c>
      <c r="O611" t="s">
        <v>342</v>
      </c>
      <c r="P611" t="s">
        <v>775</v>
      </c>
      <c r="Q611" s="73">
        <f>M611</f>
        <v>1653</v>
      </c>
      <c r="R611" s="9" t="s">
        <v>785</v>
      </c>
      <c r="S611" t="s">
        <v>322</v>
      </c>
      <c r="T611" s="36" t="s">
        <v>354</v>
      </c>
      <c r="U611" s="9" t="s">
        <v>790</v>
      </c>
      <c r="V611" t="s">
        <v>321</v>
      </c>
      <c r="W611" t="s">
        <v>321</v>
      </c>
      <c r="X611" t="s">
        <v>276</v>
      </c>
    </row>
    <row r="612" spans="1:24" x14ac:dyDescent="0.15">
      <c r="A612" t="s">
        <v>304</v>
      </c>
      <c r="B612" t="s">
        <v>303</v>
      </c>
      <c r="C612" t="s">
        <v>305</v>
      </c>
      <c r="D612" s="81" t="s">
        <v>82</v>
      </c>
      <c r="F612" s="14" t="s">
        <v>279</v>
      </c>
      <c r="I612" s="9" t="s">
        <v>309</v>
      </c>
      <c r="L612" t="s">
        <v>361</v>
      </c>
      <c r="M612" s="31">
        <v>13487</v>
      </c>
      <c r="O612" t="s">
        <v>342</v>
      </c>
      <c r="P612" t="s">
        <v>146</v>
      </c>
      <c r="Q612" s="73">
        <f>M612</f>
        <v>13487</v>
      </c>
      <c r="R612" s="9" t="s">
        <v>785</v>
      </c>
      <c r="S612" t="s">
        <v>322</v>
      </c>
      <c r="T612" s="36" t="s">
        <v>362</v>
      </c>
      <c r="U612" s="9" t="s">
        <v>790</v>
      </c>
      <c r="V612" t="s">
        <v>321</v>
      </c>
      <c r="W612" t="s">
        <v>321</v>
      </c>
      <c r="X612" t="s">
        <v>276</v>
      </c>
    </row>
    <row r="613" spans="1:24" x14ac:dyDescent="0.15">
      <c r="A613" t="s">
        <v>304</v>
      </c>
      <c r="B613" t="s">
        <v>303</v>
      </c>
      <c r="C613" t="s">
        <v>305</v>
      </c>
      <c r="D613" s="81" t="s">
        <v>82</v>
      </c>
      <c r="F613" s="14" t="s">
        <v>279</v>
      </c>
      <c r="L613" t="s">
        <v>467</v>
      </c>
      <c r="M613" s="66" t="s">
        <v>355</v>
      </c>
      <c r="P613" t="s">
        <v>147</v>
      </c>
      <c r="S613" t="s">
        <v>322</v>
      </c>
      <c r="T613" s="36" t="s">
        <v>468</v>
      </c>
      <c r="U613" s="9" t="s">
        <v>790</v>
      </c>
      <c r="V613" t="s">
        <v>321</v>
      </c>
      <c r="W613" t="s">
        <v>321</v>
      </c>
      <c r="X613" t="s">
        <v>276</v>
      </c>
    </row>
    <row r="614" spans="1:24" x14ac:dyDescent="0.15">
      <c r="A614" t="s">
        <v>304</v>
      </c>
      <c r="B614" t="s">
        <v>303</v>
      </c>
      <c r="C614" t="s">
        <v>305</v>
      </c>
      <c r="D614" s="81" t="s">
        <v>82</v>
      </c>
      <c r="F614" s="14" t="s">
        <v>279</v>
      </c>
      <c r="L614" t="s">
        <v>470</v>
      </c>
      <c r="M614" s="66" t="s">
        <v>355</v>
      </c>
      <c r="P614" t="s">
        <v>469</v>
      </c>
      <c r="S614" t="s">
        <v>322</v>
      </c>
      <c r="T614" s="36" t="s">
        <v>471</v>
      </c>
      <c r="U614" s="9" t="s">
        <v>790</v>
      </c>
      <c r="V614" t="s">
        <v>321</v>
      </c>
      <c r="W614" t="s">
        <v>321</v>
      </c>
      <c r="X614" t="s">
        <v>276</v>
      </c>
    </row>
    <row r="615" spans="1:24" x14ac:dyDescent="0.15">
      <c r="A615" t="s">
        <v>304</v>
      </c>
      <c r="B615" t="s">
        <v>303</v>
      </c>
      <c r="C615" t="s">
        <v>305</v>
      </c>
      <c r="D615" s="81" t="s">
        <v>82</v>
      </c>
      <c r="F615" s="14" t="s">
        <v>279</v>
      </c>
      <c r="L615" t="s">
        <v>459</v>
      </c>
      <c r="M615" s="66" t="s">
        <v>355</v>
      </c>
      <c r="P615" t="s">
        <v>458</v>
      </c>
      <c r="S615" t="s">
        <v>322</v>
      </c>
      <c r="T615" s="36" t="s">
        <v>460</v>
      </c>
      <c r="U615" s="9" t="s">
        <v>790</v>
      </c>
      <c r="V615" t="s">
        <v>321</v>
      </c>
      <c r="W615" t="s">
        <v>321</v>
      </c>
      <c r="X615" t="s">
        <v>276</v>
      </c>
    </row>
    <row r="616" spans="1:24" x14ac:dyDescent="0.15">
      <c r="A616" t="s">
        <v>304</v>
      </c>
      <c r="B616" t="s">
        <v>303</v>
      </c>
      <c r="C616" t="s">
        <v>305</v>
      </c>
      <c r="D616" s="81" t="s">
        <v>82</v>
      </c>
      <c r="F616" s="14" t="s">
        <v>279</v>
      </c>
      <c r="L616" t="s">
        <v>465</v>
      </c>
      <c r="M616" s="66" t="s">
        <v>355</v>
      </c>
      <c r="P616" t="s">
        <v>464</v>
      </c>
      <c r="S616" t="s">
        <v>322</v>
      </c>
      <c r="T616" s="36" t="s">
        <v>466</v>
      </c>
      <c r="U616" s="9" t="s">
        <v>790</v>
      </c>
      <c r="V616" t="s">
        <v>321</v>
      </c>
      <c r="W616" t="s">
        <v>321</v>
      </c>
      <c r="X616" t="s">
        <v>276</v>
      </c>
    </row>
    <row r="617" spans="1:24" x14ac:dyDescent="0.15">
      <c r="A617" t="s">
        <v>304</v>
      </c>
      <c r="B617" t="s">
        <v>303</v>
      </c>
      <c r="C617" t="s">
        <v>305</v>
      </c>
      <c r="D617" s="81" t="s">
        <v>82</v>
      </c>
      <c r="F617" s="14" t="s">
        <v>279</v>
      </c>
      <c r="L617" t="s">
        <v>462</v>
      </c>
      <c r="M617" s="66" t="s">
        <v>355</v>
      </c>
      <c r="P617" t="s">
        <v>461</v>
      </c>
      <c r="S617" t="s">
        <v>322</v>
      </c>
      <c r="T617" s="36" t="s">
        <v>463</v>
      </c>
      <c r="U617" s="9" t="s">
        <v>790</v>
      </c>
      <c r="V617" t="s">
        <v>321</v>
      </c>
      <c r="W617" t="s">
        <v>321</v>
      </c>
      <c r="X617" t="s">
        <v>276</v>
      </c>
    </row>
    <row r="618" spans="1:24" x14ac:dyDescent="0.15">
      <c r="A618" t="s">
        <v>304</v>
      </c>
      <c r="B618" t="s">
        <v>303</v>
      </c>
      <c r="C618" t="s">
        <v>305</v>
      </c>
      <c r="D618" s="81" t="s">
        <v>82</v>
      </c>
      <c r="F618" s="14" t="s">
        <v>279</v>
      </c>
      <c r="L618" t="s">
        <v>452</v>
      </c>
      <c r="M618" s="66" t="s">
        <v>355</v>
      </c>
      <c r="P618" t="s">
        <v>451</v>
      </c>
      <c r="S618" t="s">
        <v>322</v>
      </c>
      <c r="T618" s="36" t="s">
        <v>453</v>
      </c>
      <c r="U618" s="9" t="s">
        <v>790</v>
      </c>
      <c r="V618" t="s">
        <v>321</v>
      </c>
      <c r="W618" t="s">
        <v>321</v>
      </c>
      <c r="X618" t="s">
        <v>276</v>
      </c>
    </row>
    <row r="619" spans="1:24" x14ac:dyDescent="0.15">
      <c r="A619" t="s">
        <v>304</v>
      </c>
      <c r="B619" t="s">
        <v>303</v>
      </c>
      <c r="C619" t="s">
        <v>305</v>
      </c>
      <c r="D619" s="81" t="s">
        <v>82</v>
      </c>
      <c r="F619" s="14" t="s">
        <v>279</v>
      </c>
      <c r="I619" s="9" t="s">
        <v>309</v>
      </c>
      <c r="L619" t="s">
        <v>455</v>
      </c>
      <c r="M619" s="31">
        <v>55</v>
      </c>
      <c r="O619" t="s">
        <v>456</v>
      </c>
      <c r="P619" t="s">
        <v>454</v>
      </c>
      <c r="Q619" s="43">
        <f>M619</f>
        <v>55</v>
      </c>
      <c r="R619" t="str">
        <f>O619</f>
        <v>kg</v>
      </c>
      <c r="S619" t="s">
        <v>322</v>
      </c>
      <c r="T619" s="36" t="s">
        <v>457</v>
      </c>
      <c r="U619" s="9" t="s">
        <v>790</v>
      </c>
      <c r="V619" t="s">
        <v>321</v>
      </c>
      <c r="W619" t="s">
        <v>321</v>
      </c>
      <c r="X619" t="s">
        <v>276</v>
      </c>
    </row>
    <row r="620" spans="1:24" x14ac:dyDescent="0.15">
      <c r="A620" t="s">
        <v>304</v>
      </c>
      <c r="B620" t="s">
        <v>303</v>
      </c>
      <c r="C620" t="s">
        <v>305</v>
      </c>
      <c r="D620" s="81" t="s">
        <v>82</v>
      </c>
      <c r="F620" s="14" t="s">
        <v>279</v>
      </c>
      <c r="L620" t="s">
        <v>435</v>
      </c>
      <c r="M620" s="66" t="e">
        <v>#N/A</v>
      </c>
      <c r="P620" t="s">
        <v>434</v>
      </c>
      <c r="Q620" s="73"/>
      <c r="S620" t="s">
        <v>322</v>
      </c>
      <c r="T620" s="36" t="s">
        <v>436</v>
      </c>
      <c r="U620" s="9" t="s">
        <v>787</v>
      </c>
      <c r="V620" t="s">
        <v>321</v>
      </c>
      <c r="W620" t="s">
        <v>321</v>
      </c>
      <c r="X620" t="s">
        <v>276</v>
      </c>
    </row>
    <row r="621" spans="1:24" x14ac:dyDescent="0.15">
      <c r="A621" t="s">
        <v>304</v>
      </c>
      <c r="B621" t="s">
        <v>303</v>
      </c>
      <c r="C621" t="s">
        <v>305</v>
      </c>
      <c r="D621" s="81" t="s">
        <v>82</v>
      </c>
      <c r="F621" s="14" t="s">
        <v>279</v>
      </c>
      <c r="L621" t="s">
        <v>438</v>
      </c>
      <c r="M621" s="66" t="e">
        <v>#N/A</v>
      </c>
      <c r="P621" t="s">
        <v>437</v>
      </c>
      <c r="Q621" s="73"/>
      <c r="S621" t="s">
        <v>322</v>
      </c>
      <c r="T621" s="36" t="s">
        <v>439</v>
      </c>
      <c r="U621" s="9" t="s">
        <v>787</v>
      </c>
      <c r="V621" t="s">
        <v>321</v>
      </c>
      <c r="W621" t="s">
        <v>321</v>
      </c>
      <c r="X621" t="s">
        <v>276</v>
      </c>
    </row>
    <row r="622" spans="1:24" x14ac:dyDescent="0.15">
      <c r="A622" t="s">
        <v>304</v>
      </c>
      <c r="B622" t="s">
        <v>303</v>
      </c>
      <c r="C622" t="s">
        <v>305</v>
      </c>
      <c r="D622" s="81" t="s">
        <v>82</v>
      </c>
      <c r="F622" s="14" t="s">
        <v>279</v>
      </c>
      <c r="I622" s="9" t="s">
        <v>309</v>
      </c>
      <c r="L622" t="s">
        <v>441</v>
      </c>
      <c r="M622" s="31">
        <v>4916945</v>
      </c>
      <c r="O622" t="s">
        <v>39</v>
      </c>
      <c r="P622" t="s">
        <v>440</v>
      </c>
      <c r="Q622" s="73">
        <f>M622</f>
        <v>4916945</v>
      </c>
      <c r="R622" t="s">
        <v>39</v>
      </c>
      <c r="S622" t="s">
        <v>322</v>
      </c>
      <c r="T622" s="36" t="s">
        <v>442</v>
      </c>
      <c r="U622" s="9" t="s">
        <v>793</v>
      </c>
      <c r="V622" t="s">
        <v>321</v>
      </c>
      <c r="W622" t="s">
        <v>321</v>
      </c>
      <c r="X622" t="s">
        <v>276</v>
      </c>
    </row>
    <row r="623" spans="1:24" x14ac:dyDescent="0.15">
      <c r="A623" t="s">
        <v>304</v>
      </c>
      <c r="B623" t="s">
        <v>303</v>
      </c>
      <c r="C623" t="s">
        <v>305</v>
      </c>
      <c r="D623" s="81" t="s">
        <v>82</v>
      </c>
      <c r="F623" s="14" t="s">
        <v>279</v>
      </c>
      <c r="L623" t="s">
        <v>396</v>
      </c>
      <c r="M623" s="31">
        <v>1.64E-6</v>
      </c>
      <c r="O623" t="s">
        <v>391</v>
      </c>
      <c r="P623" t="s">
        <v>225</v>
      </c>
      <c r="Q623" s="31">
        <f>M623*1000000</f>
        <v>1.64</v>
      </c>
      <c r="R623" s="9" t="s">
        <v>818</v>
      </c>
      <c r="S623" t="s">
        <v>322</v>
      </c>
      <c r="T623" s="36" t="s">
        <v>392</v>
      </c>
      <c r="U623" s="9" t="s">
        <v>734</v>
      </c>
      <c r="V623" t="s">
        <v>321</v>
      </c>
      <c r="W623" t="s">
        <v>321</v>
      </c>
      <c r="X623" t="s">
        <v>276</v>
      </c>
    </row>
    <row r="624" spans="1:24" x14ac:dyDescent="0.15">
      <c r="A624" t="s">
        <v>304</v>
      </c>
      <c r="B624" t="s">
        <v>303</v>
      </c>
      <c r="C624" t="s">
        <v>305</v>
      </c>
      <c r="D624" s="81" t="s">
        <v>82</v>
      </c>
      <c r="F624" s="14" t="s">
        <v>279</v>
      </c>
      <c r="L624" t="s">
        <v>755</v>
      </c>
      <c r="M624" s="66">
        <v>0</v>
      </c>
      <c r="O624" t="s">
        <v>449</v>
      </c>
      <c r="P624" t="s">
        <v>474</v>
      </c>
      <c r="Q624" s="31">
        <f>M624</f>
        <v>0</v>
      </c>
      <c r="R624" t="s">
        <v>449</v>
      </c>
      <c r="S624" t="s">
        <v>322</v>
      </c>
      <c r="T624" s="36" t="s">
        <v>475</v>
      </c>
      <c r="U624" s="9" t="s">
        <v>734</v>
      </c>
      <c r="V624" t="s">
        <v>321</v>
      </c>
      <c r="W624" t="s">
        <v>321</v>
      </c>
      <c r="X624" t="s">
        <v>276</v>
      </c>
    </row>
    <row r="625" spans="1:24" x14ac:dyDescent="0.15">
      <c r="A625" t="s">
        <v>304</v>
      </c>
      <c r="B625" t="s">
        <v>303</v>
      </c>
      <c r="C625" t="s">
        <v>305</v>
      </c>
      <c r="D625" s="81" t="s">
        <v>82</v>
      </c>
      <c r="F625" s="14" t="s">
        <v>279</v>
      </c>
      <c r="L625" t="s">
        <v>403</v>
      </c>
      <c r="M625" s="31">
        <v>1.366E-5</v>
      </c>
      <c r="O625" t="s">
        <v>391</v>
      </c>
      <c r="P625" t="s">
        <v>220</v>
      </c>
      <c r="Q625" s="31">
        <f>M625*1000000</f>
        <v>13.66</v>
      </c>
      <c r="R625" s="9" t="s">
        <v>818</v>
      </c>
      <c r="S625" t="s">
        <v>322</v>
      </c>
      <c r="T625" s="36" t="s">
        <v>400</v>
      </c>
      <c r="U625" s="9" t="s">
        <v>734</v>
      </c>
      <c r="V625" t="s">
        <v>321</v>
      </c>
      <c r="W625" t="s">
        <v>321</v>
      </c>
      <c r="X625" t="s">
        <v>276</v>
      </c>
    </row>
    <row r="626" spans="1:24" x14ac:dyDescent="0.15">
      <c r="A626" t="s">
        <v>304</v>
      </c>
      <c r="B626" t="s">
        <v>303</v>
      </c>
      <c r="C626" t="s">
        <v>305</v>
      </c>
      <c r="D626" s="81" t="s">
        <v>82</v>
      </c>
      <c r="F626" s="14" t="s">
        <v>279</v>
      </c>
      <c r="L626" t="s">
        <v>754</v>
      </c>
      <c r="M626" s="66">
        <v>0</v>
      </c>
      <c r="O626" t="s">
        <v>449</v>
      </c>
      <c r="P626" t="s">
        <v>472</v>
      </c>
      <c r="Q626" s="31">
        <f>M626</f>
        <v>0</v>
      </c>
      <c r="R626" t="s">
        <v>449</v>
      </c>
      <c r="S626" t="s">
        <v>322</v>
      </c>
      <c r="T626" s="36" t="s">
        <v>473</v>
      </c>
      <c r="U626" s="9" t="s">
        <v>734</v>
      </c>
      <c r="V626" t="s">
        <v>321</v>
      </c>
      <c r="W626" t="s">
        <v>321</v>
      </c>
      <c r="X626" t="s">
        <v>276</v>
      </c>
    </row>
    <row r="627" spans="1:24" x14ac:dyDescent="0.15">
      <c r="A627" s="9" t="s">
        <v>296</v>
      </c>
      <c r="B627" s="9" t="s">
        <v>295</v>
      </c>
      <c r="C627" s="9" t="s">
        <v>297</v>
      </c>
      <c r="D627" s="9" t="s">
        <v>300</v>
      </c>
      <c r="E627" s="9"/>
      <c r="F627" s="35" t="s">
        <v>69</v>
      </c>
      <c r="I627" s="9" t="s">
        <v>302</v>
      </c>
      <c r="J627">
        <v>88</v>
      </c>
      <c r="L627" t="s">
        <v>301</v>
      </c>
      <c r="M627" s="31">
        <v>70</v>
      </c>
      <c r="O627" t="s">
        <v>314</v>
      </c>
      <c r="P627" t="s">
        <v>29</v>
      </c>
      <c r="Q627" s="73">
        <f>M627*1000000</f>
        <v>70000000</v>
      </c>
      <c r="R627" t="s">
        <v>39</v>
      </c>
      <c r="S627" s="30" t="s">
        <v>732</v>
      </c>
      <c r="T627" t="s">
        <v>670</v>
      </c>
      <c r="U627" s="9" t="s">
        <v>786</v>
      </c>
      <c r="V627" t="s">
        <v>323</v>
      </c>
      <c r="W627" t="s">
        <v>324</v>
      </c>
      <c r="X627" s="30" t="s">
        <v>276</v>
      </c>
    </row>
    <row r="628" spans="1:24" ht="28" x14ac:dyDescent="0.15">
      <c r="A628" s="9" t="s">
        <v>296</v>
      </c>
      <c r="B628" s="9" t="s">
        <v>295</v>
      </c>
      <c r="C628" s="9" t="s">
        <v>297</v>
      </c>
      <c r="D628" s="9" t="s">
        <v>300</v>
      </c>
      <c r="E628" s="9"/>
      <c r="F628" s="35" t="s">
        <v>69</v>
      </c>
      <c r="I628" s="9" t="s">
        <v>302</v>
      </c>
      <c r="J628">
        <v>88</v>
      </c>
      <c r="L628" t="s">
        <v>337</v>
      </c>
      <c r="M628" s="31">
        <v>600</v>
      </c>
      <c r="O628" s="25" t="s">
        <v>804</v>
      </c>
      <c r="P628" t="s">
        <v>60</v>
      </c>
      <c r="Q628" s="76">
        <f>M628*1000000</f>
        <v>600000000</v>
      </c>
      <c r="R628" t="s">
        <v>39</v>
      </c>
      <c r="S628" s="30" t="s">
        <v>732</v>
      </c>
      <c r="V628" t="s">
        <v>634</v>
      </c>
      <c r="W628" t="s">
        <v>647</v>
      </c>
      <c r="X628" s="30" t="s">
        <v>276</v>
      </c>
    </row>
    <row r="629" spans="1:24" x14ac:dyDescent="0.15">
      <c r="A629" s="9" t="s">
        <v>296</v>
      </c>
      <c r="B629" s="9" t="s">
        <v>295</v>
      </c>
      <c r="C629" s="9" t="s">
        <v>297</v>
      </c>
      <c r="D629" s="9" t="s">
        <v>300</v>
      </c>
      <c r="E629" s="9"/>
      <c r="F629" s="35" t="s">
        <v>69</v>
      </c>
      <c r="I629" s="9" t="s">
        <v>302</v>
      </c>
      <c r="J629">
        <v>88</v>
      </c>
      <c r="L629" t="s">
        <v>405</v>
      </c>
      <c r="M629" s="31">
        <v>79</v>
      </c>
      <c r="O629" s="30" t="s">
        <v>406</v>
      </c>
      <c r="P629" t="s">
        <v>404</v>
      </c>
      <c r="Q629" s="43">
        <f>M629*0.278</f>
        <v>21.962000000000003</v>
      </c>
      <c r="R629" s="30" t="s">
        <v>513</v>
      </c>
      <c r="S629" s="30" t="s">
        <v>732</v>
      </c>
      <c r="U629" s="30"/>
      <c r="V629" t="s">
        <v>562</v>
      </c>
      <c r="W629" t="s">
        <v>563</v>
      </c>
      <c r="X629" s="30" t="s">
        <v>276</v>
      </c>
    </row>
    <row r="630" spans="1:24" x14ac:dyDescent="0.15">
      <c r="A630" s="9" t="s">
        <v>296</v>
      </c>
      <c r="B630" s="9" t="s">
        <v>295</v>
      </c>
      <c r="C630" s="9" t="s">
        <v>297</v>
      </c>
      <c r="D630" s="9" t="s">
        <v>300</v>
      </c>
      <c r="E630" s="9"/>
      <c r="F630" s="35" t="s">
        <v>69</v>
      </c>
      <c r="I630" s="9" t="s">
        <v>302</v>
      </c>
      <c r="J630">
        <v>88</v>
      </c>
      <c r="L630" t="s">
        <v>425</v>
      </c>
      <c r="M630" s="31">
        <v>0.16600000000000001</v>
      </c>
      <c r="O630" s="30" t="s">
        <v>426</v>
      </c>
      <c r="P630" t="s">
        <v>424</v>
      </c>
      <c r="Q630" s="43">
        <f>M630</f>
        <v>0.16600000000000001</v>
      </c>
      <c r="R630" s="30" t="str">
        <f>O630</f>
        <v>tonnes of CO2e/ tonne of hydrocarbon production available for sale</v>
      </c>
      <c r="S630" s="30" t="s">
        <v>732</v>
      </c>
      <c r="U630" s="30"/>
      <c r="V630" t="s">
        <v>321</v>
      </c>
      <c r="W630" t="s">
        <v>321</v>
      </c>
      <c r="X630" s="30" t="s">
        <v>276</v>
      </c>
    </row>
    <row r="631" spans="1:24" x14ac:dyDescent="0.15">
      <c r="A631" s="9" t="s">
        <v>296</v>
      </c>
      <c r="B631" s="9" t="s">
        <v>295</v>
      </c>
      <c r="C631" s="9" t="s">
        <v>297</v>
      </c>
      <c r="D631" s="9" t="s">
        <v>300</v>
      </c>
      <c r="E631" s="9"/>
      <c r="F631" s="35" t="s">
        <v>69</v>
      </c>
      <c r="I631" s="9" t="s">
        <v>302</v>
      </c>
      <c r="J631">
        <v>88</v>
      </c>
      <c r="L631" t="s">
        <v>428</v>
      </c>
      <c r="M631" s="31">
        <v>1.18</v>
      </c>
      <c r="O631" s="30" t="s">
        <v>429</v>
      </c>
      <c r="P631" t="s">
        <v>427</v>
      </c>
      <c r="Q631" s="43">
        <f>M631</f>
        <v>1.18</v>
      </c>
      <c r="R631" s="30" t="str">
        <f>O631</f>
        <v>tonnes of CO2e/UEDC</v>
      </c>
      <c r="S631" s="30" t="s">
        <v>732</v>
      </c>
      <c r="U631" s="30"/>
      <c r="V631" t="s">
        <v>321</v>
      </c>
      <c r="W631" t="s">
        <v>321</v>
      </c>
      <c r="X631" s="30" t="s">
        <v>276</v>
      </c>
    </row>
    <row r="632" spans="1:24" x14ac:dyDescent="0.15">
      <c r="A632" s="9" t="s">
        <v>296</v>
      </c>
      <c r="B632" s="9" t="s">
        <v>295</v>
      </c>
      <c r="C632" s="9" t="s">
        <v>297</v>
      </c>
      <c r="D632" s="9" t="s">
        <v>300</v>
      </c>
      <c r="E632" s="9"/>
      <c r="F632" s="35" t="s">
        <v>69</v>
      </c>
      <c r="I632" s="9" t="s">
        <v>302</v>
      </c>
      <c r="J632">
        <v>88</v>
      </c>
      <c r="L632" t="s">
        <v>432</v>
      </c>
      <c r="M632" s="31">
        <v>0.99</v>
      </c>
      <c r="O632" s="30" t="s">
        <v>433</v>
      </c>
      <c r="P632" t="s">
        <v>431</v>
      </c>
      <c r="Q632" s="43">
        <f>M632</f>
        <v>0.99</v>
      </c>
      <c r="R632" s="30" t="str">
        <f>O632</f>
        <v>tonnes of CO2e/tonne of high-value petrochemicals produced</v>
      </c>
      <c r="S632" s="30" t="s">
        <v>732</v>
      </c>
      <c r="U632" s="30"/>
      <c r="V632" t="s">
        <v>321</v>
      </c>
      <c r="W632" t="s">
        <v>321</v>
      </c>
      <c r="X632" s="30" t="s">
        <v>276</v>
      </c>
    </row>
    <row r="633" spans="1:24" x14ac:dyDescent="0.15">
      <c r="A633" s="9" t="s">
        <v>296</v>
      </c>
      <c r="B633" s="9" t="s">
        <v>295</v>
      </c>
      <c r="C633" s="9" t="s">
        <v>297</v>
      </c>
      <c r="D633" s="9" t="s">
        <v>300</v>
      </c>
      <c r="E633" s="9"/>
      <c r="F633" s="35" t="s">
        <v>69</v>
      </c>
      <c r="I633" s="9" t="s">
        <v>302</v>
      </c>
      <c r="J633">
        <v>88</v>
      </c>
      <c r="L633" t="s">
        <v>805</v>
      </c>
      <c r="M633" s="31">
        <v>113</v>
      </c>
      <c r="O633" s="30" t="s">
        <v>816</v>
      </c>
      <c r="P633" t="s">
        <v>153</v>
      </c>
      <c r="Q633" s="77">
        <f>M633*1000</f>
        <v>113000</v>
      </c>
      <c r="R633" s="9" t="s">
        <v>785</v>
      </c>
      <c r="S633" t="s">
        <v>732</v>
      </c>
      <c r="T633" t="s">
        <v>671</v>
      </c>
      <c r="U633" s="9" t="s">
        <v>789</v>
      </c>
      <c r="V633" t="s">
        <v>321</v>
      </c>
      <c r="W633" t="s">
        <v>321</v>
      </c>
      <c r="X633" s="30" t="s">
        <v>276</v>
      </c>
    </row>
    <row r="634" spans="1:24" x14ac:dyDescent="0.15">
      <c r="A634" s="9" t="s">
        <v>296</v>
      </c>
      <c r="B634" s="9" t="s">
        <v>295</v>
      </c>
      <c r="C634" s="9" t="s">
        <v>297</v>
      </c>
      <c r="D634" s="9" t="s">
        <v>300</v>
      </c>
      <c r="E634" s="9"/>
      <c r="F634" s="35" t="s">
        <v>69</v>
      </c>
      <c r="I634" s="9" t="s">
        <v>302</v>
      </c>
      <c r="J634">
        <v>88</v>
      </c>
      <c r="L634" t="s">
        <v>806</v>
      </c>
      <c r="M634" s="31">
        <v>83</v>
      </c>
      <c r="O634" s="30" t="s">
        <v>807</v>
      </c>
      <c r="P634" t="s">
        <v>146</v>
      </c>
      <c r="Q634" s="77">
        <f>M634*1000</f>
        <v>83000</v>
      </c>
      <c r="R634" s="9" t="s">
        <v>785</v>
      </c>
      <c r="S634" t="s">
        <v>732</v>
      </c>
      <c r="T634" t="s">
        <v>673</v>
      </c>
      <c r="U634" s="9" t="s">
        <v>789</v>
      </c>
      <c r="V634" t="s">
        <v>321</v>
      </c>
      <c r="W634" t="s">
        <v>321</v>
      </c>
      <c r="X634" s="30" t="s">
        <v>276</v>
      </c>
    </row>
    <row r="635" spans="1:24" x14ac:dyDescent="0.15">
      <c r="A635" s="9" t="s">
        <v>296</v>
      </c>
      <c r="B635" s="9" t="s">
        <v>295</v>
      </c>
      <c r="C635" s="9" t="s">
        <v>297</v>
      </c>
      <c r="D635" s="9" t="s">
        <v>300</v>
      </c>
      <c r="E635" s="9"/>
      <c r="F635" s="35" t="s">
        <v>69</v>
      </c>
      <c r="I635" s="9" t="s">
        <v>302</v>
      </c>
      <c r="J635">
        <v>88</v>
      </c>
      <c r="L635" t="s">
        <v>808</v>
      </c>
      <c r="M635" s="31">
        <v>153</v>
      </c>
      <c r="O635" s="30" t="s">
        <v>807</v>
      </c>
      <c r="P635" t="s">
        <v>147</v>
      </c>
      <c r="Q635" s="77">
        <f>M635*1000</f>
        <v>153000</v>
      </c>
      <c r="R635" s="9" t="s">
        <v>785</v>
      </c>
      <c r="S635" t="s">
        <v>732</v>
      </c>
      <c r="T635" t="s">
        <v>674</v>
      </c>
      <c r="U635" s="9" t="s">
        <v>789</v>
      </c>
      <c r="V635" t="s">
        <v>321</v>
      </c>
      <c r="W635" t="s">
        <v>321</v>
      </c>
      <c r="X635" s="30" t="s">
        <v>276</v>
      </c>
    </row>
    <row r="636" spans="1:24" x14ac:dyDescent="0.15">
      <c r="A636" s="9" t="s">
        <v>296</v>
      </c>
      <c r="B636" s="9" t="s">
        <v>295</v>
      </c>
      <c r="C636" s="9" t="s">
        <v>297</v>
      </c>
      <c r="D636" s="9" t="s">
        <v>773</v>
      </c>
      <c r="E636" s="9"/>
      <c r="F636" s="35" t="s">
        <v>69</v>
      </c>
      <c r="I636" s="9" t="s">
        <v>302</v>
      </c>
      <c r="J636">
        <v>89</v>
      </c>
      <c r="L636" t="s">
        <v>369</v>
      </c>
      <c r="M636" s="31">
        <v>0</v>
      </c>
      <c r="O636" s="30" t="s">
        <v>347</v>
      </c>
      <c r="P636" t="s">
        <v>157</v>
      </c>
      <c r="Q636" s="78">
        <f>M636</f>
        <v>0</v>
      </c>
      <c r="R636" s="9" t="s">
        <v>785</v>
      </c>
      <c r="S636" t="s">
        <v>732</v>
      </c>
      <c r="U636" s="9"/>
      <c r="V636" t="s">
        <v>321</v>
      </c>
      <c r="W636" t="s">
        <v>321</v>
      </c>
      <c r="X636" s="30" t="s">
        <v>276</v>
      </c>
    </row>
    <row r="637" spans="1:24" x14ac:dyDescent="0.15">
      <c r="A637" s="9" t="s">
        <v>296</v>
      </c>
      <c r="B637" s="9" t="s">
        <v>295</v>
      </c>
      <c r="C637" s="9" t="s">
        <v>297</v>
      </c>
      <c r="D637" s="9" t="s">
        <v>300</v>
      </c>
      <c r="E637" s="9"/>
      <c r="F637" s="35" t="s">
        <v>69</v>
      </c>
      <c r="I637" s="9" t="s">
        <v>302</v>
      </c>
      <c r="J637">
        <v>89</v>
      </c>
      <c r="L637" t="s">
        <v>370</v>
      </c>
      <c r="M637" s="31">
        <v>8</v>
      </c>
      <c r="O637" s="30" t="s">
        <v>347</v>
      </c>
      <c r="P637" t="s">
        <v>157</v>
      </c>
      <c r="Q637" s="78">
        <f>M637</f>
        <v>8</v>
      </c>
      <c r="R637" s="9" t="s">
        <v>785</v>
      </c>
      <c r="S637" t="s">
        <v>732</v>
      </c>
      <c r="U637" s="9"/>
      <c r="V637" t="s">
        <v>321</v>
      </c>
      <c r="W637" t="s">
        <v>321</v>
      </c>
      <c r="X637" s="30" t="s">
        <v>276</v>
      </c>
    </row>
    <row r="638" spans="1:24" x14ac:dyDescent="0.15">
      <c r="A638" s="9" t="s">
        <v>296</v>
      </c>
      <c r="B638" s="9" t="s">
        <v>295</v>
      </c>
      <c r="C638" s="9" t="s">
        <v>297</v>
      </c>
      <c r="D638" s="9" t="s">
        <v>300</v>
      </c>
      <c r="E638" s="9"/>
      <c r="F638" s="35" t="s">
        <v>69</v>
      </c>
      <c r="I638" s="9" t="s">
        <v>302</v>
      </c>
      <c r="J638">
        <v>88</v>
      </c>
      <c r="L638" t="s">
        <v>371</v>
      </c>
      <c r="M638" s="31">
        <v>21</v>
      </c>
      <c r="O638" s="30" t="s">
        <v>347</v>
      </c>
      <c r="P638" t="s">
        <v>86</v>
      </c>
      <c r="Q638" s="43">
        <f>M638</f>
        <v>21</v>
      </c>
      <c r="R638" t="s">
        <v>785</v>
      </c>
      <c r="S638" s="30" t="s">
        <v>732</v>
      </c>
      <c r="U638" s="30"/>
      <c r="V638" t="s">
        <v>321</v>
      </c>
      <c r="W638" t="s">
        <v>321</v>
      </c>
      <c r="X638" s="30" t="s">
        <v>276</v>
      </c>
    </row>
    <row r="639" spans="1:24" x14ac:dyDescent="0.15">
      <c r="A639" s="9" t="s">
        <v>296</v>
      </c>
      <c r="B639" s="9" t="s">
        <v>295</v>
      </c>
      <c r="C639" s="9" t="s">
        <v>297</v>
      </c>
      <c r="D639" s="9" t="s">
        <v>300</v>
      </c>
      <c r="E639" s="9"/>
      <c r="F639" s="35" t="s">
        <v>69</v>
      </c>
      <c r="I639" s="9" t="s">
        <v>302</v>
      </c>
      <c r="J639">
        <v>88</v>
      </c>
      <c r="L639" t="s">
        <v>375</v>
      </c>
      <c r="M639" s="31">
        <v>67</v>
      </c>
      <c r="O639" s="30" t="s">
        <v>376</v>
      </c>
      <c r="P639" t="s">
        <v>70</v>
      </c>
      <c r="Q639" s="73">
        <f>M639*1000000</f>
        <v>67000000</v>
      </c>
      <c r="R639" t="s">
        <v>39</v>
      </c>
      <c r="S639" s="30" t="s">
        <v>732</v>
      </c>
      <c r="U639" s="30"/>
      <c r="V639" t="s">
        <v>321</v>
      </c>
      <c r="W639" t="s">
        <v>321</v>
      </c>
      <c r="X639" s="30" t="s">
        <v>276</v>
      </c>
    </row>
    <row r="640" spans="1:24" x14ac:dyDescent="0.15">
      <c r="A640" s="9" t="s">
        <v>296</v>
      </c>
      <c r="B640" s="9" t="s">
        <v>295</v>
      </c>
      <c r="C640" s="9" t="s">
        <v>297</v>
      </c>
      <c r="D640" s="9" t="s">
        <v>300</v>
      </c>
      <c r="E640" s="9"/>
      <c r="F640" s="35" t="s">
        <v>69</v>
      </c>
      <c r="I640" s="9" t="s">
        <v>302</v>
      </c>
      <c r="J640">
        <v>88</v>
      </c>
      <c r="L640" t="s">
        <v>809</v>
      </c>
      <c r="M640" s="31">
        <v>138</v>
      </c>
      <c r="O640" s="30" t="s">
        <v>798</v>
      </c>
      <c r="P640" t="s">
        <v>74</v>
      </c>
      <c r="Q640" s="43">
        <f>M640*1000</f>
        <v>138000</v>
      </c>
      <c r="R640" t="s">
        <v>785</v>
      </c>
      <c r="S640" s="30" t="s">
        <v>732</v>
      </c>
      <c r="U640" s="30"/>
      <c r="V640" t="s">
        <v>321</v>
      </c>
      <c r="W640" t="s">
        <v>321</v>
      </c>
      <c r="X640" s="30" t="s">
        <v>276</v>
      </c>
    </row>
    <row r="641" spans="1:24" x14ac:dyDescent="0.15">
      <c r="A641" s="9" t="s">
        <v>296</v>
      </c>
      <c r="B641" s="9" t="s">
        <v>295</v>
      </c>
      <c r="C641" s="9" t="s">
        <v>297</v>
      </c>
      <c r="D641" s="9" t="s">
        <v>300</v>
      </c>
      <c r="E641" s="9"/>
      <c r="F641" s="35" t="s">
        <v>69</v>
      </c>
      <c r="I641" s="9" t="s">
        <v>302</v>
      </c>
      <c r="J641">
        <v>88</v>
      </c>
      <c r="L641" t="s">
        <v>810</v>
      </c>
      <c r="M641" s="31">
        <v>1</v>
      </c>
      <c r="O641" s="30" t="s">
        <v>340</v>
      </c>
      <c r="P641" t="s">
        <v>84</v>
      </c>
      <c r="Q641" s="43">
        <f>M641*1000</f>
        <v>1000</v>
      </c>
      <c r="R641" t="s">
        <v>785</v>
      </c>
      <c r="S641" s="30" t="s">
        <v>732</v>
      </c>
      <c r="U641" s="30"/>
      <c r="V641" t="s">
        <v>321</v>
      </c>
      <c r="W641" t="s">
        <v>321</v>
      </c>
      <c r="X641" s="30" t="s">
        <v>276</v>
      </c>
    </row>
    <row r="642" spans="1:24" x14ac:dyDescent="0.15">
      <c r="A642" s="9" t="s">
        <v>296</v>
      </c>
      <c r="B642" s="9" t="s">
        <v>295</v>
      </c>
      <c r="C642" s="9" t="s">
        <v>297</v>
      </c>
      <c r="D642" s="9" t="s">
        <v>300</v>
      </c>
      <c r="E642" s="9"/>
      <c r="F642" s="35" t="s">
        <v>69</v>
      </c>
      <c r="I642" s="9" t="s">
        <v>302</v>
      </c>
      <c r="J642">
        <v>88</v>
      </c>
      <c r="L642" t="s">
        <v>413</v>
      </c>
      <c r="M642" s="31">
        <v>18.7</v>
      </c>
      <c r="O642" t="s">
        <v>813</v>
      </c>
      <c r="P642" t="s">
        <v>412</v>
      </c>
      <c r="Q642" s="73">
        <f t="shared" ref="Q642:Q651" si="15">M642*1000000</f>
        <v>18700000</v>
      </c>
      <c r="R642" t="s">
        <v>39</v>
      </c>
      <c r="S642" s="30" t="s">
        <v>732</v>
      </c>
      <c r="V642" t="s">
        <v>321</v>
      </c>
      <c r="W642" t="s">
        <v>321</v>
      </c>
      <c r="X642" s="30" t="s">
        <v>276</v>
      </c>
    </row>
    <row r="643" spans="1:24" x14ac:dyDescent="0.15">
      <c r="A643" s="9" t="s">
        <v>296</v>
      </c>
      <c r="B643" s="9" t="s">
        <v>295</v>
      </c>
      <c r="C643" s="9" t="s">
        <v>297</v>
      </c>
      <c r="D643" s="9" t="s">
        <v>300</v>
      </c>
      <c r="E643" s="9"/>
      <c r="F643" s="35" t="s">
        <v>69</v>
      </c>
      <c r="I643" s="9" t="s">
        <v>302</v>
      </c>
      <c r="J643">
        <v>88</v>
      </c>
      <c r="L643" t="s">
        <v>415</v>
      </c>
      <c r="M643" s="31">
        <v>13.7</v>
      </c>
      <c r="O643" t="s">
        <v>813</v>
      </c>
      <c r="P643" t="s">
        <v>414</v>
      </c>
      <c r="Q643" s="73">
        <f t="shared" si="15"/>
        <v>13700000</v>
      </c>
      <c r="R643" t="s">
        <v>39</v>
      </c>
      <c r="S643" s="30" t="s">
        <v>732</v>
      </c>
      <c r="V643" t="s">
        <v>321</v>
      </c>
      <c r="W643" t="s">
        <v>321</v>
      </c>
      <c r="X643" s="30" t="s">
        <v>276</v>
      </c>
    </row>
    <row r="644" spans="1:24" x14ac:dyDescent="0.15">
      <c r="A644" s="9" t="s">
        <v>296</v>
      </c>
      <c r="B644" s="9" t="s">
        <v>295</v>
      </c>
      <c r="C644" s="9" t="s">
        <v>297</v>
      </c>
      <c r="D644" s="9" t="s">
        <v>300</v>
      </c>
      <c r="E644" s="9"/>
      <c r="F644" s="35" t="s">
        <v>69</v>
      </c>
      <c r="I644" s="9" t="s">
        <v>302</v>
      </c>
      <c r="J644">
        <v>88</v>
      </c>
      <c r="L644" t="s">
        <v>417</v>
      </c>
      <c r="M644" s="31">
        <v>37.6</v>
      </c>
      <c r="O644" t="s">
        <v>813</v>
      </c>
      <c r="P644" t="s">
        <v>416</v>
      </c>
      <c r="Q644" s="73">
        <f t="shared" si="15"/>
        <v>37600000</v>
      </c>
      <c r="R644" t="s">
        <v>39</v>
      </c>
      <c r="S644" s="30" t="s">
        <v>732</v>
      </c>
      <c r="V644" t="s">
        <v>321</v>
      </c>
      <c r="W644" t="s">
        <v>321</v>
      </c>
      <c r="X644" s="30" t="s">
        <v>276</v>
      </c>
    </row>
    <row r="645" spans="1:24" x14ac:dyDescent="0.15">
      <c r="A645" s="9" t="s">
        <v>296</v>
      </c>
      <c r="B645" s="9" t="s">
        <v>295</v>
      </c>
      <c r="C645" s="9" t="s">
        <v>297</v>
      </c>
      <c r="D645" s="9" t="s">
        <v>300</v>
      </c>
      <c r="E645" s="9"/>
      <c r="F645" s="35" t="s">
        <v>69</v>
      </c>
      <c r="I645" s="9" t="s">
        <v>302</v>
      </c>
      <c r="J645">
        <v>88</v>
      </c>
      <c r="L645" t="s">
        <v>410</v>
      </c>
      <c r="M645" s="31">
        <v>3</v>
      </c>
      <c r="O645" t="s">
        <v>813</v>
      </c>
      <c r="P645" t="s">
        <v>409</v>
      </c>
      <c r="Q645" s="73">
        <f t="shared" si="15"/>
        <v>3000000</v>
      </c>
      <c r="R645" t="s">
        <v>39</v>
      </c>
      <c r="S645" s="30" t="s">
        <v>732</v>
      </c>
      <c r="V645" t="s">
        <v>321</v>
      </c>
      <c r="W645" t="s">
        <v>321</v>
      </c>
      <c r="X645" s="30" t="s">
        <v>276</v>
      </c>
    </row>
    <row r="646" spans="1:24" x14ac:dyDescent="0.15">
      <c r="A646" s="9" t="s">
        <v>296</v>
      </c>
      <c r="B646" s="9" t="s">
        <v>295</v>
      </c>
      <c r="C646" s="9" t="s">
        <v>297</v>
      </c>
      <c r="D646" s="9" t="s">
        <v>300</v>
      </c>
      <c r="E646" s="9"/>
      <c r="F646" s="35" t="s">
        <v>69</v>
      </c>
      <c r="I646" s="9" t="s">
        <v>302</v>
      </c>
      <c r="J646">
        <v>88</v>
      </c>
      <c r="L646" t="s">
        <v>408</v>
      </c>
      <c r="M646" s="31">
        <v>11</v>
      </c>
      <c r="O646" t="s">
        <v>314</v>
      </c>
      <c r="P646" t="s">
        <v>407</v>
      </c>
      <c r="Q646" s="43">
        <f t="shared" si="15"/>
        <v>11000000</v>
      </c>
      <c r="R646" t="s">
        <v>39</v>
      </c>
      <c r="S646" s="30" t="s">
        <v>732</v>
      </c>
      <c r="V646" t="s">
        <v>382</v>
      </c>
      <c r="W646" t="s">
        <v>321</v>
      </c>
      <c r="X646" s="30" t="s">
        <v>276</v>
      </c>
    </row>
    <row r="647" spans="1:24" x14ac:dyDescent="0.15">
      <c r="A647" s="9" t="s">
        <v>296</v>
      </c>
      <c r="B647" s="9" t="s">
        <v>295</v>
      </c>
      <c r="C647" s="9" t="s">
        <v>297</v>
      </c>
      <c r="D647" s="9" t="s">
        <v>300</v>
      </c>
      <c r="E647" s="9"/>
      <c r="F647" s="35" t="s">
        <v>69</v>
      </c>
      <c r="I647" s="9" t="s">
        <v>302</v>
      </c>
      <c r="J647">
        <v>88</v>
      </c>
      <c r="L647" t="s">
        <v>419</v>
      </c>
      <c r="M647" s="31">
        <v>1.4</v>
      </c>
      <c r="O647" t="s">
        <v>813</v>
      </c>
      <c r="P647" t="s">
        <v>418</v>
      </c>
      <c r="Q647" s="73">
        <f t="shared" si="15"/>
        <v>1400000</v>
      </c>
      <c r="R647" t="s">
        <v>39</v>
      </c>
      <c r="S647" s="30" t="s">
        <v>732</v>
      </c>
      <c r="V647" t="s">
        <v>321</v>
      </c>
      <c r="W647" t="s">
        <v>321</v>
      </c>
      <c r="X647" s="30" t="s">
        <v>276</v>
      </c>
    </row>
    <row r="648" spans="1:24" x14ac:dyDescent="0.15">
      <c r="A648" s="9" t="s">
        <v>296</v>
      </c>
      <c r="B648" s="9" t="s">
        <v>295</v>
      </c>
      <c r="C648" s="9" t="s">
        <v>297</v>
      </c>
      <c r="D648" s="9" t="s">
        <v>300</v>
      </c>
      <c r="E648" s="9"/>
      <c r="F648" s="35" t="s">
        <v>69</v>
      </c>
      <c r="I648" s="9" t="s">
        <v>302</v>
      </c>
      <c r="J648">
        <v>88</v>
      </c>
      <c r="L648" t="s">
        <v>421</v>
      </c>
      <c r="M648" s="31">
        <v>2</v>
      </c>
      <c r="O648" t="s">
        <v>813</v>
      </c>
      <c r="P648" t="s">
        <v>420</v>
      </c>
      <c r="Q648" s="73">
        <f t="shared" si="15"/>
        <v>2000000</v>
      </c>
      <c r="R648" t="s">
        <v>39</v>
      </c>
      <c r="S648" s="30" t="s">
        <v>732</v>
      </c>
      <c r="V648" t="s">
        <v>321</v>
      </c>
      <c r="W648" t="s">
        <v>321</v>
      </c>
      <c r="X648" s="30" t="s">
        <v>276</v>
      </c>
    </row>
    <row r="649" spans="1:24" x14ac:dyDescent="0.15">
      <c r="A649" s="9" t="s">
        <v>296</v>
      </c>
      <c r="B649" s="9" t="s">
        <v>295</v>
      </c>
      <c r="C649" s="9" t="s">
        <v>297</v>
      </c>
      <c r="D649" s="9" t="s">
        <v>300</v>
      </c>
      <c r="E649" s="9"/>
      <c r="F649" s="35" t="s">
        <v>69</v>
      </c>
      <c r="I649" s="9" t="s">
        <v>302</v>
      </c>
      <c r="J649">
        <v>88</v>
      </c>
      <c r="L649" t="s">
        <v>423</v>
      </c>
      <c r="M649" s="31">
        <v>7.3</v>
      </c>
      <c r="O649" t="s">
        <v>813</v>
      </c>
      <c r="P649" t="s">
        <v>422</v>
      </c>
      <c r="Q649" s="73">
        <f t="shared" si="15"/>
        <v>7300000</v>
      </c>
      <c r="R649" t="s">
        <v>39</v>
      </c>
      <c r="S649" s="30" t="s">
        <v>732</v>
      </c>
      <c r="V649" t="s">
        <v>321</v>
      </c>
      <c r="W649" t="s">
        <v>321</v>
      </c>
      <c r="X649" s="30" t="s">
        <v>276</v>
      </c>
    </row>
    <row r="650" spans="1:24" x14ac:dyDescent="0.15">
      <c r="A650" s="9" t="s">
        <v>296</v>
      </c>
      <c r="B650" s="9" t="s">
        <v>295</v>
      </c>
      <c r="C650" s="9" t="s">
        <v>297</v>
      </c>
      <c r="D650" s="9" t="s">
        <v>300</v>
      </c>
      <c r="E650" s="9"/>
      <c r="F650" s="34" t="s">
        <v>68</v>
      </c>
      <c r="I650" s="9" t="s">
        <v>302</v>
      </c>
      <c r="J650">
        <v>88</v>
      </c>
      <c r="L650" t="s">
        <v>301</v>
      </c>
      <c r="M650" s="31">
        <v>73</v>
      </c>
      <c r="O650" t="s">
        <v>314</v>
      </c>
      <c r="P650" t="s">
        <v>29</v>
      </c>
      <c r="Q650" s="73">
        <f t="shared" si="15"/>
        <v>73000000</v>
      </c>
      <c r="R650" t="s">
        <v>39</v>
      </c>
      <c r="S650" s="30" t="s">
        <v>732</v>
      </c>
      <c r="T650" t="s">
        <v>670</v>
      </c>
      <c r="U650" s="9" t="s">
        <v>786</v>
      </c>
      <c r="V650" t="s">
        <v>323</v>
      </c>
      <c r="W650" t="s">
        <v>324</v>
      </c>
      <c r="X650" s="30" t="s">
        <v>276</v>
      </c>
    </row>
    <row r="651" spans="1:24" ht="28" x14ac:dyDescent="0.15">
      <c r="A651" s="9" t="s">
        <v>296</v>
      </c>
      <c r="B651" s="9" t="s">
        <v>295</v>
      </c>
      <c r="C651" s="9" t="s">
        <v>297</v>
      </c>
      <c r="D651" s="9" t="s">
        <v>300</v>
      </c>
      <c r="E651" s="9"/>
      <c r="F651" s="34" t="s">
        <v>68</v>
      </c>
      <c r="I651" s="9" t="s">
        <v>302</v>
      </c>
      <c r="J651">
        <v>88</v>
      </c>
      <c r="L651" t="s">
        <v>337</v>
      </c>
      <c r="M651" s="31">
        <v>579</v>
      </c>
      <c r="O651" s="25" t="s">
        <v>804</v>
      </c>
      <c r="P651" t="s">
        <v>60</v>
      </c>
      <c r="Q651" s="76">
        <f t="shared" si="15"/>
        <v>579000000</v>
      </c>
      <c r="R651" s="30" t="s">
        <v>39</v>
      </c>
      <c r="S651" s="30" t="s">
        <v>732</v>
      </c>
      <c r="V651" t="s">
        <v>634</v>
      </c>
      <c r="W651" t="s">
        <v>647</v>
      </c>
      <c r="X651" s="30" t="s">
        <v>276</v>
      </c>
    </row>
    <row r="652" spans="1:24" x14ac:dyDescent="0.15">
      <c r="A652" s="9" t="s">
        <v>296</v>
      </c>
      <c r="B652" s="9" t="s">
        <v>295</v>
      </c>
      <c r="C652" s="9" t="s">
        <v>297</v>
      </c>
      <c r="D652" s="9" t="s">
        <v>300</v>
      </c>
      <c r="E652" s="9"/>
      <c r="F652" s="34" t="s">
        <v>68</v>
      </c>
      <c r="I652" s="9" t="s">
        <v>302</v>
      </c>
      <c r="J652">
        <v>88</v>
      </c>
      <c r="L652" t="s">
        <v>405</v>
      </c>
      <c r="M652" s="31">
        <v>79</v>
      </c>
      <c r="O652" s="30" t="s">
        <v>406</v>
      </c>
      <c r="P652" t="s">
        <v>404</v>
      </c>
      <c r="Q652" s="43">
        <f>M652*0.278</f>
        <v>21.962000000000003</v>
      </c>
      <c r="R652" s="30" t="s">
        <v>513</v>
      </c>
      <c r="S652" s="30" t="s">
        <v>732</v>
      </c>
      <c r="U652" s="30"/>
      <c r="V652" t="s">
        <v>562</v>
      </c>
      <c r="W652" t="s">
        <v>563</v>
      </c>
      <c r="X652" s="30" t="s">
        <v>276</v>
      </c>
    </row>
    <row r="653" spans="1:24" x14ac:dyDescent="0.15">
      <c r="A653" s="9" t="s">
        <v>296</v>
      </c>
      <c r="B653" s="9" t="s">
        <v>295</v>
      </c>
      <c r="C653" s="9" t="s">
        <v>297</v>
      </c>
      <c r="D653" s="9" t="s">
        <v>300</v>
      </c>
      <c r="E653" s="9"/>
      <c r="F653" s="34" t="s">
        <v>68</v>
      </c>
      <c r="I653" s="9" t="s">
        <v>302</v>
      </c>
      <c r="J653">
        <v>88</v>
      </c>
      <c r="L653" t="s">
        <v>425</v>
      </c>
      <c r="M653" s="31">
        <v>0.16600000000000001</v>
      </c>
      <c r="O653" s="30" t="s">
        <v>426</v>
      </c>
      <c r="P653" t="s">
        <v>424</v>
      </c>
      <c r="Q653" s="43">
        <f>M653</f>
        <v>0.16600000000000001</v>
      </c>
      <c r="R653" s="30" t="str">
        <f>O653</f>
        <v>tonnes of CO2e/ tonne of hydrocarbon production available for sale</v>
      </c>
      <c r="S653" s="30" t="s">
        <v>732</v>
      </c>
      <c r="U653" s="30"/>
      <c r="V653" t="s">
        <v>321</v>
      </c>
      <c r="W653" t="s">
        <v>321</v>
      </c>
      <c r="X653" s="30" t="s">
        <v>276</v>
      </c>
    </row>
    <row r="654" spans="1:24" x14ac:dyDescent="0.15">
      <c r="A654" s="9" t="s">
        <v>296</v>
      </c>
      <c r="B654" s="9" t="s">
        <v>295</v>
      </c>
      <c r="C654" s="9" t="s">
        <v>297</v>
      </c>
      <c r="D654" s="9" t="s">
        <v>300</v>
      </c>
      <c r="E654" s="9"/>
      <c r="F654" s="34" t="s">
        <v>68</v>
      </c>
      <c r="I654" s="9" t="s">
        <v>302</v>
      </c>
      <c r="J654">
        <v>88</v>
      </c>
      <c r="L654" t="s">
        <v>428</v>
      </c>
      <c r="M654" s="31">
        <v>1.1399999999999999</v>
      </c>
      <c r="O654" s="30" t="s">
        <v>429</v>
      </c>
      <c r="P654" t="s">
        <v>427</v>
      </c>
      <c r="Q654" s="43">
        <f>M654</f>
        <v>1.1399999999999999</v>
      </c>
      <c r="R654" s="30" t="str">
        <f>O654</f>
        <v>tonnes of CO2e/UEDC</v>
      </c>
      <c r="S654" s="30" t="s">
        <v>732</v>
      </c>
      <c r="U654" s="30"/>
      <c r="V654" t="s">
        <v>321</v>
      </c>
      <c r="W654" t="s">
        <v>321</v>
      </c>
      <c r="X654" s="30" t="s">
        <v>276</v>
      </c>
    </row>
    <row r="655" spans="1:24" x14ac:dyDescent="0.15">
      <c r="A655" s="9" t="s">
        <v>296</v>
      </c>
      <c r="B655" s="9" t="s">
        <v>295</v>
      </c>
      <c r="C655" s="9" t="s">
        <v>297</v>
      </c>
      <c r="D655" s="9" t="s">
        <v>300</v>
      </c>
      <c r="E655" s="9"/>
      <c r="F655" s="34" t="s">
        <v>68</v>
      </c>
      <c r="I655" s="9" t="s">
        <v>302</v>
      </c>
      <c r="J655">
        <v>88</v>
      </c>
      <c r="L655" t="s">
        <v>432</v>
      </c>
      <c r="M655" s="31">
        <v>0.95</v>
      </c>
      <c r="O655" s="30" t="s">
        <v>433</v>
      </c>
      <c r="P655" t="s">
        <v>431</v>
      </c>
      <c r="Q655" s="43">
        <f>M655</f>
        <v>0.95</v>
      </c>
      <c r="R655" s="30" t="str">
        <f>O655</f>
        <v>tonnes of CO2e/tonne of high-value petrochemicals produced</v>
      </c>
      <c r="S655" s="30" t="s">
        <v>732</v>
      </c>
      <c r="U655" s="30"/>
      <c r="V655" t="s">
        <v>321</v>
      </c>
      <c r="W655" t="s">
        <v>321</v>
      </c>
      <c r="X655" s="30" t="s">
        <v>276</v>
      </c>
    </row>
    <row r="656" spans="1:24" x14ac:dyDescent="0.15">
      <c r="A656" s="9" t="s">
        <v>296</v>
      </c>
      <c r="B656" s="9" t="s">
        <v>295</v>
      </c>
      <c r="C656" s="9" t="s">
        <v>297</v>
      </c>
      <c r="D656" s="9" t="s">
        <v>300</v>
      </c>
      <c r="E656" s="9"/>
      <c r="F656" s="34" t="s">
        <v>68</v>
      </c>
      <c r="I656" s="9" t="s">
        <v>302</v>
      </c>
      <c r="J656">
        <v>88</v>
      </c>
      <c r="L656" t="s">
        <v>805</v>
      </c>
      <c r="M656" s="31">
        <v>107</v>
      </c>
      <c r="O656" s="30" t="s">
        <v>816</v>
      </c>
      <c r="P656" t="s">
        <v>153</v>
      </c>
      <c r="Q656" s="77">
        <f>M656*1000</f>
        <v>107000</v>
      </c>
      <c r="R656" s="9" t="s">
        <v>785</v>
      </c>
      <c r="S656" t="s">
        <v>732</v>
      </c>
      <c r="T656" t="s">
        <v>671</v>
      </c>
      <c r="U656" s="9" t="s">
        <v>789</v>
      </c>
      <c r="V656" t="s">
        <v>321</v>
      </c>
      <c r="W656" t="s">
        <v>321</v>
      </c>
      <c r="X656" s="30" t="s">
        <v>276</v>
      </c>
    </row>
    <row r="657" spans="1:24" x14ac:dyDescent="0.15">
      <c r="A657" s="9" t="s">
        <v>296</v>
      </c>
      <c r="B657" s="9" t="s">
        <v>295</v>
      </c>
      <c r="C657" s="9" t="s">
        <v>297</v>
      </c>
      <c r="D657" s="9" t="s">
        <v>300</v>
      </c>
      <c r="E657" s="9"/>
      <c r="F657" s="34" t="s">
        <v>68</v>
      </c>
      <c r="I657" s="9" t="s">
        <v>302</v>
      </c>
      <c r="J657">
        <v>88</v>
      </c>
      <c r="L657" t="s">
        <v>806</v>
      </c>
      <c r="M657" s="31">
        <v>81</v>
      </c>
      <c r="O657" s="30" t="s">
        <v>807</v>
      </c>
      <c r="P657" t="s">
        <v>146</v>
      </c>
      <c r="Q657" s="77">
        <f>M657*1000</f>
        <v>81000</v>
      </c>
      <c r="R657" s="9" t="s">
        <v>785</v>
      </c>
      <c r="S657" t="s">
        <v>732</v>
      </c>
      <c r="T657" t="s">
        <v>673</v>
      </c>
      <c r="U657" s="9" t="s">
        <v>789</v>
      </c>
      <c r="V657" t="s">
        <v>321</v>
      </c>
      <c r="W657" t="s">
        <v>321</v>
      </c>
      <c r="X657" s="30" t="s">
        <v>276</v>
      </c>
    </row>
    <row r="658" spans="1:24" x14ac:dyDescent="0.15">
      <c r="A658" s="9" t="s">
        <v>296</v>
      </c>
      <c r="B658" s="9" t="s">
        <v>295</v>
      </c>
      <c r="C658" s="9" t="s">
        <v>297</v>
      </c>
      <c r="D658" s="9" t="s">
        <v>300</v>
      </c>
      <c r="E658" s="9"/>
      <c r="F658" s="34" t="s">
        <v>68</v>
      </c>
      <c r="I658" s="9" t="s">
        <v>302</v>
      </c>
      <c r="J658">
        <v>88</v>
      </c>
      <c r="L658" t="s">
        <v>808</v>
      </c>
      <c r="M658" s="31">
        <v>95</v>
      </c>
      <c r="O658" s="30" t="s">
        <v>807</v>
      </c>
      <c r="P658" t="s">
        <v>147</v>
      </c>
      <c r="Q658" s="77">
        <f>M658*1000</f>
        <v>95000</v>
      </c>
      <c r="R658" s="9" t="s">
        <v>785</v>
      </c>
      <c r="S658" t="s">
        <v>732</v>
      </c>
      <c r="T658" t="s">
        <v>674</v>
      </c>
      <c r="U658" s="9" t="s">
        <v>789</v>
      </c>
      <c r="V658" t="s">
        <v>321</v>
      </c>
      <c r="W658" t="s">
        <v>321</v>
      </c>
      <c r="X658" s="30" t="s">
        <v>276</v>
      </c>
    </row>
    <row r="659" spans="1:24" x14ac:dyDescent="0.15">
      <c r="A659" s="9" t="s">
        <v>296</v>
      </c>
      <c r="B659" s="9" t="s">
        <v>295</v>
      </c>
      <c r="C659" s="9" t="s">
        <v>297</v>
      </c>
      <c r="D659" s="9" t="s">
        <v>773</v>
      </c>
      <c r="E659" s="9"/>
      <c r="F659" s="34" t="s">
        <v>68</v>
      </c>
      <c r="I659" s="9" t="s">
        <v>302</v>
      </c>
      <c r="J659">
        <v>89</v>
      </c>
      <c r="L659" t="s">
        <v>369</v>
      </c>
      <c r="M659" s="31">
        <v>0</v>
      </c>
      <c r="O659" s="30" t="s">
        <v>347</v>
      </c>
      <c r="P659" t="s">
        <v>157</v>
      </c>
      <c r="Q659" s="78">
        <f>M659</f>
        <v>0</v>
      </c>
      <c r="R659" s="9" t="s">
        <v>785</v>
      </c>
      <c r="S659" t="s">
        <v>732</v>
      </c>
      <c r="U659" s="9"/>
      <c r="V659" t="s">
        <v>321</v>
      </c>
      <c r="W659" t="s">
        <v>321</v>
      </c>
      <c r="X659" s="30" t="s">
        <v>276</v>
      </c>
    </row>
    <row r="660" spans="1:24" x14ac:dyDescent="0.15">
      <c r="A660" s="9" t="s">
        <v>296</v>
      </c>
      <c r="B660" s="9" t="s">
        <v>295</v>
      </c>
      <c r="C660" s="9" t="s">
        <v>297</v>
      </c>
      <c r="D660" s="9" t="s">
        <v>300</v>
      </c>
      <c r="E660" s="9"/>
      <c r="F660" s="34" t="s">
        <v>68</v>
      </c>
      <c r="I660" s="9" t="s">
        <v>302</v>
      </c>
      <c r="J660">
        <v>89</v>
      </c>
      <c r="L660" t="s">
        <v>370</v>
      </c>
      <c r="M660" s="31">
        <v>7</v>
      </c>
      <c r="O660" s="30" t="s">
        <v>347</v>
      </c>
      <c r="P660" t="s">
        <v>157</v>
      </c>
      <c r="Q660" s="78">
        <f>M660</f>
        <v>7</v>
      </c>
      <c r="R660" s="9" t="s">
        <v>785</v>
      </c>
      <c r="S660" t="s">
        <v>732</v>
      </c>
      <c r="U660" s="9"/>
      <c r="V660" t="s">
        <v>321</v>
      </c>
      <c r="W660" t="s">
        <v>321</v>
      </c>
      <c r="X660" s="30" t="s">
        <v>276</v>
      </c>
    </row>
    <row r="661" spans="1:24" x14ac:dyDescent="0.15">
      <c r="A661" s="9" t="s">
        <v>296</v>
      </c>
      <c r="B661" s="9" t="s">
        <v>295</v>
      </c>
      <c r="C661" s="9" t="s">
        <v>297</v>
      </c>
      <c r="D661" s="9" t="s">
        <v>300</v>
      </c>
      <c r="E661" s="9"/>
      <c r="F661" s="34" t="s">
        <v>68</v>
      </c>
      <c r="I661" s="9" t="s">
        <v>302</v>
      </c>
      <c r="J661">
        <v>88</v>
      </c>
      <c r="L661" t="s">
        <v>371</v>
      </c>
      <c r="M661" s="31">
        <v>22</v>
      </c>
      <c r="O661" s="30" t="s">
        <v>347</v>
      </c>
      <c r="P661" t="s">
        <v>86</v>
      </c>
      <c r="Q661" s="43">
        <f>M661</f>
        <v>22</v>
      </c>
      <c r="R661" t="s">
        <v>785</v>
      </c>
      <c r="S661" s="30" t="s">
        <v>732</v>
      </c>
      <c r="U661" s="30"/>
      <c r="V661" t="s">
        <v>321</v>
      </c>
      <c r="W661" t="s">
        <v>321</v>
      </c>
      <c r="X661" s="30" t="s">
        <v>276</v>
      </c>
    </row>
    <row r="662" spans="1:24" x14ac:dyDescent="0.15">
      <c r="A662" s="9" t="s">
        <v>296</v>
      </c>
      <c r="B662" s="9" t="s">
        <v>295</v>
      </c>
      <c r="C662" s="9" t="s">
        <v>297</v>
      </c>
      <c r="D662" s="9" t="s">
        <v>300</v>
      </c>
      <c r="E662" s="9"/>
      <c r="F662" s="34" t="s">
        <v>68</v>
      </c>
      <c r="I662" s="9" t="s">
        <v>302</v>
      </c>
      <c r="J662">
        <v>88</v>
      </c>
      <c r="L662" t="s">
        <v>375</v>
      </c>
      <c r="M662" s="31">
        <v>70</v>
      </c>
      <c r="O662" s="30" t="s">
        <v>376</v>
      </c>
      <c r="P662" t="s">
        <v>70</v>
      </c>
      <c r="Q662" s="73">
        <f>M662*1000000</f>
        <v>70000000</v>
      </c>
      <c r="R662" t="s">
        <v>39</v>
      </c>
      <c r="S662" s="30" t="s">
        <v>732</v>
      </c>
      <c r="U662" s="30"/>
      <c r="V662" t="s">
        <v>321</v>
      </c>
      <c r="W662" t="s">
        <v>321</v>
      </c>
      <c r="X662" s="30" t="s">
        <v>276</v>
      </c>
    </row>
    <row r="663" spans="1:24" x14ac:dyDescent="0.15">
      <c r="A663" s="9" t="s">
        <v>296</v>
      </c>
      <c r="B663" s="9" t="s">
        <v>295</v>
      </c>
      <c r="C663" s="9" t="s">
        <v>297</v>
      </c>
      <c r="D663" s="9" t="s">
        <v>300</v>
      </c>
      <c r="E663" s="9"/>
      <c r="F663" s="34" t="s">
        <v>68</v>
      </c>
      <c r="I663" s="9" t="s">
        <v>302</v>
      </c>
      <c r="J663">
        <v>88</v>
      </c>
      <c r="L663" t="s">
        <v>809</v>
      </c>
      <c r="M663" s="31">
        <v>123</v>
      </c>
      <c r="O663" s="30" t="s">
        <v>798</v>
      </c>
      <c r="P663" t="s">
        <v>74</v>
      </c>
      <c r="Q663" s="43">
        <f>1000*M663</f>
        <v>123000</v>
      </c>
      <c r="R663" t="s">
        <v>785</v>
      </c>
      <c r="S663" s="30" t="s">
        <v>732</v>
      </c>
      <c r="U663" s="30"/>
      <c r="V663" t="s">
        <v>321</v>
      </c>
      <c r="W663" t="s">
        <v>321</v>
      </c>
      <c r="X663" s="30" t="s">
        <v>276</v>
      </c>
    </row>
    <row r="664" spans="1:24" x14ac:dyDescent="0.15">
      <c r="A664" s="9" t="s">
        <v>296</v>
      </c>
      <c r="B664" s="9" t="s">
        <v>295</v>
      </c>
      <c r="C664" s="9" t="s">
        <v>297</v>
      </c>
      <c r="D664" s="9" t="s">
        <v>300</v>
      </c>
      <c r="E664" s="9"/>
      <c r="F664" s="34" t="s">
        <v>68</v>
      </c>
      <c r="I664" s="9" t="s">
        <v>302</v>
      </c>
      <c r="J664">
        <v>88</v>
      </c>
      <c r="L664" t="s">
        <v>810</v>
      </c>
      <c r="M664" s="31">
        <v>1</v>
      </c>
      <c r="O664" s="30" t="s">
        <v>340</v>
      </c>
      <c r="P664" t="s">
        <v>84</v>
      </c>
      <c r="Q664" s="43">
        <f>1000*M664</f>
        <v>1000</v>
      </c>
      <c r="R664" t="s">
        <v>785</v>
      </c>
      <c r="S664" s="30" t="s">
        <v>732</v>
      </c>
      <c r="U664" s="30"/>
      <c r="V664" t="s">
        <v>321</v>
      </c>
      <c r="W664" t="s">
        <v>321</v>
      </c>
      <c r="X664" s="30" t="s">
        <v>276</v>
      </c>
    </row>
    <row r="665" spans="1:24" x14ac:dyDescent="0.15">
      <c r="A665" s="9" t="s">
        <v>296</v>
      </c>
      <c r="B665" s="9" t="s">
        <v>295</v>
      </c>
      <c r="C665" s="9" t="s">
        <v>297</v>
      </c>
      <c r="D665" s="9" t="s">
        <v>300</v>
      </c>
      <c r="E665" s="9"/>
      <c r="F665" s="34" t="s">
        <v>68</v>
      </c>
      <c r="I665" s="9" t="s">
        <v>302</v>
      </c>
      <c r="J665">
        <v>88</v>
      </c>
      <c r="L665" t="s">
        <v>413</v>
      </c>
      <c r="M665" s="31">
        <v>19.600000000000001</v>
      </c>
      <c r="O665" t="s">
        <v>813</v>
      </c>
      <c r="P665" t="s">
        <v>412</v>
      </c>
      <c r="Q665" s="73">
        <f t="shared" ref="Q665:Q674" si="16">M665*1000000</f>
        <v>19600000</v>
      </c>
      <c r="R665" t="s">
        <v>39</v>
      </c>
      <c r="S665" s="30" t="s">
        <v>732</v>
      </c>
      <c r="V665" t="s">
        <v>321</v>
      </c>
      <c r="W665" t="s">
        <v>321</v>
      </c>
      <c r="X665" s="30" t="s">
        <v>276</v>
      </c>
    </row>
    <row r="666" spans="1:24" x14ac:dyDescent="0.15">
      <c r="A666" s="9" t="s">
        <v>296</v>
      </c>
      <c r="B666" s="9" t="s">
        <v>295</v>
      </c>
      <c r="C666" s="9" t="s">
        <v>297</v>
      </c>
      <c r="D666" s="9" t="s">
        <v>300</v>
      </c>
      <c r="E666" s="9"/>
      <c r="F666" s="34" t="s">
        <v>68</v>
      </c>
      <c r="I666" s="9" t="s">
        <v>302</v>
      </c>
      <c r="J666">
        <v>88</v>
      </c>
      <c r="L666" t="s">
        <v>415</v>
      </c>
      <c r="M666" s="31">
        <v>12</v>
      </c>
      <c r="O666" t="s">
        <v>813</v>
      </c>
      <c r="P666" t="s">
        <v>414</v>
      </c>
      <c r="Q666" s="73">
        <f t="shared" si="16"/>
        <v>12000000</v>
      </c>
      <c r="R666" t="s">
        <v>39</v>
      </c>
      <c r="S666" s="30" t="s">
        <v>732</v>
      </c>
      <c r="V666" t="s">
        <v>321</v>
      </c>
      <c r="W666" t="s">
        <v>321</v>
      </c>
      <c r="X666" s="30" t="s">
        <v>276</v>
      </c>
    </row>
    <row r="667" spans="1:24" x14ac:dyDescent="0.15">
      <c r="A667" s="9" t="s">
        <v>296</v>
      </c>
      <c r="B667" s="9" t="s">
        <v>295</v>
      </c>
      <c r="C667" s="9" t="s">
        <v>297</v>
      </c>
      <c r="D667" s="9" t="s">
        <v>300</v>
      </c>
      <c r="E667" s="9"/>
      <c r="F667" s="34" t="s">
        <v>68</v>
      </c>
      <c r="I667" s="9" t="s">
        <v>302</v>
      </c>
      <c r="J667">
        <v>88</v>
      </c>
      <c r="L667" t="s">
        <v>417</v>
      </c>
      <c r="M667" s="31">
        <v>41.1</v>
      </c>
      <c r="O667" t="s">
        <v>813</v>
      </c>
      <c r="P667" t="s">
        <v>416</v>
      </c>
      <c r="Q667" s="73">
        <f t="shared" si="16"/>
        <v>41100000</v>
      </c>
      <c r="R667" t="s">
        <v>39</v>
      </c>
      <c r="S667" s="30" t="s">
        <v>732</v>
      </c>
      <c r="V667" t="s">
        <v>321</v>
      </c>
      <c r="W667" t="s">
        <v>321</v>
      </c>
      <c r="X667" s="30" t="s">
        <v>276</v>
      </c>
    </row>
    <row r="668" spans="1:24" x14ac:dyDescent="0.15">
      <c r="A668" s="9" t="s">
        <v>296</v>
      </c>
      <c r="B668" s="9" t="s">
        <v>295</v>
      </c>
      <c r="C668" s="9" t="s">
        <v>297</v>
      </c>
      <c r="D668" s="9" t="s">
        <v>300</v>
      </c>
      <c r="E668" s="9"/>
      <c r="F668" s="34" t="s">
        <v>68</v>
      </c>
      <c r="I668" s="9" t="s">
        <v>302</v>
      </c>
      <c r="J668">
        <v>88</v>
      </c>
      <c r="L668" t="s">
        <v>410</v>
      </c>
      <c r="M668" s="31">
        <v>3</v>
      </c>
      <c r="O668" t="s">
        <v>813</v>
      </c>
      <c r="P668" t="s">
        <v>409</v>
      </c>
      <c r="Q668" s="73">
        <f t="shared" si="16"/>
        <v>3000000</v>
      </c>
      <c r="R668" t="s">
        <v>39</v>
      </c>
      <c r="S668" s="30" t="s">
        <v>732</v>
      </c>
      <c r="V668" t="s">
        <v>321</v>
      </c>
      <c r="W668" t="s">
        <v>321</v>
      </c>
      <c r="X668" s="30" t="s">
        <v>276</v>
      </c>
    </row>
    <row r="669" spans="1:24" x14ac:dyDescent="0.15">
      <c r="A669" s="9" t="s">
        <v>296</v>
      </c>
      <c r="B669" s="9" t="s">
        <v>295</v>
      </c>
      <c r="C669" s="9" t="s">
        <v>297</v>
      </c>
      <c r="D669" s="9" t="s">
        <v>300</v>
      </c>
      <c r="E669" s="9"/>
      <c r="F669" s="34" t="s">
        <v>68</v>
      </c>
      <c r="I669" s="9" t="s">
        <v>302</v>
      </c>
      <c r="J669">
        <v>88</v>
      </c>
      <c r="L669" t="s">
        <v>408</v>
      </c>
      <c r="M669" s="31">
        <v>12</v>
      </c>
      <c r="O669" t="s">
        <v>314</v>
      </c>
      <c r="P669" t="s">
        <v>407</v>
      </c>
      <c r="Q669" s="43">
        <f t="shared" si="16"/>
        <v>12000000</v>
      </c>
      <c r="R669" s="30" t="s">
        <v>39</v>
      </c>
      <c r="S669" s="30" t="s">
        <v>732</v>
      </c>
      <c r="V669" t="s">
        <v>382</v>
      </c>
      <c r="W669" t="s">
        <v>321</v>
      </c>
      <c r="X669" s="30" t="s">
        <v>276</v>
      </c>
    </row>
    <row r="670" spans="1:24" x14ac:dyDescent="0.15">
      <c r="A670" s="9" t="s">
        <v>296</v>
      </c>
      <c r="B670" s="9" t="s">
        <v>295</v>
      </c>
      <c r="C670" s="9" t="s">
        <v>297</v>
      </c>
      <c r="D670" s="9" t="s">
        <v>300</v>
      </c>
      <c r="E670" s="9"/>
      <c r="F670" s="34" t="s">
        <v>68</v>
      </c>
      <c r="I670" s="9" t="s">
        <v>302</v>
      </c>
      <c r="J670">
        <v>88</v>
      </c>
      <c r="L670" t="s">
        <v>419</v>
      </c>
      <c r="M670" s="31">
        <v>1.4</v>
      </c>
      <c r="O670" t="s">
        <v>813</v>
      </c>
      <c r="P670" t="s">
        <v>418</v>
      </c>
      <c r="Q670" s="73">
        <f t="shared" si="16"/>
        <v>1400000</v>
      </c>
      <c r="R670" t="s">
        <v>39</v>
      </c>
      <c r="S670" s="30" t="s">
        <v>732</v>
      </c>
      <c r="V670" t="s">
        <v>321</v>
      </c>
      <c r="W670" t="s">
        <v>321</v>
      </c>
      <c r="X670" s="30" t="s">
        <v>276</v>
      </c>
    </row>
    <row r="671" spans="1:24" x14ac:dyDescent="0.15">
      <c r="A671" s="9" t="s">
        <v>296</v>
      </c>
      <c r="B671" s="9" t="s">
        <v>295</v>
      </c>
      <c r="C671" s="9" t="s">
        <v>297</v>
      </c>
      <c r="D671" s="9" t="s">
        <v>300</v>
      </c>
      <c r="E671" s="9"/>
      <c r="F671" s="34" t="s">
        <v>68</v>
      </c>
      <c r="I671" s="9" t="s">
        <v>302</v>
      </c>
      <c r="J671">
        <v>88</v>
      </c>
      <c r="L671" t="s">
        <v>421</v>
      </c>
      <c r="M671" s="31">
        <v>2.4</v>
      </c>
      <c r="O671" t="s">
        <v>813</v>
      </c>
      <c r="P671" t="s">
        <v>420</v>
      </c>
      <c r="Q671" s="73">
        <f t="shared" si="16"/>
        <v>2400000</v>
      </c>
      <c r="R671" t="s">
        <v>39</v>
      </c>
      <c r="S671" s="30" t="s">
        <v>732</v>
      </c>
      <c r="V671" t="s">
        <v>321</v>
      </c>
      <c r="W671" t="s">
        <v>321</v>
      </c>
      <c r="X671" s="30" t="s">
        <v>276</v>
      </c>
    </row>
    <row r="672" spans="1:24" x14ac:dyDescent="0.15">
      <c r="A672" s="9" t="s">
        <v>296</v>
      </c>
      <c r="B672" s="9" t="s">
        <v>295</v>
      </c>
      <c r="C672" s="9" t="s">
        <v>297</v>
      </c>
      <c r="D672" s="9" t="s">
        <v>300</v>
      </c>
      <c r="E672" s="9"/>
      <c r="F672" s="34" t="s">
        <v>68</v>
      </c>
      <c r="I672" s="9" t="s">
        <v>302</v>
      </c>
      <c r="J672">
        <v>88</v>
      </c>
      <c r="L672" t="s">
        <v>423</v>
      </c>
      <c r="M672" s="31">
        <v>7.5</v>
      </c>
      <c r="O672" t="s">
        <v>813</v>
      </c>
      <c r="P672" t="s">
        <v>422</v>
      </c>
      <c r="Q672" s="73">
        <f t="shared" si="16"/>
        <v>7500000</v>
      </c>
      <c r="R672" t="s">
        <v>39</v>
      </c>
      <c r="S672" s="30" t="s">
        <v>732</v>
      </c>
      <c r="V672" t="s">
        <v>321</v>
      </c>
      <c r="W672" t="s">
        <v>321</v>
      </c>
      <c r="X672" s="30" t="s">
        <v>276</v>
      </c>
    </row>
    <row r="673" spans="1:24" x14ac:dyDescent="0.15">
      <c r="A673" s="9" t="s">
        <v>296</v>
      </c>
      <c r="B673" s="9" t="s">
        <v>295</v>
      </c>
      <c r="C673" s="9" t="s">
        <v>297</v>
      </c>
      <c r="D673" s="9" t="s">
        <v>300</v>
      </c>
      <c r="E673" s="9"/>
      <c r="F673" s="33" t="s">
        <v>36</v>
      </c>
      <c r="I673" s="9" t="s">
        <v>302</v>
      </c>
      <c r="J673">
        <v>88</v>
      </c>
      <c r="L673" t="s">
        <v>301</v>
      </c>
      <c r="M673" s="31">
        <v>71</v>
      </c>
      <c r="O673" t="s">
        <v>314</v>
      </c>
      <c r="P673" t="s">
        <v>29</v>
      </c>
      <c r="Q673" s="73">
        <f t="shared" si="16"/>
        <v>71000000</v>
      </c>
      <c r="R673" t="s">
        <v>39</v>
      </c>
      <c r="S673" s="30" t="s">
        <v>732</v>
      </c>
      <c r="T673" t="s">
        <v>670</v>
      </c>
      <c r="U673" s="9" t="s">
        <v>786</v>
      </c>
      <c r="V673" t="s">
        <v>323</v>
      </c>
      <c r="W673" t="s">
        <v>324</v>
      </c>
      <c r="X673" s="30" t="s">
        <v>276</v>
      </c>
    </row>
    <row r="674" spans="1:24" ht="28" x14ac:dyDescent="0.15">
      <c r="A674" s="9" t="s">
        <v>296</v>
      </c>
      <c r="B674" s="9" t="s">
        <v>295</v>
      </c>
      <c r="C674" s="9" t="s">
        <v>297</v>
      </c>
      <c r="D674" s="9" t="s">
        <v>300</v>
      </c>
      <c r="E674" s="9"/>
      <c r="F674" s="33" t="s">
        <v>36</v>
      </c>
      <c r="I674" s="9" t="s">
        <v>302</v>
      </c>
      <c r="J674">
        <v>88</v>
      </c>
      <c r="L674" t="s">
        <v>337</v>
      </c>
      <c r="M674" s="31">
        <v>599</v>
      </c>
      <c r="O674" s="25" t="s">
        <v>804</v>
      </c>
      <c r="P674" t="s">
        <v>60</v>
      </c>
      <c r="Q674" s="76">
        <f t="shared" si="16"/>
        <v>599000000</v>
      </c>
      <c r="R674" t="s">
        <v>39</v>
      </c>
      <c r="S674" s="30" t="s">
        <v>732</v>
      </c>
      <c r="V674" t="s">
        <v>634</v>
      </c>
      <c r="W674" t="s">
        <v>647</v>
      </c>
      <c r="X674" s="30" t="s">
        <v>276</v>
      </c>
    </row>
    <row r="675" spans="1:24" x14ac:dyDescent="0.15">
      <c r="A675" s="9" t="s">
        <v>296</v>
      </c>
      <c r="B675" s="9" t="s">
        <v>295</v>
      </c>
      <c r="C675" s="9" t="s">
        <v>297</v>
      </c>
      <c r="D675" s="9" t="s">
        <v>300</v>
      </c>
      <c r="E675" s="9"/>
      <c r="F675" s="33" t="s">
        <v>36</v>
      </c>
      <c r="I675" s="9" t="s">
        <v>302</v>
      </c>
      <c r="J675">
        <v>88</v>
      </c>
      <c r="L675" t="s">
        <v>405</v>
      </c>
      <c r="M675" s="31">
        <v>79</v>
      </c>
      <c r="O675" s="30" t="s">
        <v>406</v>
      </c>
      <c r="P675" t="s">
        <v>404</v>
      </c>
      <c r="Q675" s="43">
        <f>M675*0.278</f>
        <v>21.962000000000003</v>
      </c>
      <c r="R675" s="30" t="s">
        <v>513</v>
      </c>
      <c r="S675" s="30" t="s">
        <v>732</v>
      </c>
      <c r="U675" s="30"/>
      <c r="V675" t="s">
        <v>562</v>
      </c>
      <c r="W675" t="s">
        <v>563</v>
      </c>
      <c r="X675" s="30" t="s">
        <v>276</v>
      </c>
    </row>
    <row r="676" spans="1:24" x14ac:dyDescent="0.15">
      <c r="A676" s="9" t="s">
        <v>296</v>
      </c>
      <c r="B676" s="9" t="s">
        <v>295</v>
      </c>
      <c r="C676" s="9" t="s">
        <v>297</v>
      </c>
      <c r="D676" s="9" t="s">
        <v>300</v>
      </c>
      <c r="E676" s="9"/>
      <c r="F676" s="33" t="s">
        <v>36</v>
      </c>
      <c r="I676" s="9" t="s">
        <v>302</v>
      </c>
      <c r="J676">
        <v>88</v>
      </c>
      <c r="L676" t="s">
        <v>425</v>
      </c>
      <c r="M676" s="31">
        <v>0.158</v>
      </c>
      <c r="O676" s="30" t="s">
        <v>426</v>
      </c>
      <c r="P676" t="s">
        <v>424</v>
      </c>
      <c r="Q676" s="43">
        <f>M676</f>
        <v>0.158</v>
      </c>
      <c r="R676" s="30" t="str">
        <f>O676</f>
        <v>tonnes of CO2e/ tonne of hydrocarbon production available for sale</v>
      </c>
      <c r="S676" s="30" t="s">
        <v>732</v>
      </c>
      <c r="U676" s="30"/>
      <c r="V676" t="s">
        <v>321</v>
      </c>
      <c r="W676" t="s">
        <v>321</v>
      </c>
      <c r="X676" s="30" t="s">
        <v>276</v>
      </c>
    </row>
    <row r="677" spans="1:24" x14ac:dyDescent="0.15">
      <c r="A677" s="9" t="s">
        <v>296</v>
      </c>
      <c r="B677" s="9" t="s">
        <v>295</v>
      </c>
      <c r="C677" s="9" t="s">
        <v>297</v>
      </c>
      <c r="D677" s="9" t="s">
        <v>300</v>
      </c>
      <c r="E677" s="9"/>
      <c r="F677" s="33" t="s">
        <v>36</v>
      </c>
      <c r="I677" s="9" t="s">
        <v>302</v>
      </c>
      <c r="J677">
        <v>88</v>
      </c>
      <c r="L677" t="s">
        <v>428</v>
      </c>
      <c r="M677" s="31">
        <v>1.05</v>
      </c>
      <c r="O677" s="30" t="s">
        <v>429</v>
      </c>
      <c r="P677" t="s">
        <v>427</v>
      </c>
      <c r="Q677" s="43">
        <f>M677</f>
        <v>1.05</v>
      </c>
      <c r="R677" s="30" t="str">
        <f>O677</f>
        <v>tonnes of CO2e/UEDC</v>
      </c>
      <c r="S677" s="30" t="s">
        <v>732</v>
      </c>
      <c r="U677" s="30"/>
      <c r="V677" t="s">
        <v>321</v>
      </c>
      <c r="W677" t="s">
        <v>321</v>
      </c>
      <c r="X677" s="30" t="s">
        <v>276</v>
      </c>
    </row>
    <row r="678" spans="1:24" x14ac:dyDescent="0.15">
      <c r="A678" s="9" t="s">
        <v>296</v>
      </c>
      <c r="B678" s="9" t="s">
        <v>295</v>
      </c>
      <c r="C678" s="9" t="s">
        <v>297</v>
      </c>
      <c r="D678" s="9" t="s">
        <v>300</v>
      </c>
      <c r="E678" s="9"/>
      <c r="F678" s="33" t="s">
        <v>36</v>
      </c>
      <c r="I678" s="9" t="s">
        <v>302</v>
      </c>
      <c r="J678">
        <v>88</v>
      </c>
      <c r="L678" t="s">
        <v>432</v>
      </c>
      <c r="M678" s="31">
        <v>0.96</v>
      </c>
      <c r="O678" s="30" t="s">
        <v>433</v>
      </c>
      <c r="P678" t="s">
        <v>431</v>
      </c>
      <c r="Q678" s="43">
        <f>M678</f>
        <v>0.96</v>
      </c>
      <c r="R678" s="30" t="str">
        <f>O678</f>
        <v>tonnes of CO2e/tonne of high-value petrochemicals produced</v>
      </c>
      <c r="S678" s="30" t="s">
        <v>732</v>
      </c>
      <c r="U678" s="30"/>
      <c r="V678" t="s">
        <v>321</v>
      </c>
      <c r="W678" t="s">
        <v>321</v>
      </c>
      <c r="X678" s="30" t="s">
        <v>276</v>
      </c>
    </row>
    <row r="679" spans="1:24" x14ac:dyDescent="0.15">
      <c r="A679" s="9" t="s">
        <v>296</v>
      </c>
      <c r="B679" s="9" t="s">
        <v>295</v>
      </c>
      <c r="C679" s="9" t="s">
        <v>297</v>
      </c>
      <c r="D679" s="9" t="s">
        <v>300</v>
      </c>
      <c r="E679" s="9"/>
      <c r="F679" s="33" t="s">
        <v>36</v>
      </c>
      <c r="I679" s="9" t="s">
        <v>302</v>
      </c>
      <c r="J679">
        <v>88</v>
      </c>
      <c r="L679" t="s">
        <v>805</v>
      </c>
      <c r="M679" s="31">
        <v>111</v>
      </c>
      <c r="O679" s="30" t="s">
        <v>816</v>
      </c>
      <c r="P679" t="s">
        <v>153</v>
      </c>
      <c r="Q679" s="77">
        <f>M679*1000</f>
        <v>111000</v>
      </c>
      <c r="R679" s="9" t="s">
        <v>785</v>
      </c>
      <c r="S679" t="s">
        <v>732</v>
      </c>
      <c r="T679" t="s">
        <v>671</v>
      </c>
      <c r="U679" s="9" t="s">
        <v>789</v>
      </c>
      <c r="V679" t="s">
        <v>321</v>
      </c>
      <c r="W679" t="s">
        <v>321</v>
      </c>
      <c r="X679" s="30" t="s">
        <v>276</v>
      </c>
    </row>
    <row r="680" spans="1:24" x14ac:dyDescent="0.15">
      <c r="A680" s="9" t="s">
        <v>296</v>
      </c>
      <c r="B680" s="9" t="s">
        <v>295</v>
      </c>
      <c r="C680" s="9" t="s">
        <v>297</v>
      </c>
      <c r="D680" s="9" t="s">
        <v>300</v>
      </c>
      <c r="E680" s="9"/>
      <c r="F680" s="33" t="s">
        <v>36</v>
      </c>
      <c r="I680" s="9" t="s">
        <v>302</v>
      </c>
      <c r="J680">
        <v>88</v>
      </c>
      <c r="L680" t="s">
        <v>806</v>
      </c>
      <c r="M680" s="31">
        <v>74</v>
      </c>
      <c r="O680" s="30" t="s">
        <v>807</v>
      </c>
      <c r="P680" t="s">
        <v>146</v>
      </c>
      <c r="Q680" s="77">
        <f>M680*1000</f>
        <v>74000</v>
      </c>
      <c r="R680" s="9" t="s">
        <v>785</v>
      </c>
      <c r="S680" t="s">
        <v>732</v>
      </c>
      <c r="T680" t="s">
        <v>673</v>
      </c>
      <c r="U680" s="9" t="s">
        <v>789</v>
      </c>
      <c r="V680" t="s">
        <v>321</v>
      </c>
      <c r="W680" t="s">
        <v>321</v>
      </c>
      <c r="X680" s="30" t="s">
        <v>276</v>
      </c>
    </row>
    <row r="681" spans="1:24" x14ac:dyDescent="0.15">
      <c r="A681" s="9" t="s">
        <v>296</v>
      </c>
      <c r="B681" s="9" t="s">
        <v>295</v>
      </c>
      <c r="C681" s="9" t="s">
        <v>297</v>
      </c>
      <c r="D681" s="9" t="s">
        <v>300</v>
      </c>
      <c r="E681" s="9"/>
      <c r="F681" s="33" t="s">
        <v>36</v>
      </c>
      <c r="I681" s="9" t="s">
        <v>302</v>
      </c>
      <c r="J681">
        <v>88</v>
      </c>
      <c r="L681" t="s">
        <v>808</v>
      </c>
      <c r="M681" s="31">
        <v>59</v>
      </c>
      <c r="O681" s="30" t="s">
        <v>807</v>
      </c>
      <c r="P681" t="s">
        <v>147</v>
      </c>
      <c r="Q681" s="77">
        <f>M681*1000</f>
        <v>59000</v>
      </c>
      <c r="R681" s="9" t="s">
        <v>785</v>
      </c>
      <c r="S681" t="s">
        <v>732</v>
      </c>
      <c r="T681" t="s">
        <v>674</v>
      </c>
      <c r="U681" s="9" t="s">
        <v>789</v>
      </c>
      <c r="V681" t="s">
        <v>321</v>
      </c>
      <c r="W681" t="s">
        <v>321</v>
      </c>
      <c r="X681" s="30" t="s">
        <v>276</v>
      </c>
    </row>
    <row r="682" spans="1:24" x14ac:dyDescent="0.15">
      <c r="A682" s="9" t="s">
        <v>296</v>
      </c>
      <c r="B682" s="9" t="s">
        <v>295</v>
      </c>
      <c r="C682" s="9" t="s">
        <v>297</v>
      </c>
      <c r="D682" s="9" t="s">
        <v>773</v>
      </c>
      <c r="E682" s="9"/>
      <c r="F682" s="33" t="s">
        <v>36</v>
      </c>
      <c r="I682" s="9" t="s">
        <v>302</v>
      </c>
      <c r="J682">
        <v>89</v>
      </c>
      <c r="L682" t="s">
        <v>369</v>
      </c>
      <c r="M682" s="31">
        <v>0</v>
      </c>
      <c r="O682" s="30" t="s">
        <v>347</v>
      </c>
      <c r="P682" t="s">
        <v>157</v>
      </c>
      <c r="Q682" s="78">
        <f>M682</f>
        <v>0</v>
      </c>
      <c r="R682" s="9" t="s">
        <v>785</v>
      </c>
      <c r="S682" t="s">
        <v>732</v>
      </c>
      <c r="U682" s="9"/>
      <c r="V682" t="s">
        <v>321</v>
      </c>
      <c r="W682" t="s">
        <v>321</v>
      </c>
      <c r="X682" s="30" t="s">
        <v>276</v>
      </c>
    </row>
    <row r="683" spans="1:24" x14ac:dyDescent="0.15">
      <c r="A683" s="9" t="s">
        <v>296</v>
      </c>
      <c r="B683" s="9" t="s">
        <v>295</v>
      </c>
      <c r="C683" s="9" t="s">
        <v>297</v>
      </c>
      <c r="D683" s="9" t="s">
        <v>300</v>
      </c>
      <c r="E683" s="9"/>
      <c r="F683" s="33" t="s">
        <v>36</v>
      </c>
      <c r="I683" s="9" t="s">
        <v>302</v>
      </c>
      <c r="J683">
        <v>89</v>
      </c>
      <c r="L683" t="s">
        <v>370</v>
      </c>
      <c r="M683" s="31">
        <v>9</v>
      </c>
      <c r="O683" s="30" t="s">
        <v>347</v>
      </c>
      <c r="P683" t="s">
        <v>157</v>
      </c>
      <c r="Q683" s="78">
        <f>M683</f>
        <v>9</v>
      </c>
      <c r="R683" s="9" t="s">
        <v>785</v>
      </c>
      <c r="S683" t="s">
        <v>732</v>
      </c>
      <c r="U683" s="9"/>
      <c r="V683" t="s">
        <v>321</v>
      </c>
      <c r="W683" t="s">
        <v>321</v>
      </c>
      <c r="X683" s="30" t="s">
        <v>276</v>
      </c>
    </row>
    <row r="684" spans="1:24" x14ac:dyDescent="0.15">
      <c r="A684" s="9" t="s">
        <v>296</v>
      </c>
      <c r="B684" s="9" t="s">
        <v>295</v>
      </c>
      <c r="C684" s="9" t="s">
        <v>297</v>
      </c>
      <c r="D684" s="9" t="s">
        <v>300</v>
      </c>
      <c r="E684" s="9"/>
      <c r="F684" s="33" t="s">
        <v>36</v>
      </c>
      <c r="I684" s="9" t="s">
        <v>302</v>
      </c>
      <c r="J684">
        <v>88</v>
      </c>
      <c r="L684" t="s">
        <v>371</v>
      </c>
      <c r="M684" s="31">
        <v>31</v>
      </c>
      <c r="O684" s="30" t="s">
        <v>347</v>
      </c>
      <c r="P684" t="s">
        <v>86</v>
      </c>
      <c r="Q684" s="43">
        <f>M684</f>
        <v>31</v>
      </c>
      <c r="R684" t="s">
        <v>785</v>
      </c>
      <c r="S684" s="30" t="s">
        <v>732</v>
      </c>
      <c r="U684" s="30"/>
      <c r="V684" t="s">
        <v>321</v>
      </c>
      <c r="W684" t="s">
        <v>321</v>
      </c>
      <c r="X684" s="30" t="s">
        <v>276</v>
      </c>
    </row>
    <row r="685" spans="1:24" x14ac:dyDescent="0.15">
      <c r="A685" s="9" t="s">
        <v>296</v>
      </c>
      <c r="B685" s="9" t="s">
        <v>295</v>
      </c>
      <c r="C685" s="9" t="s">
        <v>297</v>
      </c>
      <c r="D685" s="9" t="s">
        <v>300</v>
      </c>
      <c r="E685" s="9"/>
      <c r="F685" s="33" t="s">
        <v>36</v>
      </c>
      <c r="I685" s="9" t="s">
        <v>302</v>
      </c>
      <c r="J685">
        <v>88</v>
      </c>
      <c r="L685" t="s">
        <v>375</v>
      </c>
      <c r="M685" s="31">
        <v>68</v>
      </c>
      <c r="O685" s="30" t="s">
        <v>376</v>
      </c>
      <c r="P685" t="s">
        <v>70</v>
      </c>
      <c r="Q685" s="43">
        <f>M685*1000000</f>
        <v>68000000</v>
      </c>
      <c r="R685" t="s">
        <v>39</v>
      </c>
      <c r="S685" s="30" t="s">
        <v>732</v>
      </c>
      <c r="U685" s="30"/>
      <c r="V685" t="s">
        <v>321</v>
      </c>
      <c r="W685" t="s">
        <v>321</v>
      </c>
      <c r="X685" s="30" t="s">
        <v>276</v>
      </c>
    </row>
    <row r="686" spans="1:24" x14ac:dyDescent="0.15">
      <c r="A686" s="9" t="s">
        <v>296</v>
      </c>
      <c r="B686" s="9" t="s">
        <v>295</v>
      </c>
      <c r="C686" s="9" t="s">
        <v>297</v>
      </c>
      <c r="D686" s="9" t="s">
        <v>300</v>
      </c>
      <c r="E686" s="9"/>
      <c r="F686" s="33" t="s">
        <v>36</v>
      </c>
      <c r="I686" s="9" t="s">
        <v>302</v>
      </c>
      <c r="J686">
        <v>88</v>
      </c>
      <c r="L686" t="s">
        <v>809</v>
      </c>
      <c r="M686" s="31">
        <v>92</v>
      </c>
      <c r="O686" s="30" t="s">
        <v>798</v>
      </c>
      <c r="P686" t="s">
        <v>74</v>
      </c>
      <c r="Q686" s="43">
        <f>M686*1000</f>
        <v>92000</v>
      </c>
      <c r="R686" t="s">
        <v>785</v>
      </c>
      <c r="S686" s="30" t="s">
        <v>732</v>
      </c>
      <c r="U686" s="30"/>
      <c r="V686" t="s">
        <v>321</v>
      </c>
      <c r="W686" t="s">
        <v>321</v>
      </c>
      <c r="X686" s="30" t="s">
        <v>276</v>
      </c>
    </row>
    <row r="687" spans="1:24" x14ac:dyDescent="0.15">
      <c r="A687" s="9" t="s">
        <v>296</v>
      </c>
      <c r="B687" s="9" t="s">
        <v>295</v>
      </c>
      <c r="C687" s="9" t="s">
        <v>297</v>
      </c>
      <c r="D687" s="9" t="s">
        <v>300</v>
      </c>
      <c r="E687" s="9"/>
      <c r="F687" s="33" t="s">
        <v>36</v>
      </c>
      <c r="I687" s="9" t="s">
        <v>302</v>
      </c>
      <c r="J687">
        <v>88</v>
      </c>
      <c r="L687" t="s">
        <v>810</v>
      </c>
      <c r="M687" s="31">
        <v>1</v>
      </c>
      <c r="O687" s="30" t="s">
        <v>340</v>
      </c>
      <c r="P687" t="s">
        <v>84</v>
      </c>
      <c r="Q687" s="43">
        <f>M687*1000</f>
        <v>1000</v>
      </c>
      <c r="R687" t="s">
        <v>785</v>
      </c>
      <c r="S687" s="30" t="s">
        <v>732</v>
      </c>
      <c r="U687" s="30"/>
      <c r="V687" t="s">
        <v>321</v>
      </c>
      <c r="W687" t="s">
        <v>321</v>
      </c>
      <c r="X687" s="30" t="s">
        <v>276</v>
      </c>
    </row>
    <row r="688" spans="1:24" x14ac:dyDescent="0.15">
      <c r="A688" s="9" t="s">
        <v>296</v>
      </c>
      <c r="B688" s="9" t="s">
        <v>295</v>
      </c>
      <c r="C688" s="9" t="s">
        <v>297</v>
      </c>
      <c r="D688" s="9" t="s">
        <v>300</v>
      </c>
      <c r="E688" s="9"/>
      <c r="F688" s="33" t="s">
        <v>36</v>
      </c>
      <c r="I688" s="9" t="s">
        <v>302</v>
      </c>
      <c r="J688">
        <v>88</v>
      </c>
      <c r="L688" t="s">
        <v>413</v>
      </c>
      <c r="M688" s="31">
        <v>14.8</v>
      </c>
      <c r="O688" t="s">
        <v>813</v>
      </c>
      <c r="P688" t="s">
        <v>412</v>
      </c>
      <c r="Q688" s="73">
        <f t="shared" ref="Q688:Q697" si="17">M688*1000000</f>
        <v>14800000</v>
      </c>
      <c r="R688" t="s">
        <v>39</v>
      </c>
      <c r="S688" s="30" t="s">
        <v>732</v>
      </c>
      <c r="V688" t="s">
        <v>321</v>
      </c>
      <c r="W688" t="s">
        <v>321</v>
      </c>
      <c r="X688" s="30" t="s">
        <v>276</v>
      </c>
    </row>
    <row r="689" spans="1:24" x14ac:dyDescent="0.15">
      <c r="A689" s="9" t="s">
        <v>296</v>
      </c>
      <c r="B689" s="9" t="s">
        <v>295</v>
      </c>
      <c r="C689" s="9" t="s">
        <v>297</v>
      </c>
      <c r="D689" s="9" t="s">
        <v>300</v>
      </c>
      <c r="E689" s="9"/>
      <c r="F689" s="33" t="s">
        <v>36</v>
      </c>
      <c r="I689" s="9" t="s">
        <v>302</v>
      </c>
      <c r="J689">
        <v>88</v>
      </c>
      <c r="L689" t="s">
        <v>415</v>
      </c>
      <c r="M689" s="31">
        <v>13</v>
      </c>
      <c r="O689" t="s">
        <v>813</v>
      </c>
      <c r="P689" t="s">
        <v>414</v>
      </c>
      <c r="Q689" s="73">
        <f t="shared" si="17"/>
        <v>13000000</v>
      </c>
      <c r="R689" t="s">
        <v>39</v>
      </c>
      <c r="S689" s="30" t="s">
        <v>732</v>
      </c>
      <c r="V689" t="s">
        <v>321</v>
      </c>
      <c r="W689" t="s">
        <v>321</v>
      </c>
      <c r="X689" s="30" t="s">
        <v>276</v>
      </c>
    </row>
    <row r="690" spans="1:24" x14ac:dyDescent="0.15">
      <c r="A690" s="9" t="s">
        <v>296</v>
      </c>
      <c r="B690" s="9" t="s">
        <v>295</v>
      </c>
      <c r="C690" s="9" t="s">
        <v>297</v>
      </c>
      <c r="D690" s="9" t="s">
        <v>300</v>
      </c>
      <c r="E690" s="9"/>
      <c r="F690" s="33" t="s">
        <v>36</v>
      </c>
      <c r="I690" s="9" t="s">
        <v>302</v>
      </c>
      <c r="J690">
        <v>88</v>
      </c>
      <c r="L690" t="s">
        <v>417</v>
      </c>
      <c r="M690" s="31">
        <v>42.2</v>
      </c>
      <c r="O690" t="s">
        <v>813</v>
      </c>
      <c r="P690" t="s">
        <v>416</v>
      </c>
      <c r="Q690" s="73">
        <f t="shared" si="17"/>
        <v>42200000</v>
      </c>
      <c r="R690" t="s">
        <v>39</v>
      </c>
      <c r="S690" s="30" t="s">
        <v>732</v>
      </c>
      <c r="V690" t="s">
        <v>321</v>
      </c>
      <c r="W690" t="s">
        <v>321</v>
      </c>
      <c r="X690" s="30" t="s">
        <v>276</v>
      </c>
    </row>
    <row r="691" spans="1:24" x14ac:dyDescent="0.15">
      <c r="A691" s="9" t="s">
        <v>296</v>
      </c>
      <c r="B691" s="9" t="s">
        <v>295</v>
      </c>
      <c r="C691" s="9" t="s">
        <v>297</v>
      </c>
      <c r="D691" s="9" t="s">
        <v>300</v>
      </c>
      <c r="E691" s="9"/>
      <c r="F691" s="33" t="s">
        <v>36</v>
      </c>
      <c r="I691" s="9" t="s">
        <v>302</v>
      </c>
      <c r="J691">
        <v>88</v>
      </c>
      <c r="L691" t="s">
        <v>410</v>
      </c>
      <c r="M691" s="31">
        <v>3</v>
      </c>
      <c r="O691" t="s">
        <v>813</v>
      </c>
      <c r="P691" t="s">
        <v>409</v>
      </c>
      <c r="Q691" s="73">
        <f t="shared" si="17"/>
        <v>3000000</v>
      </c>
      <c r="R691" t="s">
        <v>39</v>
      </c>
      <c r="S691" s="30" t="s">
        <v>732</v>
      </c>
      <c r="V691" t="s">
        <v>321</v>
      </c>
      <c r="W691" t="s">
        <v>321</v>
      </c>
      <c r="X691" s="30" t="s">
        <v>276</v>
      </c>
    </row>
    <row r="692" spans="1:24" x14ac:dyDescent="0.15">
      <c r="A692" s="9" t="s">
        <v>296</v>
      </c>
      <c r="B692" s="9" t="s">
        <v>295</v>
      </c>
      <c r="C692" s="9" t="s">
        <v>297</v>
      </c>
      <c r="D692" s="9" t="s">
        <v>300</v>
      </c>
      <c r="E692" s="9"/>
      <c r="F692" s="33" t="s">
        <v>36</v>
      </c>
      <c r="I692" s="9" t="s">
        <v>302</v>
      </c>
      <c r="J692">
        <v>88</v>
      </c>
      <c r="L692" t="s">
        <v>408</v>
      </c>
      <c r="M692" s="31">
        <v>11</v>
      </c>
      <c r="O692" t="s">
        <v>314</v>
      </c>
      <c r="P692" t="s">
        <v>407</v>
      </c>
      <c r="Q692" s="43">
        <f t="shared" si="17"/>
        <v>11000000</v>
      </c>
      <c r="R692" t="s">
        <v>39</v>
      </c>
      <c r="S692" s="30" t="s">
        <v>732</v>
      </c>
      <c r="V692" t="s">
        <v>382</v>
      </c>
      <c r="W692" t="s">
        <v>321</v>
      </c>
      <c r="X692" s="30" t="s">
        <v>276</v>
      </c>
    </row>
    <row r="693" spans="1:24" x14ac:dyDescent="0.15">
      <c r="A693" s="9" t="s">
        <v>296</v>
      </c>
      <c r="B693" s="9" t="s">
        <v>295</v>
      </c>
      <c r="C693" s="9" t="s">
        <v>297</v>
      </c>
      <c r="D693" s="9" t="s">
        <v>300</v>
      </c>
      <c r="E693" s="9"/>
      <c r="F693" s="33" t="s">
        <v>36</v>
      </c>
      <c r="I693" s="9" t="s">
        <v>302</v>
      </c>
      <c r="J693">
        <v>88</v>
      </c>
      <c r="L693" t="s">
        <v>419</v>
      </c>
      <c r="M693" s="31">
        <v>1.4</v>
      </c>
      <c r="O693" t="s">
        <v>813</v>
      </c>
      <c r="P693" t="s">
        <v>418</v>
      </c>
      <c r="Q693" s="73">
        <f t="shared" si="17"/>
        <v>1400000</v>
      </c>
      <c r="R693" t="s">
        <v>39</v>
      </c>
      <c r="S693" s="30" t="s">
        <v>732</v>
      </c>
      <c r="V693" t="s">
        <v>321</v>
      </c>
      <c r="W693" t="s">
        <v>321</v>
      </c>
      <c r="X693" s="30" t="s">
        <v>276</v>
      </c>
    </row>
    <row r="694" spans="1:24" x14ac:dyDescent="0.15">
      <c r="A694" s="9" t="s">
        <v>296</v>
      </c>
      <c r="B694" s="9" t="s">
        <v>295</v>
      </c>
      <c r="C694" s="9" t="s">
        <v>297</v>
      </c>
      <c r="D694" s="9" t="s">
        <v>300</v>
      </c>
      <c r="E694" s="9"/>
      <c r="F694" s="33" t="s">
        <v>36</v>
      </c>
      <c r="I694" s="9" t="s">
        <v>302</v>
      </c>
      <c r="J694">
        <v>88</v>
      </c>
      <c r="L694" t="s">
        <v>421</v>
      </c>
      <c r="M694" s="31">
        <v>2.4</v>
      </c>
      <c r="O694" t="s">
        <v>813</v>
      </c>
      <c r="P694" t="s">
        <v>420</v>
      </c>
      <c r="Q694" s="73">
        <f t="shared" si="17"/>
        <v>2400000</v>
      </c>
      <c r="R694" t="s">
        <v>39</v>
      </c>
      <c r="S694" s="30" t="s">
        <v>732</v>
      </c>
      <c r="V694" t="s">
        <v>321</v>
      </c>
      <c r="W694" t="s">
        <v>321</v>
      </c>
      <c r="X694" s="30" t="s">
        <v>276</v>
      </c>
    </row>
    <row r="695" spans="1:24" x14ac:dyDescent="0.15">
      <c r="A695" s="9" t="s">
        <v>296</v>
      </c>
      <c r="B695" s="9" t="s">
        <v>295</v>
      </c>
      <c r="C695" s="9" t="s">
        <v>297</v>
      </c>
      <c r="D695" s="9" t="s">
        <v>300</v>
      </c>
      <c r="E695" s="9"/>
      <c r="F695" s="33" t="s">
        <v>36</v>
      </c>
      <c r="I695" s="9" t="s">
        <v>302</v>
      </c>
      <c r="J695">
        <v>88</v>
      </c>
      <c r="L695" t="s">
        <v>423</v>
      </c>
      <c r="M695" s="31">
        <v>6.8</v>
      </c>
      <c r="O695" t="s">
        <v>813</v>
      </c>
      <c r="P695" t="s">
        <v>422</v>
      </c>
      <c r="Q695" s="73">
        <f t="shared" si="17"/>
        <v>6800000</v>
      </c>
      <c r="R695" t="s">
        <v>39</v>
      </c>
      <c r="S695" s="30" t="s">
        <v>732</v>
      </c>
      <c r="V695" t="s">
        <v>321</v>
      </c>
      <c r="W695" t="s">
        <v>321</v>
      </c>
      <c r="X695" s="30" t="s">
        <v>276</v>
      </c>
    </row>
    <row r="696" spans="1:24" x14ac:dyDescent="0.15">
      <c r="A696" s="9" t="s">
        <v>296</v>
      </c>
      <c r="B696" s="9" t="s">
        <v>295</v>
      </c>
      <c r="C696" s="9" t="s">
        <v>297</v>
      </c>
      <c r="D696" s="9" t="s">
        <v>300</v>
      </c>
      <c r="E696" s="9"/>
      <c r="F696" s="30" t="s">
        <v>279</v>
      </c>
      <c r="I696" s="9" t="s">
        <v>302</v>
      </c>
      <c r="J696">
        <v>88</v>
      </c>
      <c r="L696" t="s">
        <v>301</v>
      </c>
      <c r="M696" s="31">
        <v>70</v>
      </c>
      <c r="O696" t="s">
        <v>314</v>
      </c>
      <c r="P696" t="s">
        <v>29</v>
      </c>
      <c r="Q696" s="73">
        <f t="shared" si="17"/>
        <v>70000000</v>
      </c>
      <c r="R696" t="s">
        <v>39</v>
      </c>
      <c r="S696" t="s">
        <v>732</v>
      </c>
      <c r="T696" t="s">
        <v>670</v>
      </c>
      <c r="U696" s="9" t="s">
        <v>786</v>
      </c>
      <c r="V696" t="s">
        <v>323</v>
      </c>
      <c r="W696" t="s">
        <v>324</v>
      </c>
      <c r="X696" s="30" t="s">
        <v>276</v>
      </c>
    </row>
    <row r="697" spans="1:24" ht="28" x14ac:dyDescent="0.15">
      <c r="A697" s="9" t="s">
        <v>296</v>
      </c>
      <c r="B697" s="9" t="s">
        <v>295</v>
      </c>
      <c r="C697" s="9" t="s">
        <v>297</v>
      </c>
      <c r="D697" s="9" t="s">
        <v>300</v>
      </c>
      <c r="E697" s="9"/>
      <c r="F697" s="30" t="s">
        <v>279</v>
      </c>
      <c r="I697" s="9" t="s">
        <v>302</v>
      </c>
      <c r="J697">
        <v>88</v>
      </c>
      <c r="L697" t="s">
        <v>337</v>
      </c>
      <c r="M697" s="31">
        <v>576</v>
      </c>
      <c r="O697" s="25" t="s">
        <v>804</v>
      </c>
      <c r="P697" t="s">
        <v>60</v>
      </c>
      <c r="Q697" s="76">
        <f t="shared" si="17"/>
        <v>576000000</v>
      </c>
      <c r="R697" t="s">
        <v>39</v>
      </c>
      <c r="S697" s="30" t="s">
        <v>732</v>
      </c>
      <c r="V697" t="s">
        <v>634</v>
      </c>
      <c r="W697" t="s">
        <v>647</v>
      </c>
      <c r="X697" s="30" t="s">
        <v>276</v>
      </c>
    </row>
    <row r="698" spans="1:24" x14ac:dyDescent="0.15">
      <c r="A698" s="9" t="s">
        <v>296</v>
      </c>
      <c r="B698" s="9" t="s">
        <v>295</v>
      </c>
      <c r="C698" s="9" t="s">
        <v>297</v>
      </c>
      <c r="D698" s="9" t="s">
        <v>300</v>
      </c>
      <c r="E698" s="9"/>
      <c r="F698" s="30" t="s">
        <v>279</v>
      </c>
      <c r="I698" s="9" t="s">
        <v>302</v>
      </c>
      <c r="J698">
        <v>88</v>
      </c>
      <c r="L698" t="s">
        <v>405</v>
      </c>
      <c r="M698" s="31">
        <v>78</v>
      </c>
      <c r="O698" s="30" t="s">
        <v>406</v>
      </c>
      <c r="P698" t="s">
        <v>404</v>
      </c>
      <c r="Q698" s="43">
        <f>M698*0.278</f>
        <v>21.684000000000001</v>
      </c>
      <c r="R698" s="30" t="s">
        <v>513</v>
      </c>
      <c r="S698" t="s">
        <v>732</v>
      </c>
      <c r="U698" s="30"/>
      <c r="V698" t="s">
        <v>562</v>
      </c>
      <c r="W698" t="s">
        <v>563</v>
      </c>
      <c r="X698" s="30" t="s">
        <v>276</v>
      </c>
    </row>
    <row r="699" spans="1:24" x14ac:dyDescent="0.15">
      <c r="A699" s="9" t="s">
        <v>296</v>
      </c>
      <c r="B699" s="9" t="s">
        <v>295</v>
      </c>
      <c r="C699" s="9" t="s">
        <v>297</v>
      </c>
      <c r="D699" s="9" t="s">
        <v>300</v>
      </c>
      <c r="E699" s="9"/>
      <c r="F699" s="30" t="s">
        <v>279</v>
      </c>
      <c r="I699" s="9" t="s">
        <v>302</v>
      </c>
      <c r="J699">
        <v>88</v>
      </c>
      <c r="L699" t="s">
        <v>425</v>
      </c>
      <c r="M699" s="31">
        <v>0.16800000000000001</v>
      </c>
      <c r="O699" s="30" t="s">
        <v>426</v>
      </c>
      <c r="P699" t="s">
        <v>424</v>
      </c>
      <c r="Q699" s="43">
        <f>M699</f>
        <v>0.16800000000000001</v>
      </c>
      <c r="R699" s="30" t="str">
        <f>O699</f>
        <v>tonnes of CO2e/ tonne of hydrocarbon production available for sale</v>
      </c>
      <c r="S699" s="30" t="s">
        <v>732</v>
      </c>
      <c r="U699" s="30"/>
      <c r="V699" t="s">
        <v>321</v>
      </c>
      <c r="W699" t="s">
        <v>321</v>
      </c>
      <c r="X699" s="30" t="s">
        <v>276</v>
      </c>
    </row>
    <row r="700" spans="1:24" x14ac:dyDescent="0.15">
      <c r="A700" s="9" t="s">
        <v>296</v>
      </c>
      <c r="B700" s="9" t="s">
        <v>295</v>
      </c>
      <c r="C700" s="9" t="s">
        <v>297</v>
      </c>
      <c r="D700" s="9" t="s">
        <v>300</v>
      </c>
      <c r="E700" s="9"/>
      <c r="F700" s="30" t="s">
        <v>279</v>
      </c>
      <c r="I700" s="9" t="s">
        <v>302</v>
      </c>
      <c r="J700">
        <v>88</v>
      </c>
      <c r="K700" s="30" t="s">
        <v>430</v>
      </c>
      <c r="L700" t="s">
        <v>428</v>
      </c>
      <c r="M700" s="31">
        <v>1.06</v>
      </c>
      <c r="O700" s="30" t="s">
        <v>429</v>
      </c>
      <c r="P700" t="s">
        <v>427</v>
      </c>
      <c r="Q700" s="43">
        <f>M700</f>
        <v>1.06</v>
      </c>
      <c r="R700" s="30" t="str">
        <f>O700</f>
        <v>tonnes of CO2e/UEDC</v>
      </c>
      <c r="S700" s="30" t="s">
        <v>732</v>
      </c>
      <c r="U700" s="30"/>
      <c r="V700" t="s">
        <v>321</v>
      </c>
      <c r="W700" t="s">
        <v>321</v>
      </c>
      <c r="X700" s="30" t="s">
        <v>276</v>
      </c>
    </row>
    <row r="701" spans="1:24" x14ac:dyDescent="0.15">
      <c r="A701" s="9" t="s">
        <v>296</v>
      </c>
      <c r="B701" s="9" t="s">
        <v>295</v>
      </c>
      <c r="C701" s="9" t="s">
        <v>297</v>
      </c>
      <c r="D701" s="9" t="s">
        <v>300</v>
      </c>
      <c r="E701" s="9"/>
      <c r="F701" s="30" t="s">
        <v>279</v>
      </c>
      <c r="I701" s="9" t="s">
        <v>302</v>
      </c>
      <c r="J701">
        <v>88</v>
      </c>
      <c r="L701" t="s">
        <v>432</v>
      </c>
      <c r="M701" s="31">
        <v>1.04</v>
      </c>
      <c r="O701" s="30" t="s">
        <v>433</v>
      </c>
      <c r="P701" t="s">
        <v>431</v>
      </c>
      <c r="Q701" s="43">
        <f>M701</f>
        <v>1.04</v>
      </c>
      <c r="R701" s="30" t="str">
        <f>O701</f>
        <v>tonnes of CO2e/tonne of high-value petrochemicals produced</v>
      </c>
      <c r="S701" s="30" t="s">
        <v>732</v>
      </c>
      <c r="U701" s="30"/>
      <c r="V701" t="s">
        <v>321</v>
      </c>
      <c r="W701" t="s">
        <v>321</v>
      </c>
      <c r="X701" s="30" t="s">
        <v>276</v>
      </c>
    </row>
    <row r="702" spans="1:24" x14ac:dyDescent="0.15">
      <c r="A702" s="9" t="s">
        <v>296</v>
      </c>
      <c r="B702" s="9" t="s">
        <v>295</v>
      </c>
      <c r="C702" s="9" t="s">
        <v>297</v>
      </c>
      <c r="D702" s="9" t="s">
        <v>300</v>
      </c>
      <c r="E702" s="9"/>
      <c r="F702" s="30" t="s">
        <v>279</v>
      </c>
      <c r="I702" s="9" t="s">
        <v>302</v>
      </c>
      <c r="J702">
        <v>88</v>
      </c>
      <c r="L702" t="s">
        <v>805</v>
      </c>
      <c r="M702" s="31">
        <v>108</v>
      </c>
      <c r="O702" s="30" t="s">
        <v>816</v>
      </c>
      <c r="P702" t="s">
        <v>153</v>
      </c>
      <c r="Q702" s="77">
        <f>M702*1000</f>
        <v>108000</v>
      </c>
      <c r="R702" s="9" t="s">
        <v>785</v>
      </c>
      <c r="S702" t="s">
        <v>732</v>
      </c>
      <c r="T702" t="s">
        <v>671</v>
      </c>
      <c r="U702" s="9" t="s">
        <v>789</v>
      </c>
      <c r="V702" t="s">
        <v>321</v>
      </c>
      <c r="W702" t="s">
        <v>321</v>
      </c>
      <c r="X702" s="30" t="s">
        <v>276</v>
      </c>
    </row>
    <row r="703" spans="1:24" x14ac:dyDescent="0.15">
      <c r="A703" s="9" t="s">
        <v>296</v>
      </c>
      <c r="B703" s="9" t="s">
        <v>295</v>
      </c>
      <c r="C703" s="9" t="s">
        <v>297</v>
      </c>
      <c r="D703" s="9" t="s">
        <v>300</v>
      </c>
      <c r="E703" s="9"/>
      <c r="F703" s="30" t="s">
        <v>279</v>
      </c>
      <c r="I703" s="9" t="s">
        <v>302</v>
      </c>
      <c r="J703">
        <v>88</v>
      </c>
      <c r="L703" t="s">
        <v>806</v>
      </c>
      <c r="M703" s="31">
        <v>65</v>
      </c>
      <c r="O703" s="30" t="s">
        <v>807</v>
      </c>
      <c r="P703" t="s">
        <v>146</v>
      </c>
      <c r="Q703" s="77">
        <f>M703*1000</f>
        <v>65000</v>
      </c>
      <c r="R703" s="9" t="s">
        <v>785</v>
      </c>
      <c r="S703" t="s">
        <v>732</v>
      </c>
      <c r="T703" t="s">
        <v>673</v>
      </c>
      <c r="U703" s="9" t="s">
        <v>789</v>
      </c>
      <c r="V703" t="s">
        <v>321</v>
      </c>
      <c r="W703" t="s">
        <v>321</v>
      </c>
      <c r="X703" s="30" t="s">
        <v>276</v>
      </c>
    </row>
    <row r="704" spans="1:24" x14ac:dyDescent="0.15">
      <c r="A704" s="9" t="s">
        <v>296</v>
      </c>
      <c r="B704" s="9" t="s">
        <v>295</v>
      </c>
      <c r="C704" s="9" t="s">
        <v>297</v>
      </c>
      <c r="D704" s="9" t="s">
        <v>300</v>
      </c>
      <c r="E704" s="9"/>
      <c r="F704" s="30" t="s">
        <v>279</v>
      </c>
      <c r="I704" s="9" t="s">
        <v>302</v>
      </c>
      <c r="J704">
        <v>88</v>
      </c>
      <c r="L704" t="s">
        <v>808</v>
      </c>
      <c r="M704" s="31">
        <v>55</v>
      </c>
      <c r="O704" s="30" t="s">
        <v>807</v>
      </c>
      <c r="P704" t="s">
        <v>147</v>
      </c>
      <c r="Q704" s="77">
        <f>M704*1000</f>
        <v>55000</v>
      </c>
      <c r="R704" s="9" t="s">
        <v>785</v>
      </c>
      <c r="S704" t="s">
        <v>732</v>
      </c>
      <c r="T704" t="s">
        <v>674</v>
      </c>
      <c r="U704" s="9" t="s">
        <v>789</v>
      </c>
      <c r="V704" t="s">
        <v>321</v>
      </c>
      <c r="W704" t="s">
        <v>321</v>
      </c>
      <c r="X704" s="30" t="s">
        <v>276</v>
      </c>
    </row>
    <row r="705" spans="1:24" x14ac:dyDescent="0.15">
      <c r="A705" s="9" t="s">
        <v>296</v>
      </c>
      <c r="B705" s="9" t="s">
        <v>295</v>
      </c>
      <c r="C705" s="9" t="s">
        <v>297</v>
      </c>
      <c r="D705" s="9" t="s">
        <v>773</v>
      </c>
      <c r="E705" s="9"/>
      <c r="F705" s="30" t="s">
        <v>279</v>
      </c>
      <c r="I705" s="9" t="s">
        <v>302</v>
      </c>
      <c r="J705">
        <v>89</v>
      </c>
      <c r="L705" t="s">
        <v>369</v>
      </c>
      <c r="M705" s="31">
        <v>0</v>
      </c>
      <c r="O705" s="30" t="s">
        <v>347</v>
      </c>
      <c r="P705" t="s">
        <v>157</v>
      </c>
      <c r="Q705" s="78">
        <f>M705</f>
        <v>0</v>
      </c>
      <c r="R705" s="9" t="s">
        <v>785</v>
      </c>
      <c r="S705" t="s">
        <v>732</v>
      </c>
      <c r="U705" s="9"/>
      <c r="V705" t="s">
        <v>321</v>
      </c>
      <c r="W705" t="s">
        <v>321</v>
      </c>
      <c r="X705" s="30" t="s">
        <v>276</v>
      </c>
    </row>
    <row r="706" spans="1:24" x14ac:dyDescent="0.15">
      <c r="A706" s="9" t="s">
        <v>296</v>
      </c>
      <c r="B706" s="9" t="s">
        <v>295</v>
      </c>
      <c r="C706" s="9" t="s">
        <v>297</v>
      </c>
      <c r="D706" s="9" t="s">
        <v>300</v>
      </c>
      <c r="E706" s="9"/>
      <c r="F706" s="30" t="s">
        <v>279</v>
      </c>
      <c r="I706" s="9" t="s">
        <v>302</v>
      </c>
      <c r="J706">
        <v>89</v>
      </c>
      <c r="L706" t="s">
        <v>370</v>
      </c>
      <c r="M706" s="31">
        <v>8</v>
      </c>
      <c r="O706" s="30" t="s">
        <v>347</v>
      </c>
      <c r="P706" t="s">
        <v>157</v>
      </c>
      <c r="Q706" s="78">
        <f>M706</f>
        <v>8</v>
      </c>
      <c r="R706" s="9" t="s">
        <v>785</v>
      </c>
      <c r="S706" t="s">
        <v>732</v>
      </c>
      <c r="U706" s="9"/>
      <c r="V706" t="s">
        <v>321</v>
      </c>
      <c r="W706" t="s">
        <v>321</v>
      </c>
      <c r="X706" s="30" t="s">
        <v>276</v>
      </c>
    </row>
    <row r="707" spans="1:24" x14ac:dyDescent="0.15">
      <c r="A707" s="9" t="s">
        <v>296</v>
      </c>
      <c r="B707" s="9" t="s">
        <v>295</v>
      </c>
      <c r="C707" s="9" t="s">
        <v>297</v>
      </c>
      <c r="D707" s="9" t="s">
        <v>300</v>
      </c>
      <c r="E707" s="9"/>
      <c r="F707" s="30" t="s">
        <v>279</v>
      </c>
      <c r="I707" s="9" t="s">
        <v>302</v>
      </c>
      <c r="J707">
        <v>88</v>
      </c>
      <c r="L707" t="s">
        <v>371</v>
      </c>
      <c r="M707" s="31">
        <v>29</v>
      </c>
      <c r="O707" s="30" t="s">
        <v>347</v>
      </c>
      <c r="P707" t="s">
        <v>86</v>
      </c>
      <c r="Q707" s="43">
        <f>M707</f>
        <v>29</v>
      </c>
      <c r="R707" t="s">
        <v>785</v>
      </c>
      <c r="S707" s="30" t="s">
        <v>732</v>
      </c>
      <c r="U707" s="30"/>
      <c r="V707" t="s">
        <v>321</v>
      </c>
      <c r="W707" t="s">
        <v>321</v>
      </c>
      <c r="X707" s="30" t="s">
        <v>276</v>
      </c>
    </row>
    <row r="708" spans="1:24" x14ac:dyDescent="0.15">
      <c r="A708" s="9" t="s">
        <v>296</v>
      </c>
      <c r="B708" s="9" t="s">
        <v>295</v>
      </c>
      <c r="C708" s="9" t="s">
        <v>297</v>
      </c>
      <c r="D708" s="9" t="s">
        <v>300</v>
      </c>
      <c r="E708" s="9"/>
      <c r="F708" s="30" t="s">
        <v>279</v>
      </c>
      <c r="I708" s="9" t="s">
        <v>302</v>
      </c>
      <c r="J708">
        <v>88</v>
      </c>
      <c r="L708" t="s">
        <v>375</v>
      </c>
      <c r="M708" s="31">
        <v>67</v>
      </c>
      <c r="O708" s="30" t="s">
        <v>376</v>
      </c>
      <c r="P708" t="s">
        <v>70</v>
      </c>
      <c r="Q708" s="43">
        <f>M708*1000000</f>
        <v>67000000</v>
      </c>
      <c r="R708" t="s">
        <v>39</v>
      </c>
      <c r="S708" t="s">
        <v>732</v>
      </c>
      <c r="T708" s="30"/>
      <c r="U708" s="30"/>
      <c r="V708" t="s">
        <v>321</v>
      </c>
      <c r="W708" t="s">
        <v>321</v>
      </c>
      <c r="X708" s="30" t="s">
        <v>276</v>
      </c>
    </row>
    <row r="709" spans="1:24" x14ac:dyDescent="0.15">
      <c r="A709" s="9" t="s">
        <v>296</v>
      </c>
      <c r="B709" s="9" t="s">
        <v>295</v>
      </c>
      <c r="C709" s="9" t="s">
        <v>297</v>
      </c>
      <c r="D709" s="9" t="s">
        <v>300</v>
      </c>
      <c r="E709" s="9"/>
      <c r="F709" s="30" t="s">
        <v>279</v>
      </c>
      <c r="I709" s="9" t="s">
        <v>302</v>
      </c>
      <c r="J709">
        <v>88</v>
      </c>
      <c r="L709" t="s">
        <v>809</v>
      </c>
      <c r="M709" s="31">
        <v>91</v>
      </c>
      <c r="O709" s="30" t="s">
        <v>798</v>
      </c>
      <c r="P709" t="s">
        <v>74</v>
      </c>
      <c r="Q709" s="43">
        <f>M709*1000</f>
        <v>91000</v>
      </c>
      <c r="R709" t="s">
        <v>785</v>
      </c>
      <c r="S709" t="s">
        <v>732</v>
      </c>
      <c r="U709" s="30"/>
      <c r="V709" t="s">
        <v>321</v>
      </c>
      <c r="W709" t="s">
        <v>321</v>
      </c>
      <c r="X709" s="30" t="s">
        <v>276</v>
      </c>
    </row>
    <row r="710" spans="1:24" x14ac:dyDescent="0.15">
      <c r="A710" s="9" t="s">
        <v>296</v>
      </c>
      <c r="B710" s="9" t="s">
        <v>295</v>
      </c>
      <c r="C710" s="9" t="s">
        <v>297</v>
      </c>
      <c r="D710" s="9" t="s">
        <v>300</v>
      </c>
      <c r="E710" s="9"/>
      <c r="F710" s="30" t="s">
        <v>279</v>
      </c>
      <c r="I710" s="9" t="s">
        <v>302</v>
      </c>
      <c r="J710">
        <v>88</v>
      </c>
      <c r="L710" t="s">
        <v>810</v>
      </c>
      <c r="M710" s="31">
        <v>1</v>
      </c>
      <c r="O710" s="30" t="s">
        <v>340</v>
      </c>
      <c r="P710" t="s">
        <v>84</v>
      </c>
      <c r="Q710" s="43">
        <f>M710*1000</f>
        <v>1000</v>
      </c>
      <c r="R710" t="s">
        <v>785</v>
      </c>
      <c r="S710" t="s">
        <v>732</v>
      </c>
      <c r="U710" s="30"/>
      <c r="V710" t="s">
        <v>321</v>
      </c>
      <c r="W710" t="s">
        <v>321</v>
      </c>
      <c r="X710" s="30" t="s">
        <v>276</v>
      </c>
    </row>
    <row r="711" spans="1:24" x14ac:dyDescent="0.15">
      <c r="A711" s="9" t="s">
        <v>296</v>
      </c>
      <c r="B711" s="9" t="s">
        <v>295</v>
      </c>
      <c r="C711" s="9" t="s">
        <v>297</v>
      </c>
      <c r="D711" s="9" t="s">
        <v>300</v>
      </c>
      <c r="E711" s="9"/>
      <c r="F711" s="30" t="s">
        <v>279</v>
      </c>
      <c r="I711" s="9" t="s">
        <v>302</v>
      </c>
      <c r="J711">
        <v>88</v>
      </c>
      <c r="L711" t="s">
        <v>413</v>
      </c>
      <c r="M711" s="31">
        <v>12.9</v>
      </c>
      <c r="O711" t="s">
        <v>813</v>
      </c>
      <c r="P711" t="s">
        <v>412</v>
      </c>
      <c r="Q711" s="73">
        <f t="shared" ref="Q711:Q718" si="18">M711*1000000</f>
        <v>12900000</v>
      </c>
      <c r="R711" t="s">
        <v>39</v>
      </c>
      <c r="S711" s="30" t="s">
        <v>732</v>
      </c>
      <c r="V711" t="s">
        <v>321</v>
      </c>
      <c r="W711" t="s">
        <v>321</v>
      </c>
      <c r="X711" s="30" t="s">
        <v>276</v>
      </c>
    </row>
    <row r="712" spans="1:24" x14ac:dyDescent="0.15">
      <c r="A712" s="9" t="s">
        <v>296</v>
      </c>
      <c r="B712" s="9" t="s">
        <v>295</v>
      </c>
      <c r="C712" s="9" t="s">
        <v>297</v>
      </c>
      <c r="D712" s="9" t="s">
        <v>300</v>
      </c>
      <c r="E712" s="9"/>
      <c r="F712" s="30" t="s">
        <v>279</v>
      </c>
      <c r="I712" s="9" t="s">
        <v>302</v>
      </c>
      <c r="J712">
        <v>88</v>
      </c>
      <c r="L712" t="s">
        <v>415</v>
      </c>
      <c r="M712" s="31">
        <v>16.3</v>
      </c>
      <c r="O712" t="s">
        <v>813</v>
      </c>
      <c r="P712" t="s">
        <v>414</v>
      </c>
      <c r="Q712" s="73">
        <f t="shared" si="18"/>
        <v>16300000</v>
      </c>
      <c r="R712" t="s">
        <v>39</v>
      </c>
      <c r="S712" s="30" t="s">
        <v>732</v>
      </c>
      <c r="V712" t="s">
        <v>321</v>
      </c>
      <c r="W712" t="s">
        <v>321</v>
      </c>
      <c r="X712" s="30" t="s">
        <v>276</v>
      </c>
    </row>
    <row r="713" spans="1:24" x14ac:dyDescent="0.15">
      <c r="A713" s="9" t="s">
        <v>296</v>
      </c>
      <c r="B713" s="9" t="s">
        <v>295</v>
      </c>
      <c r="C713" s="9" t="s">
        <v>297</v>
      </c>
      <c r="D713" s="9" t="s">
        <v>300</v>
      </c>
      <c r="E713" s="9"/>
      <c r="F713" s="30" t="s">
        <v>279</v>
      </c>
      <c r="I713" s="9" t="s">
        <v>302</v>
      </c>
      <c r="J713">
        <v>88</v>
      </c>
      <c r="L713" t="s">
        <v>417</v>
      </c>
      <c r="M713" s="31">
        <v>40.299999999999997</v>
      </c>
      <c r="O713" t="s">
        <v>813</v>
      </c>
      <c r="P713" t="s">
        <v>416</v>
      </c>
      <c r="Q713" s="73">
        <f t="shared" si="18"/>
        <v>40300000</v>
      </c>
      <c r="R713" t="s">
        <v>39</v>
      </c>
      <c r="S713" s="30" t="s">
        <v>732</v>
      </c>
      <c r="V713" t="s">
        <v>321</v>
      </c>
      <c r="W713" t="s">
        <v>321</v>
      </c>
      <c r="X713" s="30" t="s">
        <v>276</v>
      </c>
    </row>
    <row r="714" spans="1:24" x14ac:dyDescent="0.15">
      <c r="A714" s="9" t="s">
        <v>296</v>
      </c>
      <c r="B714" s="9" t="s">
        <v>295</v>
      </c>
      <c r="C714" s="9" t="s">
        <v>297</v>
      </c>
      <c r="D714" s="9" t="s">
        <v>300</v>
      </c>
      <c r="E714" s="9"/>
      <c r="F714" s="30" t="s">
        <v>279</v>
      </c>
      <c r="I714" s="9" t="s">
        <v>302</v>
      </c>
      <c r="J714">
        <v>88</v>
      </c>
      <c r="L714" t="s">
        <v>410</v>
      </c>
      <c r="M714" s="31">
        <v>3</v>
      </c>
      <c r="O714" t="s">
        <v>813</v>
      </c>
      <c r="P714" t="s">
        <v>409</v>
      </c>
      <c r="Q714" s="73">
        <f t="shared" si="18"/>
        <v>3000000</v>
      </c>
      <c r="R714" t="s">
        <v>39</v>
      </c>
      <c r="S714" s="30" t="s">
        <v>732</v>
      </c>
      <c r="V714" t="s">
        <v>321</v>
      </c>
      <c r="W714" t="s">
        <v>321</v>
      </c>
      <c r="X714" s="30" t="s">
        <v>276</v>
      </c>
    </row>
    <row r="715" spans="1:24" x14ac:dyDescent="0.15">
      <c r="A715" s="9" t="s">
        <v>296</v>
      </c>
      <c r="B715" s="9" t="s">
        <v>295</v>
      </c>
      <c r="C715" s="9" t="s">
        <v>297</v>
      </c>
      <c r="D715" s="9" t="s">
        <v>300</v>
      </c>
      <c r="E715" s="9"/>
      <c r="F715" s="30" t="s">
        <v>279</v>
      </c>
      <c r="I715" s="9" t="s">
        <v>302</v>
      </c>
      <c r="J715">
        <v>88</v>
      </c>
      <c r="L715" t="s">
        <v>408</v>
      </c>
      <c r="M715" s="31">
        <v>10</v>
      </c>
      <c r="O715" t="s">
        <v>314</v>
      </c>
      <c r="P715" t="s">
        <v>407</v>
      </c>
      <c r="Q715" s="43">
        <f t="shared" si="18"/>
        <v>10000000</v>
      </c>
      <c r="R715" t="s">
        <v>39</v>
      </c>
      <c r="S715" s="30" t="s">
        <v>732</v>
      </c>
      <c r="V715" t="s">
        <v>382</v>
      </c>
      <c r="W715" t="s">
        <v>321</v>
      </c>
      <c r="X715" s="30" t="s">
        <v>276</v>
      </c>
    </row>
    <row r="716" spans="1:24" x14ac:dyDescent="0.15">
      <c r="A716" s="9" t="s">
        <v>296</v>
      </c>
      <c r="B716" s="9" t="s">
        <v>295</v>
      </c>
      <c r="C716" s="9" t="s">
        <v>297</v>
      </c>
      <c r="D716" s="9" t="s">
        <v>300</v>
      </c>
      <c r="E716" s="9"/>
      <c r="F716" s="30" t="s">
        <v>279</v>
      </c>
      <c r="I716" s="9" t="s">
        <v>302</v>
      </c>
      <c r="J716">
        <v>88</v>
      </c>
      <c r="L716" t="s">
        <v>419</v>
      </c>
      <c r="M716" s="31">
        <v>1.1000000000000001</v>
      </c>
      <c r="O716" t="s">
        <v>813</v>
      </c>
      <c r="P716" t="s">
        <v>418</v>
      </c>
      <c r="Q716" s="73">
        <f t="shared" si="18"/>
        <v>1100000</v>
      </c>
      <c r="R716" t="s">
        <v>39</v>
      </c>
      <c r="S716" s="30" t="s">
        <v>732</v>
      </c>
      <c r="V716" t="s">
        <v>321</v>
      </c>
      <c r="W716" t="s">
        <v>321</v>
      </c>
      <c r="X716" s="30" t="s">
        <v>276</v>
      </c>
    </row>
    <row r="717" spans="1:24" x14ac:dyDescent="0.15">
      <c r="A717" s="9" t="s">
        <v>296</v>
      </c>
      <c r="B717" s="9" t="s">
        <v>295</v>
      </c>
      <c r="C717" s="9" t="s">
        <v>297</v>
      </c>
      <c r="D717" s="9" t="s">
        <v>300</v>
      </c>
      <c r="E717" s="9"/>
      <c r="F717" s="30" t="s">
        <v>279</v>
      </c>
      <c r="I717" s="9" t="s">
        <v>302</v>
      </c>
      <c r="J717">
        <v>88</v>
      </c>
      <c r="L717" t="s">
        <v>421</v>
      </c>
      <c r="M717" s="31">
        <v>1.6</v>
      </c>
      <c r="O717" t="s">
        <v>813</v>
      </c>
      <c r="P717" t="s">
        <v>420</v>
      </c>
      <c r="Q717" s="73">
        <f t="shared" si="18"/>
        <v>1600000</v>
      </c>
      <c r="R717" t="s">
        <v>39</v>
      </c>
      <c r="S717" s="30" t="s">
        <v>732</v>
      </c>
      <c r="V717" t="s">
        <v>321</v>
      </c>
      <c r="W717" t="s">
        <v>321</v>
      </c>
      <c r="X717" s="30" t="s">
        <v>276</v>
      </c>
    </row>
    <row r="718" spans="1:24" x14ac:dyDescent="0.15">
      <c r="A718" s="9" t="s">
        <v>296</v>
      </c>
      <c r="B718" s="9" t="s">
        <v>295</v>
      </c>
      <c r="C718" s="9" t="s">
        <v>297</v>
      </c>
      <c r="D718" s="9" t="s">
        <v>300</v>
      </c>
      <c r="E718" s="9"/>
      <c r="F718" s="30" t="s">
        <v>279</v>
      </c>
      <c r="I718" s="9" t="s">
        <v>302</v>
      </c>
      <c r="J718">
        <v>88</v>
      </c>
      <c r="L718" t="s">
        <v>423</v>
      </c>
      <c r="M718" s="31">
        <v>7.3</v>
      </c>
      <c r="O718" t="s">
        <v>813</v>
      </c>
      <c r="P718" t="s">
        <v>422</v>
      </c>
      <c r="Q718" s="73">
        <f t="shared" si="18"/>
        <v>7300000</v>
      </c>
      <c r="R718" t="s">
        <v>39</v>
      </c>
      <c r="S718" s="30" t="s">
        <v>732</v>
      </c>
      <c r="V718" t="s">
        <v>321</v>
      </c>
      <c r="W718" t="s">
        <v>321</v>
      </c>
      <c r="X718" s="30" t="s">
        <v>276</v>
      </c>
    </row>
    <row r="719" spans="1:24" ht="15" x14ac:dyDescent="0.2">
      <c r="A719" s="22" t="s">
        <v>334</v>
      </c>
      <c r="B719" s="22" t="s">
        <v>333</v>
      </c>
      <c r="C719" s="22" t="s">
        <v>305</v>
      </c>
      <c r="D719" s="9" t="s">
        <v>82</v>
      </c>
      <c r="F719" t="s">
        <v>279</v>
      </c>
      <c r="I719" t="s">
        <v>335</v>
      </c>
      <c r="L719" t="s">
        <v>308</v>
      </c>
      <c r="M719" s="65">
        <v>97534302</v>
      </c>
      <c r="O719" s="25" t="s">
        <v>39</v>
      </c>
      <c r="P719" t="s">
        <v>29</v>
      </c>
      <c r="Q719" s="76">
        <f>M719</f>
        <v>97534302</v>
      </c>
      <c r="R719" s="9" t="s">
        <v>39</v>
      </c>
      <c r="S719" t="s">
        <v>322</v>
      </c>
      <c r="T719" t="s">
        <v>310</v>
      </c>
      <c r="U719" s="9" t="s">
        <v>787</v>
      </c>
      <c r="V719" t="s">
        <v>323</v>
      </c>
      <c r="W719" t="s">
        <v>324</v>
      </c>
      <c r="X719" t="s">
        <v>276</v>
      </c>
    </row>
    <row r="720" spans="1:24" ht="15" x14ac:dyDescent="0.2">
      <c r="A720" s="22" t="s">
        <v>334</v>
      </c>
      <c r="B720" s="22" t="s">
        <v>333</v>
      </c>
      <c r="C720" s="22" t="s">
        <v>305</v>
      </c>
      <c r="D720" s="9" t="s">
        <v>82</v>
      </c>
      <c r="F720" t="s">
        <v>279</v>
      </c>
      <c r="I720" t="s">
        <v>359</v>
      </c>
      <c r="L720" t="s">
        <v>738</v>
      </c>
      <c r="M720" s="31">
        <v>15</v>
      </c>
      <c r="O720" s="25" t="s">
        <v>358</v>
      </c>
      <c r="P720" t="s">
        <v>775</v>
      </c>
      <c r="Q720" s="78">
        <f>M720*1000</f>
        <v>15000</v>
      </c>
      <c r="R720" s="9" t="s">
        <v>785</v>
      </c>
      <c r="S720" t="s">
        <v>322</v>
      </c>
      <c r="T720" t="s">
        <v>354</v>
      </c>
      <c r="U720" s="9" t="s">
        <v>790</v>
      </c>
      <c r="V720" t="s">
        <v>321</v>
      </c>
      <c r="W720" t="s">
        <v>321</v>
      </c>
      <c r="X720" t="s">
        <v>276</v>
      </c>
    </row>
    <row r="721" spans="1:24" ht="15" x14ac:dyDescent="0.2">
      <c r="A721" s="22" t="s">
        <v>334</v>
      </c>
      <c r="B721" s="22" t="s">
        <v>333</v>
      </c>
      <c r="C721" s="22" t="s">
        <v>305</v>
      </c>
      <c r="D721" s="9" t="s">
        <v>82</v>
      </c>
      <c r="F721" t="s">
        <v>279</v>
      </c>
      <c r="I721" t="s">
        <v>359</v>
      </c>
      <c r="L721" t="s">
        <v>740</v>
      </c>
      <c r="M721" s="31">
        <v>32</v>
      </c>
      <c r="O721" s="25" t="s">
        <v>358</v>
      </c>
      <c r="P721" t="s">
        <v>146</v>
      </c>
      <c r="Q721" s="78">
        <f>M721*1000</f>
        <v>32000</v>
      </c>
      <c r="R721" s="9" t="s">
        <v>785</v>
      </c>
      <c r="S721" t="s">
        <v>322</v>
      </c>
      <c r="T721" t="s">
        <v>362</v>
      </c>
      <c r="U721" s="9" t="s">
        <v>790</v>
      </c>
      <c r="V721" t="s">
        <v>321</v>
      </c>
      <c r="W721" t="s">
        <v>321</v>
      </c>
      <c r="X721" t="s">
        <v>276</v>
      </c>
    </row>
    <row r="722" spans="1:24" ht="15" x14ac:dyDescent="0.2">
      <c r="A722" s="22" t="s">
        <v>334</v>
      </c>
      <c r="B722" s="22" t="s">
        <v>333</v>
      </c>
      <c r="C722" s="22" t="s">
        <v>305</v>
      </c>
      <c r="D722" s="9" t="s">
        <v>82</v>
      </c>
      <c r="F722" t="s">
        <v>279</v>
      </c>
      <c r="I722" t="s">
        <v>359</v>
      </c>
      <c r="L722" t="s">
        <v>760</v>
      </c>
      <c r="M722" s="31">
        <v>137</v>
      </c>
      <c r="O722" s="25" t="s">
        <v>456</v>
      </c>
      <c r="P722" t="s">
        <v>454</v>
      </c>
      <c r="Q722" s="31">
        <f>M722</f>
        <v>137</v>
      </c>
      <c r="R722" s="25" t="str">
        <f>O722</f>
        <v>kg</v>
      </c>
      <c r="S722" t="s">
        <v>322</v>
      </c>
      <c r="T722" t="s">
        <v>457</v>
      </c>
      <c r="U722" s="9" t="s">
        <v>790</v>
      </c>
      <c r="V722" t="s">
        <v>321</v>
      </c>
      <c r="W722" t="s">
        <v>321</v>
      </c>
      <c r="X722" t="s">
        <v>276</v>
      </c>
    </row>
    <row r="723" spans="1:24" ht="29" x14ac:dyDescent="0.2">
      <c r="A723" s="22" t="s">
        <v>334</v>
      </c>
      <c r="B723" s="22" t="s">
        <v>333</v>
      </c>
      <c r="C723" s="22" t="s">
        <v>305</v>
      </c>
      <c r="D723" s="9" t="s">
        <v>82</v>
      </c>
      <c r="F723" t="s">
        <v>279</v>
      </c>
      <c r="I723" t="s">
        <v>359</v>
      </c>
      <c r="L723" t="s">
        <v>396</v>
      </c>
      <c r="M723" s="31">
        <v>4.0000000000000002E-4</v>
      </c>
      <c r="O723" s="25" t="s">
        <v>399</v>
      </c>
      <c r="P723" t="s">
        <v>225</v>
      </c>
      <c r="S723" t="s">
        <v>322</v>
      </c>
      <c r="T723" t="s">
        <v>392</v>
      </c>
      <c r="U723" s="9" t="s">
        <v>734</v>
      </c>
      <c r="V723" t="s">
        <v>321</v>
      </c>
      <c r="W723" t="s">
        <v>321</v>
      </c>
      <c r="X723" t="s">
        <v>276</v>
      </c>
    </row>
    <row r="724" spans="1:24" ht="29" x14ac:dyDescent="0.2">
      <c r="A724" s="22" t="s">
        <v>334</v>
      </c>
      <c r="B724" s="22" t="s">
        <v>333</v>
      </c>
      <c r="C724" s="22" t="s">
        <v>305</v>
      </c>
      <c r="D724" s="9" t="s">
        <v>82</v>
      </c>
      <c r="F724" t="s">
        <v>279</v>
      </c>
      <c r="I724" t="s">
        <v>359</v>
      </c>
      <c r="L724" t="s">
        <v>403</v>
      </c>
      <c r="M724" s="31">
        <v>5.0000000000000001E-3</v>
      </c>
      <c r="O724" s="25" t="s">
        <v>399</v>
      </c>
      <c r="P724" t="s">
        <v>220</v>
      </c>
      <c r="S724" t="s">
        <v>322</v>
      </c>
      <c r="T724" t="s">
        <v>400</v>
      </c>
      <c r="U724" s="9" t="s">
        <v>734</v>
      </c>
      <c r="V724" t="s">
        <v>321</v>
      </c>
      <c r="W724" t="s">
        <v>321</v>
      </c>
      <c r="X724" t="s">
        <v>276</v>
      </c>
    </row>
    <row r="725" spans="1:24" ht="15" x14ac:dyDescent="0.2">
      <c r="A725" s="22" t="s">
        <v>329</v>
      </c>
      <c r="B725" s="22" t="s">
        <v>328</v>
      </c>
      <c r="C725" s="22" t="s">
        <v>305</v>
      </c>
      <c r="D725" s="9" t="s">
        <v>826</v>
      </c>
      <c r="F725" t="s">
        <v>68</v>
      </c>
      <c r="I725" t="s">
        <v>330</v>
      </c>
      <c r="J725">
        <v>3</v>
      </c>
      <c r="L725" t="s">
        <v>689</v>
      </c>
      <c r="M725" s="31" t="s">
        <v>583</v>
      </c>
      <c r="O725" s="25"/>
      <c r="P725" t="s">
        <v>445</v>
      </c>
      <c r="Q725" s="65"/>
      <c r="R725" s="25"/>
      <c r="S725" t="s">
        <v>322</v>
      </c>
      <c r="T725" t="s">
        <v>447</v>
      </c>
      <c r="U725" s="9" t="s">
        <v>744</v>
      </c>
      <c r="V725" t="s">
        <v>321</v>
      </c>
      <c r="W725" t="s">
        <v>321</v>
      </c>
      <c r="X725" t="s">
        <v>276</v>
      </c>
    </row>
    <row r="726" spans="1:24" ht="15" x14ac:dyDescent="0.2">
      <c r="A726" s="22" t="s">
        <v>329</v>
      </c>
      <c r="B726" s="22" t="s">
        <v>328</v>
      </c>
      <c r="C726" s="22" t="s">
        <v>305</v>
      </c>
      <c r="D726" s="9" t="s">
        <v>826</v>
      </c>
      <c r="F726" t="s">
        <v>68</v>
      </c>
      <c r="I726" t="s">
        <v>330</v>
      </c>
      <c r="J726">
        <v>3</v>
      </c>
      <c r="L726" s="53" t="s">
        <v>690</v>
      </c>
      <c r="M726" s="66" t="s">
        <v>583</v>
      </c>
      <c r="O726" s="25"/>
      <c r="P726" t="s">
        <v>448</v>
      </c>
      <c r="Q726" s="65"/>
      <c r="R726" s="25"/>
      <c r="S726" t="s">
        <v>322</v>
      </c>
      <c r="T726" t="s">
        <v>450</v>
      </c>
      <c r="U726" s="9" t="s">
        <v>744</v>
      </c>
      <c r="V726" t="s">
        <v>321</v>
      </c>
      <c r="W726" t="s">
        <v>321</v>
      </c>
      <c r="X726" t="s">
        <v>276</v>
      </c>
    </row>
    <row r="727" spans="1:24" ht="15" x14ac:dyDescent="0.2">
      <c r="A727" s="22" t="s">
        <v>329</v>
      </c>
      <c r="B727" s="22" t="s">
        <v>328</v>
      </c>
      <c r="C727" s="22" t="s">
        <v>305</v>
      </c>
      <c r="D727" s="9" t="s">
        <v>826</v>
      </c>
      <c r="F727" t="s">
        <v>68</v>
      </c>
      <c r="I727" t="s">
        <v>330</v>
      </c>
      <c r="J727">
        <v>3</v>
      </c>
      <c r="L727" t="s">
        <v>757</v>
      </c>
      <c r="M727" s="31" t="s">
        <v>583</v>
      </c>
      <c r="O727" s="25"/>
      <c r="P727" t="s">
        <v>539</v>
      </c>
      <c r="Q727" s="65"/>
      <c r="R727" s="25"/>
      <c r="S727" t="s">
        <v>322</v>
      </c>
      <c r="T727" t="s">
        <v>541</v>
      </c>
      <c r="U727" s="9" t="s">
        <v>744</v>
      </c>
      <c r="V727" t="s">
        <v>321</v>
      </c>
      <c r="W727" t="s">
        <v>321</v>
      </c>
      <c r="X727" t="s">
        <v>276</v>
      </c>
    </row>
    <row r="728" spans="1:24" ht="15" x14ac:dyDescent="0.2">
      <c r="A728" s="22" t="s">
        <v>329</v>
      </c>
      <c r="B728" s="22" t="s">
        <v>328</v>
      </c>
      <c r="C728" s="22" t="s">
        <v>305</v>
      </c>
      <c r="D728" s="9" t="s">
        <v>826</v>
      </c>
      <c r="F728" t="s">
        <v>68</v>
      </c>
      <c r="I728" t="s">
        <v>330</v>
      </c>
      <c r="J728">
        <v>3</v>
      </c>
      <c r="L728" t="s">
        <v>715</v>
      </c>
      <c r="M728" s="31" t="s">
        <v>338</v>
      </c>
      <c r="O728" s="25"/>
      <c r="P728" t="s">
        <v>542</v>
      </c>
      <c r="Q728" s="65"/>
      <c r="R728" s="25"/>
      <c r="S728" t="s">
        <v>322</v>
      </c>
      <c r="T728" t="s">
        <v>545</v>
      </c>
      <c r="U728" s="9" t="s">
        <v>749</v>
      </c>
      <c r="V728" t="s">
        <v>321</v>
      </c>
      <c r="W728" t="s">
        <v>321</v>
      </c>
      <c r="X728" t="s">
        <v>276</v>
      </c>
    </row>
    <row r="729" spans="1:24" ht="15" x14ac:dyDescent="0.2">
      <c r="A729" s="22" t="s">
        <v>329</v>
      </c>
      <c r="B729" s="22" t="s">
        <v>328</v>
      </c>
      <c r="C729" s="22" t="s">
        <v>305</v>
      </c>
      <c r="D729" s="9" t="s">
        <v>826</v>
      </c>
      <c r="F729" t="s">
        <v>68</v>
      </c>
      <c r="I729" t="s">
        <v>330</v>
      </c>
      <c r="J729">
        <v>3</v>
      </c>
      <c r="L729" s="53" t="s">
        <v>568</v>
      </c>
      <c r="M729" s="31">
        <v>6</v>
      </c>
      <c r="O729" s="25" t="s">
        <v>500</v>
      </c>
      <c r="P729" t="s">
        <v>498</v>
      </c>
      <c r="Q729" s="67">
        <f>M729</f>
        <v>6</v>
      </c>
      <c r="R729" s="23" t="str">
        <f>O729</f>
        <v>minutes</v>
      </c>
      <c r="S729" t="s">
        <v>322</v>
      </c>
      <c r="T729" t="s">
        <v>548</v>
      </c>
      <c r="U729" s="9" t="s">
        <v>750</v>
      </c>
      <c r="V729" t="s">
        <v>321</v>
      </c>
      <c r="W729" t="s">
        <v>321</v>
      </c>
      <c r="X729" t="s">
        <v>276</v>
      </c>
    </row>
    <row r="730" spans="1:24" ht="15" x14ac:dyDescent="0.2">
      <c r="A730" s="22" t="s">
        <v>329</v>
      </c>
      <c r="B730" s="22" t="s">
        <v>328</v>
      </c>
      <c r="C730" s="22" t="s">
        <v>305</v>
      </c>
      <c r="D730" s="9" t="s">
        <v>826</v>
      </c>
      <c r="F730" t="s">
        <v>68</v>
      </c>
      <c r="I730" t="s">
        <v>330</v>
      </c>
      <c r="J730">
        <v>3</v>
      </c>
      <c r="L730" s="53" t="s">
        <v>569</v>
      </c>
      <c r="M730" s="31">
        <v>0.09</v>
      </c>
      <c r="O730" s="25" t="s">
        <v>588</v>
      </c>
      <c r="P730" t="s">
        <v>504</v>
      </c>
      <c r="Q730" s="31">
        <f>M730</f>
        <v>0.09</v>
      </c>
      <c r="R730" t="str">
        <f>O730</f>
        <v>times</v>
      </c>
      <c r="S730" t="s">
        <v>322</v>
      </c>
      <c r="T730" t="s">
        <v>550</v>
      </c>
      <c r="U730" s="9" t="s">
        <v>750</v>
      </c>
      <c r="V730" t="s">
        <v>321</v>
      </c>
      <c r="W730" t="s">
        <v>321</v>
      </c>
      <c r="X730" t="s">
        <v>276</v>
      </c>
    </row>
    <row r="731" spans="1:24" ht="15" x14ac:dyDescent="0.2">
      <c r="A731" s="22" t="s">
        <v>329</v>
      </c>
      <c r="B731" s="22" t="s">
        <v>328</v>
      </c>
      <c r="C731" s="22" t="s">
        <v>305</v>
      </c>
      <c r="D731" s="9" t="s">
        <v>826</v>
      </c>
      <c r="F731" t="s">
        <v>68</v>
      </c>
      <c r="I731" t="s">
        <v>330</v>
      </c>
      <c r="J731">
        <v>3</v>
      </c>
      <c r="L731" s="53" t="s">
        <v>570</v>
      </c>
      <c r="M731" s="31">
        <v>66.66</v>
      </c>
      <c r="O731" s="25" t="s">
        <v>589</v>
      </c>
      <c r="P731" t="s">
        <v>508</v>
      </c>
      <c r="Q731" s="67">
        <f>M731</f>
        <v>66.66</v>
      </c>
      <c r="R731" s="23" t="str">
        <f>O731</f>
        <v>minutes/times</v>
      </c>
      <c r="S731" t="s">
        <v>322</v>
      </c>
      <c r="T731" t="s">
        <v>552</v>
      </c>
      <c r="U731" s="9" t="s">
        <v>750</v>
      </c>
      <c r="V731" t="s">
        <v>321</v>
      </c>
      <c r="W731" t="s">
        <v>321</v>
      </c>
      <c r="X731" t="s">
        <v>276</v>
      </c>
    </row>
    <row r="732" spans="1:24" ht="15" x14ac:dyDescent="0.2">
      <c r="A732" s="22" t="s">
        <v>329</v>
      </c>
      <c r="B732" s="22" t="s">
        <v>328</v>
      </c>
      <c r="C732" s="22" t="s">
        <v>305</v>
      </c>
      <c r="D732" s="9" t="s">
        <v>826</v>
      </c>
      <c r="F732" t="s">
        <v>68</v>
      </c>
      <c r="I732" t="s">
        <v>330</v>
      </c>
      <c r="J732">
        <v>3</v>
      </c>
      <c r="L732" t="s">
        <v>716</v>
      </c>
      <c r="M732" s="31" t="s">
        <v>338</v>
      </c>
      <c r="O732" s="25" t="s">
        <v>578</v>
      </c>
      <c r="P732" t="s">
        <v>553</v>
      </c>
      <c r="Q732" s="65"/>
      <c r="R732" s="25"/>
      <c r="S732" t="s">
        <v>322</v>
      </c>
      <c r="T732" t="s">
        <v>555</v>
      </c>
      <c r="U732" s="9" t="s">
        <v>750</v>
      </c>
      <c r="V732" t="s">
        <v>321</v>
      </c>
      <c r="W732" t="s">
        <v>321</v>
      </c>
      <c r="X732" t="s">
        <v>276</v>
      </c>
    </row>
    <row r="733" spans="1:24" ht="15" x14ac:dyDescent="0.2">
      <c r="A733" s="22" t="s">
        <v>329</v>
      </c>
      <c r="B733" s="22" t="s">
        <v>328</v>
      </c>
      <c r="C733" s="22" t="s">
        <v>305</v>
      </c>
      <c r="D733" s="9" t="s">
        <v>826</v>
      </c>
      <c r="F733" t="s">
        <v>68</v>
      </c>
      <c r="I733" t="s">
        <v>330</v>
      </c>
      <c r="J733">
        <v>3</v>
      </c>
      <c r="L733" s="53" t="s">
        <v>707</v>
      </c>
      <c r="M733" s="66" t="s">
        <v>583</v>
      </c>
      <c r="O733" s="25"/>
      <c r="P733" t="s">
        <v>494</v>
      </c>
      <c r="Q733" s="65"/>
      <c r="R733" s="25"/>
      <c r="S733" t="s">
        <v>322</v>
      </c>
      <c r="T733" t="s">
        <v>495</v>
      </c>
      <c r="U733" s="9" t="s">
        <v>538</v>
      </c>
      <c r="V733" t="s">
        <v>321</v>
      </c>
      <c r="W733" t="s">
        <v>321</v>
      </c>
      <c r="X733" t="s">
        <v>276</v>
      </c>
    </row>
    <row r="734" spans="1:24" ht="15" x14ac:dyDescent="0.2">
      <c r="A734" s="22" t="s">
        <v>329</v>
      </c>
      <c r="B734" s="22" t="s">
        <v>328</v>
      </c>
      <c r="C734" s="22" t="s">
        <v>305</v>
      </c>
      <c r="D734" s="9" t="s">
        <v>826</v>
      </c>
      <c r="F734" t="s">
        <v>68</v>
      </c>
      <c r="I734" t="s">
        <v>330</v>
      </c>
      <c r="J734">
        <v>3</v>
      </c>
      <c r="L734" t="s">
        <v>708</v>
      </c>
      <c r="M734" s="66" t="s">
        <v>583</v>
      </c>
      <c r="O734" s="25"/>
      <c r="P734" t="s">
        <v>496</v>
      </c>
      <c r="Q734" s="65"/>
      <c r="R734" s="25"/>
      <c r="S734" t="s">
        <v>322</v>
      </c>
      <c r="T734" t="s">
        <v>497</v>
      </c>
      <c r="U734" s="9" t="s">
        <v>538</v>
      </c>
      <c r="V734" t="s">
        <v>321</v>
      </c>
      <c r="W734" t="s">
        <v>321</v>
      </c>
      <c r="X734" t="s">
        <v>276</v>
      </c>
    </row>
    <row r="735" spans="1:24" ht="15" x14ac:dyDescent="0.2">
      <c r="A735" s="22" t="s">
        <v>329</v>
      </c>
      <c r="B735" s="22" t="s">
        <v>328</v>
      </c>
      <c r="C735" s="22" t="s">
        <v>305</v>
      </c>
      <c r="D735" s="9" t="s">
        <v>826</v>
      </c>
      <c r="F735" t="s">
        <v>68</v>
      </c>
      <c r="I735" t="s">
        <v>330</v>
      </c>
      <c r="J735">
        <v>3</v>
      </c>
      <c r="L735" s="53" t="s">
        <v>709</v>
      </c>
      <c r="M735" s="66" t="s">
        <v>338</v>
      </c>
      <c r="O735" s="25"/>
      <c r="P735" t="s">
        <v>517</v>
      </c>
      <c r="Q735" s="65"/>
      <c r="R735" s="25"/>
      <c r="S735" t="s">
        <v>322</v>
      </c>
      <c r="T735" t="s">
        <v>521</v>
      </c>
      <c r="U735" s="9" t="s">
        <v>747</v>
      </c>
      <c r="V735" t="s">
        <v>321</v>
      </c>
      <c r="W735" t="s">
        <v>321</v>
      </c>
      <c r="X735" t="s">
        <v>276</v>
      </c>
    </row>
    <row r="736" spans="1:24" ht="169" x14ac:dyDescent="0.2">
      <c r="A736" s="22" t="s">
        <v>329</v>
      </c>
      <c r="B736" s="22" t="s">
        <v>328</v>
      </c>
      <c r="C736" s="22" t="s">
        <v>305</v>
      </c>
      <c r="D736" s="9" t="s">
        <v>826</v>
      </c>
      <c r="F736" t="s">
        <v>68</v>
      </c>
      <c r="I736" t="s">
        <v>330</v>
      </c>
      <c r="J736">
        <v>3</v>
      </c>
      <c r="L736" t="s">
        <v>710</v>
      </c>
      <c r="M736" s="65" t="s">
        <v>587</v>
      </c>
      <c r="O736" s="25" t="s">
        <v>540</v>
      </c>
      <c r="P736" t="s">
        <v>522</v>
      </c>
      <c r="Q736" s="65"/>
      <c r="R736" s="25"/>
      <c r="S736" t="s">
        <v>322</v>
      </c>
      <c r="T736" t="s">
        <v>523</v>
      </c>
      <c r="U736" s="9" t="s">
        <v>747</v>
      </c>
      <c r="V736" t="s">
        <v>321</v>
      </c>
      <c r="W736" t="s">
        <v>321</v>
      </c>
      <c r="X736" t="s">
        <v>276</v>
      </c>
    </row>
    <row r="737" spans="1:24" ht="15" x14ac:dyDescent="0.2">
      <c r="A737" s="22" t="s">
        <v>329</v>
      </c>
      <c r="B737" s="22" t="s">
        <v>328</v>
      </c>
      <c r="C737" s="22" t="s">
        <v>305</v>
      </c>
      <c r="D737" s="9" t="s">
        <v>826</v>
      </c>
      <c r="F737" t="s">
        <v>68</v>
      </c>
      <c r="I737" t="s">
        <v>330</v>
      </c>
      <c r="J737">
        <v>3</v>
      </c>
      <c r="L737" t="s">
        <v>711</v>
      </c>
      <c r="M737" s="31" t="s">
        <v>338</v>
      </c>
      <c r="O737" s="25"/>
      <c r="P737" t="s">
        <v>524</v>
      </c>
      <c r="Q737" s="65"/>
      <c r="R737" s="25"/>
      <c r="S737" t="s">
        <v>322</v>
      </c>
      <c r="T737" t="s">
        <v>526</v>
      </c>
      <c r="U737" s="9" t="s">
        <v>748</v>
      </c>
      <c r="V737" t="s">
        <v>321</v>
      </c>
      <c r="W737" t="s">
        <v>321</v>
      </c>
      <c r="X737" t="s">
        <v>276</v>
      </c>
    </row>
    <row r="738" spans="1:24" ht="15" x14ac:dyDescent="0.2">
      <c r="A738" s="22" t="s">
        <v>329</v>
      </c>
      <c r="B738" s="22" t="s">
        <v>328</v>
      </c>
      <c r="C738" s="22" t="s">
        <v>305</v>
      </c>
      <c r="D738" s="9" t="s">
        <v>826</v>
      </c>
      <c r="F738" t="s">
        <v>68</v>
      </c>
      <c r="I738" t="s">
        <v>330</v>
      </c>
      <c r="J738">
        <v>3</v>
      </c>
      <c r="L738" t="s">
        <v>712</v>
      </c>
      <c r="M738" s="31" t="s">
        <v>338</v>
      </c>
      <c r="O738" s="25"/>
      <c r="P738" t="s">
        <v>527</v>
      </c>
      <c r="Q738" s="65"/>
      <c r="R738" s="25"/>
      <c r="S738" t="s">
        <v>322</v>
      </c>
      <c r="T738" t="s">
        <v>528</v>
      </c>
      <c r="U738" s="9" t="s">
        <v>748</v>
      </c>
      <c r="V738" t="s">
        <v>321</v>
      </c>
      <c r="W738" t="s">
        <v>321</v>
      </c>
      <c r="X738" t="s">
        <v>276</v>
      </c>
    </row>
    <row r="739" spans="1:24" ht="15" x14ac:dyDescent="0.2">
      <c r="A739" s="22" t="s">
        <v>329</v>
      </c>
      <c r="B739" s="22" t="s">
        <v>328</v>
      </c>
      <c r="C739" s="22" t="s">
        <v>305</v>
      </c>
      <c r="D739" s="9" t="s">
        <v>826</v>
      </c>
      <c r="F739" t="s">
        <v>68</v>
      </c>
      <c r="I739" t="s">
        <v>330</v>
      </c>
      <c r="J739">
        <v>3</v>
      </c>
      <c r="L739" s="53" t="s">
        <v>699</v>
      </c>
      <c r="M739" s="31">
        <v>25.3</v>
      </c>
      <c r="O739" s="25" t="s">
        <v>822</v>
      </c>
      <c r="P739" t="s">
        <v>476</v>
      </c>
      <c r="Q739" s="31">
        <f t="shared" ref="Q739:Q744" si="19">M739</f>
        <v>25.3</v>
      </c>
      <c r="R739" t="str">
        <f t="shared" ref="R739:R744" si="20">O739</f>
        <v>JPY</v>
      </c>
      <c r="S739" t="s">
        <v>322</v>
      </c>
      <c r="T739" t="s">
        <v>478</v>
      </c>
      <c r="U739" s="9" t="s">
        <v>745</v>
      </c>
      <c r="V739" t="s">
        <v>321</v>
      </c>
      <c r="W739" t="s">
        <v>321</v>
      </c>
      <c r="X739" t="s">
        <v>276</v>
      </c>
    </row>
    <row r="740" spans="1:24" ht="15" x14ac:dyDescent="0.2">
      <c r="A740" s="22" t="s">
        <v>329</v>
      </c>
      <c r="B740" s="22" t="s">
        <v>328</v>
      </c>
      <c r="C740" s="22" t="s">
        <v>305</v>
      </c>
      <c r="D740" s="9" t="s">
        <v>826</v>
      </c>
      <c r="F740" t="s">
        <v>68</v>
      </c>
      <c r="I740" t="s">
        <v>330</v>
      </c>
      <c r="J740">
        <v>3</v>
      </c>
      <c r="L740" s="53" t="s">
        <v>700</v>
      </c>
      <c r="M740" s="31">
        <v>19.829999999999998</v>
      </c>
      <c r="O740" s="25" t="s">
        <v>822</v>
      </c>
      <c r="P740" t="s">
        <v>479</v>
      </c>
      <c r="Q740" s="31">
        <f t="shared" si="19"/>
        <v>19.829999999999998</v>
      </c>
      <c r="R740" t="str">
        <f t="shared" si="20"/>
        <v>JPY</v>
      </c>
      <c r="S740" t="s">
        <v>322</v>
      </c>
      <c r="T740" t="s">
        <v>480</v>
      </c>
      <c r="U740" s="9" t="s">
        <v>745</v>
      </c>
      <c r="V740" t="s">
        <v>321</v>
      </c>
      <c r="W740" t="s">
        <v>321</v>
      </c>
      <c r="X740" t="s">
        <v>276</v>
      </c>
    </row>
    <row r="741" spans="1:24" ht="15" x14ac:dyDescent="0.2">
      <c r="A741" s="22" t="s">
        <v>329</v>
      </c>
      <c r="B741" s="22" t="s">
        <v>328</v>
      </c>
      <c r="C741" s="22" t="s">
        <v>305</v>
      </c>
      <c r="D741" s="9" t="s">
        <v>826</v>
      </c>
      <c r="F741" t="s">
        <v>68</v>
      </c>
      <c r="I741" t="s">
        <v>330</v>
      </c>
      <c r="J741">
        <v>3</v>
      </c>
      <c r="L741" s="53" t="s">
        <v>701</v>
      </c>
      <c r="M741" s="31">
        <v>19.829999999999998</v>
      </c>
      <c r="O741" s="25" t="s">
        <v>822</v>
      </c>
      <c r="P741" t="s">
        <v>481</v>
      </c>
      <c r="Q741" s="31">
        <f t="shared" si="19"/>
        <v>19.829999999999998</v>
      </c>
      <c r="R741" t="str">
        <f t="shared" si="20"/>
        <v>JPY</v>
      </c>
      <c r="S741" t="s">
        <v>322</v>
      </c>
      <c r="T741" t="s">
        <v>482</v>
      </c>
      <c r="U741" s="9" t="s">
        <v>745</v>
      </c>
      <c r="V741" t="s">
        <v>321</v>
      </c>
      <c r="W741" t="s">
        <v>321</v>
      </c>
      <c r="X741" t="s">
        <v>276</v>
      </c>
    </row>
    <row r="742" spans="1:24" ht="15" x14ac:dyDescent="0.2">
      <c r="A742" s="22" t="s">
        <v>329</v>
      </c>
      <c r="B742" s="22" t="s">
        <v>328</v>
      </c>
      <c r="C742" s="22" t="s">
        <v>305</v>
      </c>
      <c r="D742" s="9" t="s">
        <v>826</v>
      </c>
      <c r="F742" t="s">
        <v>68</v>
      </c>
      <c r="I742" t="s">
        <v>330</v>
      </c>
      <c r="J742">
        <v>3</v>
      </c>
      <c r="L742" s="53" t="s">
        <v>702</v>
      </c>
      <c r="M742" s="31">
        <v>12367</v>
      </c>
      <c r="O742" s="25" t="s">
        <v>822</v>
      </c>
      <c r="P742" t="s">
        <v>483</v>
      </c>
      <c r="Q742" s="31">
        <f t="shared" si="19"/>
        <v>12367</v>
      </c>
      <c r="R742" t="str">
        <f t="shared" si="20"/>
        <v>JPY</v>
      </c>
      <c r="S742" t="s">
        <v>322</v>
      </c>
      <c r="T742" t="s">
        <v>485</v>
      </c>
      <c r="U742" s="9" t="s">
        <v>746</v>
      </c>
      <c r="V742" t="s">
        <v>321</v>
      </c>
      <c r="W742" t="s">
        <v>321</v>
      </c>
      <c r="X742" t="s">
        <v>276</v>
      </c>
    </row>
    <row r="743" spans="1:24" ht="15" x14ac:dyDescent="0.2">
      <c r="A743" s="22" t="s">
        <v>329</v>
      </c>
      <c r="B743" s="22" t="s">
        <v>328</v>
      </c>
      <c r="C743" s="22" t="s">
        <v>305</v>
      </c>
      <c r="D743" s="9" t="s">
        <v>826</v>
      </c>
      <c r="F743" t="s">
        <v>68</v>
      </c>
      <c r="I743" t="s">
        <v>330</v>
      </c>
      <c r="J743">
        <v>3</v>
      </c>
      <c r="L743" s="53" t="s">
        <v>703</v>
      </c>
      <c r="M743" s="31">
        <v>26738</v>
      </c>
      <c r="O743" s="25" t="s">
        <v>822</v>
      </c>
      <c r="P743" t="s">
        <v>486</v>
      </c>
      <c r="Q743" s="31">
        <f t="shared" si="19"/>
        <v>26738</v>
      </c>
      <c r="R743" t="str">
        <f t="shared" si="20"/>
        <v>JPY</v>
      </c>
      <c r="S743" t="s">
        <v>322</v>
      </c>
      <c r="T743" t="s">
        <v>488</v>
      </c>
      <c r="U743" s="9" t="s">
        <v>746</v>
      </c>
      <c r="V743" t="s">
        <v>321</v>
      </c>
      <c r="W743" t="s">
        <v>321</v>
      </c>
      <c r="X743" t="s">
        <v>276</v>
      </c>
    </row>
    <row r="744" spans="1:24" ht="15" x14ac:dyDescent="0.2">
      <c r="A744" s="22" t="s">
        <v>329</v>
      </c>
      <c r="B744" s="22" t="s">
        <v>328</v>
      </c>
      <c r="C744" s="22" t="s">
        <v>305</v>
      </c>
      <c r="D744" s="9" t="s">
        <v>826</v>
      </c>
      <c r="F744" t="s">
        <v>68</v>
      </c>
      <c r="I744" t="s">
        <v>330</v>
      </c>
      <c r="J744">
        <v>3</v>
      </c>
      <c r="L744" s="53" t="s">
        <v>704</v>
      </c>
      <c r="M744" s="31">
        <v>21928</v>
      </c>
      <c r="O744" s="25" t="s">
        <v>578</v>
      </c>
      <c r="P744" t="s">
        <v>489</v>
      </c>
      <c r="Q744" s="31">
        <f t="shared" si="19"/>
        <v>21928</v>
      </c>
      <c r="R744" t="str">
        <f t="shared" si="20"/>
        <v>number</v>
      </c>
      <c r="S744" t="s">
        <v>322</v>
      </c>
      <c r="T744" t="s">
        <v>491</v>
      </c>
      <c r="U744" s="9" t="s">
        <v>744</v>
      </c>
      <c r="V744" t="s">
        <v>321</v>
      </c>
      <c r="W744" t="s">
        <v>321</v>
      </c>
      <c r="X744" t="s">
        <v>276</v>
      </c>
    </row>
    <row r="745" spans="1:24" ht="15" x14ac:dyDescent="0.2">
      <c r="A745" s="22" t="s">
        <v>329</v>
      </c>
      <c r="B745" s="22" t="s">
        <v>328</v>
      </c>
      <c r="C745" s="22" t="s">
        <v>305</v>
      </c>
      <c r="D745" s="9" t="s">
        <v>826</v>
      </c>
      <c r="F745" t="s">
        <v>68</v>
      </c>
      <c r="I745" t="s">
        <v>330</v>
      </c>
      <c r="J745">
        <v>3</v>
      </c>
      <c r="L745" t="s">
        <v>705</v>
      </c>
      <c r="M745" s="66" t="s">
        <v>338</v>
      </c>
      <c r="O745" s="25"/>
      <c r="P745" t="s">
        <v>492</v>
      </c>
      <c r="Q745" s="65"/>
      <c r="R745" s="25"/>
      <c r="S745" t="s">
        <v>322</v>
      </c>
      <c r="T745" t="s">
        <v>493</v>
      </c>
      <c r="U745" s="9" t="s">
        <v>744</v>
      </c>
      <c r="V745" t="s">
        <v>321</v>
      </c>
      <c r="W745" t="s">
        <v>321</v>
      </c>
      <c r="X745" t="s">
        <v>276</v>
      </c>
    </row>
    <row r="746" spans="1:24" ht="409.6" x14ac:dyDescent="0.2">
      <c r="A746" s="22" t="s">
        <v>329</v>
      </c>
      <c r="B746" s="22" t="s">
        <v>328</v>
      </c>
      <c r="C746" s="22" t="s">
        <v>305</v>
      </c>
      <c r="D746" s="9" t="s">
        <v>826</v>
      </c>
      <c r="F746" t="s">
        <v>68</v>
      </c>
      <c r="I746" t="s">
        <v>330</v>
      </c>
      <c r="J746">
        <v>3</v>
      </c>
      <c r="L746" t="s">
        <v>713</v>
      </c>
      <c r="M746" s="65" t="s">
        <v>586</v>
      </c>
      <c r="O746" s="25" t="s">
        <v>540</v>
      </c>
      <c r="P746" t="s">
        <v>531</v>
      </c>
      <c r="Q746" s="65"/>
      <c r="R746" s="25"/>
      <c r="S746" t="s">
        <v>322</v>
      </c>
      <c r="T746" t="s">
        <v>533</v>
      </c>
      <c r="U746" s="9" t="s">
        <v>743</v>
      </c>
      <c r="V746" t="s">
        <v>321</v>
      </c>
      <c r="W746" t="s">
        <v>321</v>
      </c>
      <c r="X746" t="s">
        <v>276</v>
      </c>
    </row>
    <row r="747" spans="1:24" ht="15" x14ac:dyDescent="0.2">
      <c r="A747" s="22" t="s">
        <v>329</v>
      </c>
      <c r="B747" s="22" t="s">
        <v>328</v>
      </c>
      <c r="C747" s="22" t="s">
        <v>305</v>
      </c>
      <c r="D747" s="9" t="s">
        <v>826</v>
      </c>
      <c r="F747" t="s">
        <v>68</v>
      </c>
      <c r="I747" t="s">
        <v>330</v>
      </c>
      <c r="J747">
        <v>3</v>
      </c>
      <c r="L747" t="s">
        <v>308</v>
      </c>
      <c r="M747" s="31">
        <v>84300000</v>
      </c>
      <c r="O747" t="s">
        <v>327</v>
      </c>
      <c r="P747" t="s">
        <v>29</v>
      </c>
      <c r="Q747" s="75">
        <f>M747</f>
        <v>84300000</v>
      </c>
      <c r="R747" s="9" t="s">
        <v>39</v>
      </c>
      <c r="S747" t="s">
        <v>322</v>
      </c>
      <c r="T747" t="s">
        <v>310</v>
      </c>
      <c r="U747" s="9" t="s">
        <v>787</v>
      </c>
      <c r="V747" t="s">
        <v>323</v>
      </c>
      <c r="W747" t="s">
        <v>324</v>
      </c>
      <c r="X747" t="s">
        <v>276</v>
      </c>
    </row>
    <row r="748" spans="1:24" ht="409.6" x14ac:dyDescent="0.2">
      <c r="A748" s="22" t="s">
        <v>329</v>
      </c>
      <c r="B748" s="22" t="s">
        <v>328</v>
      </c>
      <c r="C748" s="22" t="s">
        <v>305</v>
      </c>
      <c r="D748" s="9" t="s">
        <v>826</v>
      </c>
      <c r="F748" t="s">
        <v>68</v>
      </c>
      <c r="I748" t="s">
        <v>330</v>
      </c>
      <c r="J748">
        <v>3</v>
      </c>
      <c r="L748" t="s">
        <v>753</v>
      </c>
      <c r="M748" s="65" t="s">
        <v>582</v>
      </c>
      <c r="O748" s="25" t="s">
        <v>540</v>
      </c>
      <c r="P748" t="s">
        <v>443</v>
      </c>
      <c r="Q748" s="65"/>
      <c r="R748" s="25"/>
      <c r="S748" t="s">
        <v>322</v>
      </c>
      <c r="T748" t="s">
        <v>444</v>
      </c>
      <c r="U748" s="9" t="s">
        <v>743</v>
      </c>
      <c r="V748" t="s">
        <v>321</v>
      </c>
      <c r="W748" t="s">
        <v>321</v>
      </c>
      <c r="X748" t="s">
        <v>276</v>
      </c>
    </row>
    <row r="749" spans="1:24" ht="15" x14ac:dyDescent="0.2">
      <c r="A749" s="22" t="s">
        <v>329</v>
      </c>
      <c r="B749" s="22" t="s">
        <v>328</v>
      </c>
      <c r="C749" s="22" t="s">
        <v>305</v>
      </c>
      <c r="D749" s="9" t="s">
        <v>826</v>
      </c>
      <c r="F749" t="s">
        <v>68</v>
      </c>
      <c r="I749" t="s">
        <v>330</v>
      </c>
      <c r="J749">
        <v>3</v>
      </c>
      <c r="L749" t="s">
        <v>736</v>
      </c>
      <c r="M749" s="31">
        <v>18000</v>
      </c>
      <c r="O749" t="s">
        <v>347</v>
      </c>
      <c r="P749" t="s">
        <v>153</v>
      </c>
      <c r="Q749" s="78">
        <f>M749</f>
        <v>18000</v>
      </c>
      <c r="R749" s="9" t="s">
        <v>785</v>
      </c>
      <c r="S749" t="s">
        <v>322</v>
      </c>
      <c r="T749" t="s">
        <v>343</v>
      </c>
      <c r="U749" s="9" t="s">
        <v>790</v>
      </c>
      <c r="V749" t="s">
        <v>321</v>
      </c>
      <c r="W749" t="s">
        <v>321</v>
      </c>
      <c r="X749" t="s">
        <v>276</v>
      </c>
    </row>
    <row r="750" spans="1:24" ht="15" x14ac:dyDescent="0.2">
      <c r="A750" s="22" t="s">
        <v>329</v>
      </c>
      <c r="B750" s="22" t="s">
        <v>328</v>
      </c>
      <c r="C750" s="22" t="s">
        <v>305</v>
      </c>
      <c r="D750" s="9" t="s">
        <v>826</v>
      </c>
      <c r="F750" t="s">
        <v>68</v>
      </c>
      <c r="I750" t="s">
        <v>330</v>
      </c>
      <c r="J750">
        <v>3</v>
      </c>
      <c r="L750" t="s">
        <v>738</v>
      </c>
      <c r="M750" s="31" t="s">
        <v>124</v>
      </c>
      <c r="P750" t="s">
        <v>775</v>
      </c>
      <c r="S750" t="s">
        <v>322</v>
      </c>
      <c r="T750" t="s">
        <v>354</v>
      </c>
      <c r="U750" s="9" t="s">
        <v>790</v>
      </c>
      <c r="V750" t="s">
        <v>321</v>
      </c>
      <c r="W750" t="s">
        <v>321</v>
      </c>
      <c r="X750" t="s">
        <v>276</v>
      </c>
    </row>
    <row r="751" spans="1:24" ht="15" x14ac:dyDescent="0.2">
      <c r="A751" s="22" t="s">
        <v>329</v>
      </c>
      <c r="B751" s="22" t="s">
        <v>328</v>
      </c>
      <c r="C751" s="22" t="s">
        <v>305</v>
      </c>
      <c r="D751" s="9" t="s">
        <v>826</v>
      </c>
      <c r="F751" t="s">
        <v>68</v>
      </c>
      <c r="I751" t="s">
        <v>330</v>
      </c>
      <c r="J751">
        <v>3</v>
      </c>
      <c r="L751" t="s">
        <v>740</v>
      </c>
      <c r="M751" s="31">
        <v>7000</v>
      </c>
      <c r="P751" t="s">
        <v>146</v>
      </c>
      <c r="Q751" s="78">
        <f>M751</f>
        <v>7000</v>
      </c>
      <c r="R751" s="9" t="s">
        <v>785</v>
      </c>
      <c r="S751" t="s">
        <v>322</v>
      </c>
      <c r="T751" t="s">
        <v>362</v>
      </c>
      <c r="U751" s="9" t="s">
        <v>790</v>
      </c>
      <c r="V751" t="s">
        <v>321</v>
      </c>
      <c r="W751" t="s">
        <v>321</v>
      </c>
      <c r="X751" t="s">
        <v>276</v>
      </c>
    </row>
    <row r="752" spans="1:24" ht="15" x14ac:dyDescent="0.2">
      <c r="A752" s="22" t="s">
        <v>329</v>
      </c>
      <c r="B752" s="22" t="s">
        <v>328</v>
      </c>
      <c r="C752" s="22" t="s">
        <v>305</v>
      </c>
      <c r="D752" s="9" t="s">
        <v>826</v>
      </c>
      <c r="F752" t="s">
        <v>68</v>
      </c>
      <c r="I752" t="s">
        <v>330</v>
      </c>
      <c r="J752">
        <v>3</v>
      </c>
      <c r="L752" t="s">
        <v>756</v>
      </c>
      <c r="M752" s="31" t="s">
        <v>124</v>
      </c>
      <c r="P752" t="s">
        <v>451</v>
      </c>
      <c r="S752" t="s">
        <v>322</v>
      </c>
      <c r="T752" t="s">
        <v>453</v>
      </c>
      <c r="U752" s="9" t="s">
        <v>790</v>
      </c>
      <c r="V752" t="s">
        <v>321</v>
      </c>
      <c r="W752" t="s">
        <v>321</v>
      </c>
      <c r="X752" t="s">
        <v>276</v>
      </c>
    </row>
    <row r="753" spans="1:24" ht="15" x14ac:dyDescent="0.2">
      <c r="A753" s="22" t="s">
        <v>329</v>
      </c>
      <c r="B753" s="22" t="s">
        <v>328</v>
      </c>
      <c r="C753" s="22" t="s">
        <v>305</v>
      </c>
      <c r="D753" s="9" t="s">
        <v>826</v>
      </c>
      <c r="F753" t="s">
        <v>68</v>
      </c>
      <c r="I753" t="s">
        <v>330</v>
      </c>
      <c r="J753">
        <v>3</v>
      </c>
      <c r="L753" t="s">
        <v>760</v>
      </c>
      <c r="M753" s="31" t="s">
        <v>124</v>
      </c>
      <c r="P753" t="s">
        <v>454</v>
      </c>
      <c r="S753" t="s">
        <v>322</v>
      </c>
      <c r="T753" t="s">
        <v>457</v>
      </c>
      <c r="U753" s="9" t="s">
        <v>790</v>
      </c>
      <c r="V753" t="s">
        <v>321</v>
      </c>
      <c r="W753" t="s">
        <v>321</v>
      </c>
      <c r="X753" t="s">
        <v>276</v>
      </c>
    </row>
    <row r="754" spans="1:24" ht="15" x14ac:dyDescent="0.2">
      <c r="A754" s="22" t="s">
        <v>329</v>
      </c>
      <c r="B754" s="22" t="s">
        <v>328</v>
      </c>
      <c r="C754" s="22" t="s">
        <v>305</v>
      </c>
      <c r="D754" s="9" t="s">
        <v>826</v>
      </c>
      <c r="F754" t="s">
        <v>68</v>
      </c>
      <c r="I754" t="s">
        <v>330</v>
      </c>
      <c r="J754">
        <v>3</v>
      </c>
      <c r="L754" t="s">
        <v>435</v>
      </c>
      <c r="M754" s="66" t="s">
        <v>338</v>
      </c>
      <c r="O754" s="25"/>
      <c r="P754" t="s">
        <v>434</v>
      </c>
      <c r="Q754" s="76"/>
      <c r="R754" s="25"/>
      <c r="S754" t="s">
        <v>322</v>
      </c>
      <c r="T754" t="s">
        <v>436</v>
      </c>
      <c r="U754" s="9" t="s">
        <v>787</v>
      </c>
      <c r="V754" t="s">
        <v>321</v>
      </c>
      <c r="W754" t="s">
        <v>321</v>
      </c>
      <c r="X754" t="s">
        <v>276</v>
      </c>
    </row>
    <row r="755" spans="1:24" ht="15" x14ac:dyDescent="0.2">
      <c r="A755" s="22" t="s">
        <v>329</v>
      </c>
      <c r="B755" s="22" t="s">
        <v>328</v>
      </c>
      <c r="C755" s="22" t="s">
        <v>305</v>
      </c>
      <c r="D755" s="9" t="s">
        <v>826</v>
      </c>
      <c r="F755" t="s">
        <v>68</v>
      </c>
      <c r="I755" t="s">
        <v>330</v>
      </c>
      <c r="J755">
        <v>3</v>
      </c>
      <c r="L755" t="s">
        <v>438</v>
      </c>
      <c r="M755" s="66" t="s">
        <v>338</v>
      </c>
      <c r="O755" s="25"/>
      <c r="P755" t="s">
        <v>437</v>
      </c>
      <c r="Q755" s="76"/>
      <c r="R755" s="25"/>
      <c r="S755" t="s">
        <v>322</v>
      </c>
      <c r="T755" t="s">
        <v>439</v>
      </c>
      <c r="U755" s="9" t="s">
        <v>787</v>
      </c>
      <c r="V755" t="s">
        <v>321</v>
      </c>
      <c r="W755" t="s">
        <v>321</v>
      </c>
      <c r="X755" t="s">
        <v>276</v>
      </c>
    </row>
    <row r="756" spans="1:24" ht="15" x14ac:dyDescent="0.2">
      <c r="A756" s="22" t="s">
        <v>329</v>
      </c>
      <c r="B756" s="22" t="s">
        <v>328</v>
      </c>
      <c r="C756" s="22" t="s">
        <v>305</v>
      </c>
      <c r="D756" s="9" t="s">
        <v>826</v>
      </c>
      <c r="F756" t="s">
        <v>68</v>
      </c>
      <c r="I756" t="s">
        <v>330</v>
      </c>
      <c r="J756">
        <v>3</v>
      </c>
      <c r="L756" s="53" t="s">
        <v>441</v>
      </c>
      <c r="M756" s="31">
        <v>115000000</v>
      </c>
      <c r="O756" s="25" t="s">
        <v>327</v>
      </c>
      <c r="P756" t="s">
        <v>440</v>
      </c>
      <c r="Q756" s="75">
        <f>M756</f>
        <v>115000000</v>
      </c>
      <c r="R756" s="9" t="s">
        <v>39</v>
      </c>
      <c r="S756" t="s">
        <v>322</v>
      </c>
      <c r="T756" t="s">
        <v>442</v>
      </c>
      <c r="U756" s="9" t="s">
        <v>793</v>
      </c>
      <c r="V756" t="s">
        <v>321</v>
      </c>
      <c r="W756" t="s">
        <v>321</v>
      </c>
      <c r="X756" t="s">
        <v>276</v>
      </c>
    </row>
    <row r="757" spans="1:24" ht="15" x14ac:dyDescent="0.2">
      <c r="A757" s="22" t="s">
        <v>329</v>
      </c>
      <c r="B757" s="22" t="s">
        <v>328</v>
      </c>
      <c r="C757" s="22" t="s">
        <v>305</v>
      </c>
      <c r="D757" s="9" t="s">
        <v>826</v>
      </c>
      <c r="F757" t="s">
        <v>68</v>
      </c>
      <c r="I757" t="s">
        <v>330</v>
      </c>
      <c r="J757">
        <v>3</v>
      </c>
      <c r="L757" t="s">
        <v>396</v>
      </c>
      <c r="M757" s="31">
        <v>9634</v>
      </c>
      <c r="O757" s="25" t="s">
        <v>398</v>
      </c>
      <c r="P757" t="s">
        <v>225</v>
      </c>
      <c r="Q757" s="73">
        <f>M757/1000</f>
        <v>9.6340000000000003</v>
      </c>
      <c r="R757" t="s">
        <v>783</v>
      </c>
      <c r="S757" t="s">
        <v>322</v>
      </c>
      <c r="T757" t="s">
        <v>392</v>
      </c>
      <c r="U757" s="9" t="s">
        <v>734</v>
      </c>
      <c r="V757" t="s">
        <v>321</v>
      </c>
      <c r="W757" t="s">
        <v>321</v>
      </c>
      <c r="X757" t="s">
        <v>276</v>
      </c>
    </row>
    <row r="758" spans="1:24" ht="15" x14ac:dyDescent="0.2">
      <c r="A758" s="22" t="s">
        <v>329</v>
      </c>
      <c r="B758" s="22" t="s">
        <v>328</v>
      </c>
      <c r="C758" s="22" t="s">
        <v>305</v>
      </c>
      <c r="D758" s="9" t="s">
        <v>826</v>
      </c>
      <c r="F758" t="s">
        <v>68</v>
      </c>
      <c r="I758" t="s">
        <v>330</v>
      </c>
      <c r="J758">
        <v>3</v>
      </c>
      <c r="L758" t="s">
        <v>755</v>
      </c>
      <c r="M758" s="66" t="s">
        <v>338</v>
      </c>
      <c r="O758" s="25"/>
      <c r="P758" t="s">
        <v>474</v>
      </c>
      <c r="Q758" s="65"/>
      <c r="R758" s="25"/>
      <c r="S758" t="s">
        <v>322</v>
      </c>
      <c r="T758" t="s">
        <v>475</v>
      </c>
      <c r="U758" s="9" t="s">
        <v>734</v>
      </c>
      <c r="V758" t="s">
        <v>321</v>
      </c>
      <c r="W758" t="s">
        <v>321</v>
      </c>
      <c r="X758" t="s">
        <v>276</v>
      </c>
    </row>
    <row r="759" spans="1:24" ht="15" x14ac:dyDescent="0.2">
      <c r="A759" s="22" t="s">
        <v>329</v>
      </c>
      <c r="B759" s="22" t="s">
        <v>328</v>
      </c>
      <c r="C759" s="22" t="s">
        <v>305</v>
      </c>
      <c r="D759" s="9" t="s">
        <v>826</v>
      </c>
      <c r="F759" t="s">
        <v>68</v>
      </c>
      <c r="I759" t="s">
        <v>330</v>
      </c>
      <c r="J759">
        <v>3</v>
      </c>
      <c r="L759" t="s">
        <v>403</v>
      </c>
      <c r="M759" s="31">
        <v>63761486</v>
      </c>
      <c r="O759" s="25" t="s">
        <v>398</v>
      </c>
      <c r="P759" t="s">
        <v>220</v>
      </c>
      <c r="Q759" s="73">
        <f>M759/1000</f>
        <v>63761.485999999997</v>
      </c>
      <c r="R759" t="s">
        <v>783</v>
      </c>
      <c r="S759" t="s">
        <v>322</v>
      </c>
      <c r="T759" t="s">
        <v>400</v>
      </c>
      <c r="U759" s="9" t="s">
        <v>734</v>
      </c>
      <c r="V759" t="s">
        <v>321</v>
      </c>
      <c r="W759" t="s">
        <v>321</v>
      </c>
      <c r="X759" t="s">
        <v>276</v>
      </c>
    </row>
    <row r="760" spans="1:24" ht="15" x14ac:dyDescent="0.2">
      <c r="A760" s="22" t="s">
        <v>329</v>
      </c>
      <c r="B760" s="22" t="s">
        <v>328</v>
      </c>
      <c r="C760" s="22" t="s">
        <v>305</v>
      </c>
      <c r="D760" s="9" t="s">
        <v>826</v>
      </c>
      <c r="F760" t="s">
        <v>68</v>
      </c>
      <c r="I760" t="s">
        <v>330</v>
      </c>
      <c r="J760">
        <v>3</v>
      </c>
      <c r="L760" t="s">
        <v>754</v>
      </c>
      <c r="M760" s="66" t="s">
        <v>338</v>
      </c>
      <c r="O760" s="25"/>
      <c r="P760" t="s">
        <v>472</v>
      </c>
      <c r="Q760" s="65"/>
      <c r="R760" s="25"/>
      <c r="S760" t="s">
        <v>322</v>
      </c>
      <c r="T760" t="s">
        <v>473</v>
      </c>
      <c r="U760" s="9" t="s">
        <v>734</v>
      </c>
      <c r="V760" t="s">
        <v>321</v>
      </c>
      <c r="W760" t="s">
        <v>321</v>
      </c>
      <c r="X760" t="s">
        <v>276</v>
      </c>
    </row>
    <row r="761" spans="1:24" ht="15" x14ac:dyDescent="0.2">
      <c r="A761" s="22" t="s">
        <v>329</v>
      </c>
      <c r="B761" s="22" t="s">
        <v>328</v>
      </c>
      <c r="C761" s="22" t="s">
        <v>305</v>
      </c>
      <c r="D761" s="9" t="s">
        <v>826</v>
      </c>
      <c r="F761" t="s">
        <v>68</v>
      </c>
      <c r="I761" t="s">
        <v>330</v>
      </c>
      <c r="J761">
        <v>3</v>
      </c>
      <c r="L761" t="s">
        <v>758</v>
      </c>
      <c r="M761" s="31">
        <v>0</v>
      </c>
      <c r="O761" s="25" t="s">
        <v>578</v>
      </c>
      <c r="P761" t="s">
        <v>556</v>
      </c>
      <c r="Q761" s="31">
        <f>M761</f>
        <v>0</v>
      </c>
      <c r="R761" t="str">
        <f>O761</f>
        <v>number</v>
      </c>
      <c r="S761" t="s">
        <v>322</v>
      </c>
      <c r="T761" t="s">
        <v>557</v>
      </c>
      <c r="U761" s="9" t="s">
        <v>749</v>
      </c>
      <c r="V761" t="s">
        <v>321</v>
      </c>
      <c r="W761" t="s">
        <v>321</v>
      </c>
      <c r="X761" t="s">
        <v>276</v>
      </c>
    </row>
    <row r="762" spans="1:24" ht="409.6" x14ac:dyDescent="0.2">
      <c r="A762" s="22" t="s">
        <v>329</v>
      </c>
      <c r="B762" s="22" t="s">
        <v>328</v>
      </c>
      <c r="C762" s="22" t="s">
        <v>305</v>
      </c>
      <c r="D762" s="9" t="s">
        <v>826</v>
      </c>
      <c r="F762" t="s">
        <v>68</v>
      </c>
      <c r="I762" t="s">
        <v>330</v>
      </c>
      <c r="J762">
        <v>3</v>
      </c>
      <c r="L762" t="s">
        <v>759</v>
      </c>
      <c r="M762" s="65" t="s">
        <v>584</v>
      </c>
      <c r="O762" s="25" t="s">
        <v>540</v>
      </c>
      <c r="P762" t="s">
        <v>558</v>
      </c>
      <c r="Q762" s="65"/>
      <c r="R762" s="25"/>
      <c r="S762" t="s">
        <v>322</v>
      </c>
      <c r="T762" t="s">
        <v>559</v>
      </c>
      <c r="U762" s="9" t="s">
        <v>743</v>
      </c>
      <c r="V762" t="s">
        <v>321</v>
      </c>
      <c r="W762" t="s">
        <v>321</v>
      </c>
      <c r="X762" t="s">
        <v>276</v>
      </c>
    </row>
    <row r="763" spans="1:24" ht="15" x14ac:dyDescent="0.2">
      <c r="A763" s="22" t="s">
        <v>329</v>
      </c>
      <c r="B763" s="22" t="s">
        <v>328</v>
      </c>
      <c r="C763" s="22" t="s">
        <v>305</v>
      </c>
      <c r="D763" s="9" t="s">
        <v>826</v>
      </c>
      <c r="F763" t="s">
        <v>36</v>
      </c>
      <c r="I763" t="s">
        <v>330</v>
      </c>
      <c r="J763">
        <v>3</v>
      </c>
      <c r="L763" t="s">
        <v>689</v>
      </c>
      <c r="M763" s="31" t="s">
        <v>583</v>
      </c>
      <c r="O763" s="25"/>
      <c r="P763" t="s">
        <v>445</v>
      </c>
      <c r="Q763" s="65"/>
      <c r="R763" s="25"/>
      <c r="S763" t="s">
        <v>322</v>
      </c>
      <c r="T763" t="s">
        <v>447</v>
      </c>
      <c r="U763" s="9" t="s">
        <v>744</v>
      </c>
      <c r="V763" t="s">
        <v>321</v>
      </c>
      <c r="W763" t="s">
        <v>321</v>
      </c>
      <c r="X763" t="s">
        <v>276</v>
      </c>
    </row>
    <row r="764" spans="1:24" ht="15" x14ac:dyDescent="0.2">
      <c r="A764" s="22" t="s">
        <v>329</v>
      </c>
      <c r="B764" s="22" t="s">
        <v>328</v>
      </c>
      <c r="C764" s="22" t="s">
        <v>305</v>
      </c>
      <c r="D764" s="9" t="s">
        <v>826</v>
      </c>
      <c r="F764" t="s">
        <v>36</v>
      </c>
      <c r="I764" t="s">
        <v>330</v>
      </c>
      <c r="J764">
        <v>3</v>
      </c>
      <c r="L764" s="53" t="s">
        <v>690</v>
      </c>
      <c r="M764" s="66" t="s">
        <v>583</v>
      </c>
      <c r="O764" s="25"/>
      <c r="P764" t="s">
        <v>448</v>
      </c>
      <c r="Q764" s="65"/>
      <c r="R764" s="25"/>
      <c r="S764" t="s">
        <v>322</v>
      </c>
      <c r="T764" t="s">
        <v>450</v>
      </c>
      <c r="U764" s="9" t="s">
        <v>744</v>
      </c>
      <c r="V764" t="s">
        <v>321</v>
      </c>
      <c r="W764" t="s">
        <v>321</v>
      </c>
      <c r="X764" t="s">
        <v>276</v>
      </c>
    </row>
    <row r="765" spans="1:24" ht="15" x14ac:dyDescent="0.2">
      <c r="A765" s="22" t="s">
        <v>329</v>
      </c>
      <c r="B765" s="22" t="s">
        <v>328</v>
      </c>
      <c r="C765" s="22" t="s">
        <v>305</v>
      </c>
      <c r="D765" s="9" t="s">
        <v>826</v>
      </c>
      <c r="F765" t="s">
        <v>36</v>
      </c>
      <c r="I765" t="s">
        <v>330</v>
      </c>
      <c r="J765">
        <v>3</v>
      </c>
      <c r="L765" t="s">
        <v>757</v>
      </c>
      <c r="M765" s="31" t="s">
        <v>583</v>
      </c>
      <c r="O765" s="25"/>
      <c r="P765" t="s">
        <v>539</v>
      </c>
      <c r="Q765" s="65"/>
      <c r="R765" s="25"/>
      <c r="S765" t="s">
        <v>322</v>
      </c>
      <c r="T765" t="s">
        <v>541</v>
      </c>
      <c r="U765" s="9" t="s">
        <v>744</v>
      </c>
      <c r="V765" t="s">
        <v>321</v>
      </c>
      <c r="W765" t="s">
        <v>321</v>
      </c>
      <c r="X765" t="s">
        <v>276</v>
      </c>
    </row>
    <row r="766" spans="1:24" ht="15" x14ac:dyDescent="0.2">
      <c r="A766" s="22" t="s">
        <v>329</v>
      </c>
      <c r="B766" s="22" t="s">
        <v>328</v>
      </c>
      <c r="C766" s="22" t="s">
        <v>305</v>
      </c>
      <c r="D766" s="9" t="s">
        <v>826</v>
      </c>
      <c r="F766" t="s">
        <v>36</v>
      </c>
      <c r="I766" t="s">
        <v>330</v>
      </c>
      <c r="J766">
        <v>3</v>
      </c>
      <c r="L766" t="s">
        <v>715</v>
      </c>
      <c r="M766" s="31" t="s">
        <v>338</v>
      </c>
      <c r="O766" s="25"/>
      <c r="P766" t="s">
        <v>542</v>
      </c>
      <c r="Q766" s="65"/>
      <c r="R766" s="25"/>
      <c r="S766" t="s">
        <v>322</v>
      </c>
      <c r="T766" t="s">
        <v>545</v>
      </c>
      <c r="U766" s="9" t="s">
        <v>749</v>
      </c>
      <c r="V766" t="s">
        <v>321</v>
      </c>
      <c r="W766" t="s">
        <v>321</v>
      </c>
      <c r="X766" t="s">
        <v>276</v>
      </c>
    </row>
    <row r="767" spans="1:24" ht="15" x14ac:dyDescent="0.2">
      <c r="A767" s="22" t="s">
        <v>329</v>
      </c>
      <c r="B767" s="22" t="s">
        <v>328</v>
      </c>
      <c r="C767" s="22" t="s">
        <v>305</v>
      </c>
      <c r="D767" s="9" t="s">
        <v>826</v>
      </c>
      <c r="F767" t="s">
        <v>36</v>
      </c>
      <c r="I767" t="s">
        <v>330</v>
      </c>
      <c r="J767">
        <v>3</v>
      </c>
      <c r="L767" s="53" t="s">
        <v>568</v>
      </c>
      <c r="M767" s="31">
        <v>19</v>
      </c>
      <c r="O767" s="25" t="s">
        <v>500</v>
      </c>
      <c r="P767" t="s">
        <v>498</v>
      </c>
      <c r="Q767" s="67">
        <f>M767</f>
        <v>19</v>
      </c>
      <c r="R767" s="23" t="str">
        <f>O767</f>
        <v>minutes</v>
      </c>
      <c r="S767" t="s">
        <v>322</v>
      </c>
      <c r="T767" t="s">
        <v>548</v>
      </c>
      <c r="U767" s="9" t="s">
        <v>750</v>
      </c>
      <c r="V767" t="s">
        <v>321</v>
      </c>
      <c r="W767" t="s">
        <v>321</v>
      </c>
      <c r="X767" t="s">
        <v>276</v>
      </c>
    </row>
    <row r="768" spans="1:24" ht="15" x14ac:dyDescent="0.2">
      <c r="A768" s="22" t="s">
        <v>329</v>
      </c>
      <c r="B768" s="22" t="s">
        <v>328</v>
      </c>
      <c r="C768" s="22" t="s">
        <v>305</v>
      </c>
      <c r="D768" s="9" t="s">
        <v>826</v>
      </c>
      <c r="F768" t="s">
        <v>36</v>
      </c>
      <c r="I768" t="s">
        <v>330</v>
      </c>
      <c r="J768">
        <v>3</v>
      </c>
      <c r="L768" s="53" t="s">
        <v>569</v>
      </c>
      <c r="M768" s="31">
        <v>0.13</v>
      </c>
      <c r="O768" s="25" t="s">
        <v>588</v>
      </c>
      <c r="P768" t="s">
        <v>504</v>
      </c>
      <c r="Q768" s="31">
        <f>M768</f>
        <v>0.13</v>
      </c>
      <c r="R768" t="str">
        <f>O768</f>
        <v>times</v>
      </c>
      <c r="S768" t="s">
        <v>322</v>
      </c>
      <c r="T768" t="s">
        <v>550</v>
      </c>
      <c r="U768" s="9" t="s">
        <v>750</v>
      </c>
      <c r="V768" t="s">
        <v>321</v>
      </c>
      <c r="W768" t="s">
        <v>321</v>
      </c>
      <c r="X768" t="s">
        <v>276</v>
      </c>
    </row>
    <row r="769" spans="1:24" ht="15" x14ac:dyDescent="0.2">
      <c r="A769" s="22" t="s">
        <v>329</v>
      </c>
      <c r="B769" s="22" t="s">
        <v>328</v>
      </c>
      <c r="C769" s="22" t="s">
        <v>305</v>
      </c>
      <c r="D769" s="9" t="s">
        <v>826</v>
      </c>
      <c r="F769" t="s">
        <v>36</v>
      </c>
      <c r="I769" t="s">
        <v>330</v>
      </c>
      <c r="J769">
        <v>3</v>
      </c>
      <c r="L769" s="53" t="s">
        <v>570</v>
      </c>
      <c r="M769" s="31">
        <v>146.15</v>
      </c>
      <c r="O769" s="25" t="s">
        <v>589</v>
      </c>
      <c r="P769" t="s">
        <v>508</v>
      </c>
      <c r="Q769" s="67">
        <f>M769</f>
        <v>146.15</v>
      </c>
      <c r="R769" s="23" t="str">
        <f>O769</f>
        <v>minutes/times</v>
      </c>
      <c r="S769" t="s">
        <v>322</v>
      </c>
      <c r="T769" t="s">
        <v>552</v>
      </c>
      <c r="U769" s="9" t="s">
        <v>750</v>
      </c>
      <c r="V769" t="s">
        <v>321</v>
      </c>
      <c r="W769" t="s">
        <v>321</v>
      </c>
      <c r="X769" t="s">
        <v>276</v>
      </c>
    </row>
    <row r="770" spans="1:24" ht="15" x14ac:dyDescent="0.2">
      <c r="A770" s="22" t="s">
        <v>329</v>
      </c>
      <c r="B770" s="22" t="s">
        <v>328</v>
      </c>
      <c r="C770" s="22" t="s">
        <v>305</v>
      </c>
      <c r="D770" s="9" t="s">
        <v>826</v>
      </c>
      <c r="F770" t="s">
        <v>36</v>
      </c>
      <c r="I770" t="s">
        <v>330</v>
      </c>
      <c r="J770">
        <v>3</v>
      </c>
      <c r="L770" t="s">
        <v>716</v>
      </c>
      <c r="M770" s="31" t="s">
        <v>338</v>
      </c>
      <c r="O770" s="25" t="s">
        <v>578</v>
      </c>
      <c r="P770" t="s">
        <v>553</v>
      </c>
      <c r="Q770" s="65"/>
      <c r="R770" s="25"/>
      <c r="S770" t="s">
        <v>322</v>
      </c>
      <c r="T770" t="s">
        <v>555</v>
      </c>
      <c r="U770" s="9" t="s">
        <v>750</v>
      </c>
      <c r="V770" t="s">
        <v>321</v>
      </c>
      <c r="W770" t="s">
        <v>321</v>
      </c>
      <c r="X770" t="s">
        <v>276</v>
      </c>
    </row>
    <row r="771" spans="1:24" ht="15" x14ac:dyDescent="0.2">
      <c r="A771" s="22" t="s">
        <v>329</v>
      </c>
      <c r="B771" s="22" t="s">
        <v>328</v>
      </c>
      <c r="C771" s="22" t="s">
        <v>305</v>
      </c>
      <c r="D771" s="9" t="s">
        <v>826</v>
      </c>
      <c r="F771" t="s">
        <v>36</v>
      </c>
      <c r="I771" t="s">
        <v>330</v>
      </c>
      <c r="J771">
        <v>3</v>
      </c>
      <c r="L771" s="53" t="s">
        <v>707</v>
      </c>
      <c r="M771" s="66" t="s">
        <v>583</v>
      </c>
      <c r="O771" s="25"/>
      <c r="P771" t="s">
        <v>494</v>
      </c>
      <c r="Q771" s="65"/>
      <c r="R771" s="25"/>
      <c r="S771" t="s">
        <v>322</v>
      </c>
      <c r="T771" t="s">
        <v>495</v>
      </c>
      <c r="U771" s="9" t="s">
        <v>538</v>
      </c>
      <c r="V771" t="s">
        <v>321</v>
      </c>
      <c r="W771" t="s">
        <v>321</v>
      </c>
      <c r="X771" t="s">
        <v>276</v>
      </c>
    </row>
    <row r="772" spans="1:24" ht="15" x14ac:dyDescent="0.2">
      <c r="A772" s="22" t="s">
        <v>329</v>
      </c>
      <c r="B772" s="22" t="s">
        <v>328</v>
      </c>
      <c r="C772" s="22" t="s">
        <v>305</v>
      </c>
      <c r="D772" s="9" t="s">
        <v>826</v>
      </c>
      <c r="F772" t="s">
        <v>36</v>
      </c>
      <c r="I772" t="s">
        <v>330</v>
      </c>
      <c r="J772">
        <v>3</v>
      </c>
      <c r="L772" t="s">
        <v>708</v>
      </c>
      <c r="M772" s="66" t="s">
        <v>583</v>
      </c>
      <c r="O772" s="25"/>
      <c r="P772" t="s">
        <v>496</v>
      </c>
      <c r="Q772" s="65"/>
      <c r="R772" s="25"/>
      <c r="S772" t="s">
        <v>322</v>
      </c>
      <c r="T772" t="s">
        <v>497</v>
      </c>
      <c r="U772" s="9" t="s">
        <v>538</v>
      </c>
      <c r="V772" t="s">
        <v>321</v>
      </c>
      <c r="W772" t="s">
        <v>321</v>
      </c>
      <c r="X772" t="s">
        <v>276</v>
      </c>
    </row>
    <row r="773" spans="1:24" ht="15" x14ac:dyDescent="0.2">
      <c r="A773" s="22" t="s">
        <v>329</v>
      </c>
      <c r="B773" s="22" t="s">
        <v>328</v>
      </c>
      <c r="C773" s="22" t="s">
        <v>305</v>
      </c>
      <c r="D773" s="9" t="s">
        <v>826</v>
      </c>
      <c r="F773" t="s">
        <v>36</v>
      </c>
      <c r="I773" t="s">
        <v>330</v>
      </c>
      <c r="J773">
        <v>3</v>
      </c>
      <c r="L773" s="53" t="s">
        <v>709</v>
      </c>
      <c r="M773" s="66" t="s">
        <v>338</v>
      </c>
      <c r="O773" s="25"/>
      <c r="P773" t="s">
        <v>517</v>
      </c>
      <c r="Q773" s="65"/>
      <c r="R773" s="25"/>
      <c r="S773" t="s">
        <v>322</v>
      </c>
      <c r="T773" t="s">
        <v>521</v>
      </c>
      <c r="U773" s="9" t="s">
        <v>747</v>
      </c>
      <c r="V773" t="s">
        <v>321</v>
      </c>
      <c r="W773" t="s">
        <v>321</v>
      </c>
      <c r="X773" t="s">
        <v>276</v>
      </c>
    </row>
    <row r="774" spans="1:24" ht="169" x14ac:dyDescent="0.2">
      <c r="A774" s="22" t="s">
        <v>329</v>
      </c>
      <c r="B774" s="22" t="s">
        <v>328</v>
      </c>
      <c r="C774" s="22" t="s">
        <v>305</v>
      </c>
      <c r="D774" s="9" t="s">
        <v>826</v>
      </c>
      <c r="F774" t="s">
        <v>36</v>
      </c>
      <c r="I774" t="s">
        <v>330</v>
      </c>
      <c r="J774">
        <v>3</v>
      </c>
      <c r="L774" t="s">
        <v>710</v>
      </c>
      <c r="M774" s="65" t="s">
        <v>587</v>
      </c>
      <c r="O774" s="25" t="s">
        <v>540</v>
      </c>
      <c r="P774" t="s">
        <v>522</v>
      </c>
      <c r="Q774" s="65"/>
      <c r="R774" s="25"/>
      <c r="S774" t="s">
        <v>322</v>
      </c>
      <c r="T774" t="s">
        <v>523</v>
      </c>
      <c r="U774" s="9" t="s">
        <v>747</v>
      </c>
      <c r="V774" t="s">
        <v>321</v>
      </c>
      <c r="W774" t="s">
        <v>321</v>
      </c>
      <c r="X774" t="s">
        <v>276</v>
      </c>
    </row>
    <row r="775" spans="1:24" ht="15" x14ac:dyDescent="0.2">
      <c r="A775" s="22" t="s">
        <v>329</v>
      </c>
      <c r="B775" s="22" t="s">
        <v>328</v>
      </c>
      <c r="C775" s="22" t="s">
        <v>305</v>
      </c>
      <c r="D775" s="9" t="s">
        <v>826</v>
      </c>
      <c r="F775" t="s">
        <v>36</v>
      </c>
      <c r="I775" t="s">
        <v>330</v>
      </c>
      <c r="J775">
        <v>3</v>
      </c>
      <c r="L775" t="s">
        <v>711</v>
      </c>
      <c r="M775" s="31" t="s">
        <v>338</v>
      </c>
      <c r="O775" s="25"/>
      <c r="P775" t="s">
        <v>524</v>
      </c>
      <c r="Q775" s="65"/>
      <c r="R775" s="25"/>
      <c r="S775" t="s">
        <v>322</v>
      </c>
      <c r="T775" t="s">
        <v>526</v>
      </c>
      <c r="U775" s="9" t="s">
        <v>748</v>
      </c>
      <c r="V775" t="s">
        <v>321</v>
      </c>
      <c r="W775" t="s">
        <v>321</v>
      </c>
      <c r="X775" t="s">
        <v>276</v>
      </c>
    </row>
    <row r="776" spans="1:24" ht="15" x14ac:dyDescent="0.2">
      <c r="A776" s="22" t="s">
        <v>329</v>
      </c>
      <c r="B776" s="22" t="s">
        <v>328</v>
      </c>
      <c r="C776" s="22" t="s">
        <v>305</v>
      </c>
      <c r="D776" s="9" t="s">
        <v>826</v>
      </c>
      <c r="F776" t="s">
        <v>36</v>
      </c>
      <c r="I776" t="s">
        <v>330</v>
      </c>
      <c r="J776">
        <v>3</v>
      </c>
      <c r="L776" t="s">
        <v>712</v>
      </c>
      <c r="M776" s="31" t="s">
        <v>338</v>
      </c>
      <c r="O776" s="25"/>
      <c r="P776" t="s">
        <v>527</v>
      </c>
      <c r="Q776" s="65"/>
      <c r="R776" s="25"/>
      <c r="S776" t="s">
        <v>322</v>
      </c>
      <c r="T776" t="s">
        <v>528</v>
      </c>
      <c r="U776" s="9" t="s">
        <v>748</v>
      </c>
      <c r="V776" t="s">
        <v>321</v>
      </c>
      <c r="W776" t="s">
        <v>321</v>
      </c>
      <c r="X776" t="s">
        <v>276</v>
      </c>
    </row>
    <row r="777" spans="1:24" ht="15" x14ac:dyDescent="0.2">
      <c r="A777" s="22" t="s">
        <v>329</v>
      </c>
      <c r="B777" s="22" t="s">
        <v>328</v>
      </c>
      <c r="C777" s="22" t="s">
        <v>305</v>
      </c>
      <c r="D777" s="9" t="s">
        <v>826</v>
      </c>
      <c r="F777" t="s">
        <v>36</v>
      </c>
      <c r="I777" t="s">
        <v>330</v>
      </c>
      <c r="J777">
        <v>3</v>
      </c>
      <c r="L777" s="53" t="s">
        <v>699</v>
      </c>
      <c r="M777" s="31">
        <v>24.47</v>
      </c>
      <c r="O777" s="25" t="s">
        <v>822</v>
      </c>
      <c r="P777" t="s">
        <v>476</v>
      </c>
      <c r="Q777" s="31">
        <f t="shared" ref="Q777:Q782" si="21">M777</f>
        <v>24.47</v>
      </c>
      <c r="R777" t="str">
        <f t="shared" ref="R777:R782" si="22">O777</f>
        <v>JPY</v>
      </c>
      <c r="S777" t="s">
        <v>322</v>
      </c>
      <c r="T777" t="s">
        <v>478</v>
      </c>
      <c r="U777" s="9" t="s">
        <v>745</v>
      </c>
      <c r="V777" t="s">
        <v>321</v>
      </c>
      <c r="W777" t="s">
        <v>321</v>
      </c>
      <c r="X777" t="s">
        <v>276</v>
      </c>
    </row>
    <row r="778" spans="1:24" ht="15" x14ac:dyDescent="0.2">
      <c r="A778" s="22" t="s">
        <v>329</v>
      </c>
      <c r="B778" s="22" t="s">
        <v>328</v>
      </c>
      <c r="C778" s="22" t="s">
        <v>305</v>
      </c>
      <c r="D778" s="9" t="s">
        <v>826</v>
      </c>
      <c r="F778" t="s">
        <v>36</v>
      </c>
      <c r="I778" t="s">
        <v>330</v>
      </c>
      <c r="J778">
        <v>3</v>
      </c>
      <c r="L778" s="53" t="s">
        <v>700</v>
      </c>
      <c r="M778" s="31">
        <v>23.05</v>
      </c>
      <c r="O778" s="25" t="s">
        <v>822</v>
      </c>
      <c r="P778" t="s">
        <v>479</v>
      </c>
      <c r="Q778" s="31">
        <f t="shared" si="21"/>
        <v>23.05</v>
      </c>
      <c r="R778" t="str">
        <f t="shared" si="22"/>
        <v>JPY</v>
      </c>
      <c r="S778" t="s">
        <v>322</v>
      </c>
      <c r="T778" t="s">
        <v>480</v>
      </c>
      <c r="U778" s="9" t="s">
        <v>745</v>
      </c>
      <c r="V778" t="s">
        <v>321</v>
      </c>
      <c r="W778" t="s">
        <v>321</v>
      </c>
      <c r="X778" t="s">
        <v>276</v>
      </c>
    </row>
    <row r="779" spans="1:24" ht="15" x14ac:dyDescent="0.2">
      <c r="A779" s="22" t="s">
        <v>329</v>
      </c>
      <c r="B779" s="22" t="s">
        <v>328</v>
      </c>
      <c r="C779" s="22" t="s">
        <v>305</v>
      </c>
      <c r="D779" s="9" t="s">
        <v>826</v>
      </c>
      <c r="F779" t="s">
        <v>36</v>
      </c>
      <c r="I779" t="s">
        <v>330</v>
      </c>
      <c r="J779">
        <v>3</v>
      </c>
      <c r="L779" s="53" t="s">
        <v>701</v>
      </c>
      <c r="M779" s="31">
        <v>23.05</v>
      </c>
      <c r="O779" s="25" t="s">
        <v>822</v>
      </c>
      <c r="P779" t="s">
        <v>481</v>
      </c>
      <c r="Q779" s="31">
        <f t="shared" si="21"/>
        <v>23.05</v>
      </c>
      <c r="R779" t="str">
        <f t="shared" si="22"/>
        <v>JPY</v>
      </c>
      <c r="S779" t="s">
        <v>322</v>
      </c>
      <c r="T779" t="s">
        <v>482</v>
      </c>
      <c r="U779" s="9" t="s">
        <v>745</v>
      </c>
      <c r="V779" t="s">
        <v>321</v>
      </c>
      <c r="W779" t="s">
        <v>321</v>
      </c>
      <c r="X779" t="s">
        <v>276</v>
      </c>
    </row>
    <row r="780" spans="1:24" ht="15" x14ac:dyDescent="0.2">
      <c r="A780" s="22" t="s">
        <v>329</v>
      </c>
      <c r="B780" s="22" t="s">
        <v>328</v>
      </c>
      <c r="C780" s="22" t="s">
        <v>305</v>
      </c>
      <c r="D780" s="9" t="s">
        <v>826</v>
      </c>
      <c r="F780" t="s">
        <v>36</v>
      </c>
      <c r="I780" t="s">
        <v>330</v>
      </c>
      <c r="J780">
        <v>3</v>
      </c>
      <c r="L780" s="53" t="s">
        <v>702</v>
      </c>
      <c r="M780" s="31">
        <v>13188</v>
      </c>
      <c r="O780" s="25" t="s">
        <v>822</v>
      </c>
      <c r="P780" t="s">
        <v>483</v>
      </c>
      <c r="Q780" s="31">
        <f t="shared" si="21"/>
        <v>13188</v>
      </c>
      <c r="R780" t="str">
        <f t="shared" si="22"/>
        <v>JPY</v>
      </c>
      <c r="S780" t="s">
        <v>322</v>
      </c>
      <c r="T780" t="s">
        <v>485</v>
      </c>
      <c r="U780" s="9" t="s">
        <v>746</v>
      </c>
      <c r="V780" t="s">
        <v>321</v>
      </c>
      <c r="W780" t="s">
        <v>321</v>
      </c>
      <c r="X780" t="s">
        <v>276</v>
      </c>
    </row>
    <row r="781" spans="1:24" ht="15" x14ac:dyDescent="0.2">
      <c r="A781" s="22" t="s">
        <v>329</v>
      </c>
      <c r="B781" s="22" t="s">
        <v>328</v>
      </c>
      <c r="C781" s="22" t="s">
        <v>305</v>
      </c>
      <c r="D781" s="9" t="s">
        <v>826</v>
      </c>
      <c r="F781" t="s">
        <v>36</v>
      </c>
      <c r="I781" t="s">
        <v>330</v>
      </c>
      <c r="J781">
        <v>3</v>
      </c>
      <c r="L781" s="53" t="s">
        <v>703</v>
      </c>
      <c r="M781" s="31">
        <v>28453</v>
      </c>
      <c r="O781" s="25" t="s">
        <v>822</v>
      </c>
      <c r="P781" t="s">
        <v>486</v>
      </c>
      <c r="Q781" s="31">
        <f t="shared" si="21"/>
        <v>28453</v>
      </c>
      <c r="R781" t="str">
        <f t="shared" si="22"/>
        <v>JPY</v>
      </c>
      <c r="S781" t="s">
        <v>322</v>
      </c>
      <c r="T781" t="s">
        <v>488</v>
      </c>
      <c r="U781" s="9" t="s">
        <v>746</v>
      </c>
      <c r="V781" t="s">
        <v>321</v>
      </c>
      <c r="W781" t="s">
        <v>321</v>
      </c>
      <c r="X781" t="s">
        <v>276</v>
      </c>
    </row>
    <row r="782" spans="1:24" ht="15" x14ac:dyDescent="0.2">
      <c r="A782" s="22" t="s">
        <v>329</v>
      </c>
      <c r="B782" s="22" t="s">
        <v>328</v>
      </c>
      <c r="C782" s="22" t="s">
        <v>305</v>
      </c>
      <c r="D782" s="9" t="s">
        <v>826</v>
      </c>
      <c r="F782" t="s">
        <v>36</v>
      </c>
      <c r="I782" t="s">
        <v>330</v>
      </c>
      <c r="J782">
        <v>3</v>
      </c>
      <c r="L782" s="53" t="s">
        <v>704</v>
      </c>
      <c r="M782" s="31">
        <v>50435</v>
      </c>
      <c r="O782" s="25" t="s">
        <v>578</v>
      </c>
      <c r="P782" t="s">
        <v>489</v>
      </c>
      <c r="Q782" s="31">
        <f t="shared" si="21"/>
        <v>50435</v>
      </c>
      <c r="R782" t="str">
        <f t="shared" si="22"/>
        <v>number</v>
      </c>
      <c r="S782" t="s">
        <v>322</v>
      </c>
      <c r="T782" t="s">
        <v>491</v>
      </c>
      <c r="U782" s="9" t="s">
        <v>744</v>
      </c>
      <c r="V782" t="s">
        <v>321</v>
      </c>
      <c r="W782" t="s">
        <v>321</v>
      </c>
      <c r="X782" t="s">
        <v>276</v>
      </c>
    </row>
    <row r="783" spans="1:24" ht="15" x14ac:dyDescent="0.2">
      <c r="A783" s="22" t="s">
        <v>329</v>
      </c>
      <c r="B783" s="22" t="s">
        <v>328</v>
      </c>
      <c r="C783" s="22" t="s">
        <v>305</v>
      </c>
      <c r="D783" s="9" t="s">
        <v>826</v>
      </c>
      <c r="F783" t="s">
        <v>36</v>
      </c>
      <c r="I783" t="s">
        <v>330</v>
      </c>
      <c r="J783">
        <v>3</v>
      </c>
      <c r="L783" t="s">
        <v>705</v>
      </c>
      <c r="M783" s="66" t="s">
        <v>338</v>
      </c>
      <c r="O783" s="25"/>
      <c r="P783" t="s">
        <v>492</v>
      </c>
      <c r="Q783" s="65"/>
      <c r="R783" s="25"/>
      <c r="S783" t="s">
        <v>322</v>
      </c>
      <c r="T783" t="s">
        <v>493</v>
      </c>
      <c r="U783" s="9" t="s">
        <v>744</v>
      </c>
      <c r="V783" t="s">
        <v>321</v>
      </c>
      <c r="W783" t="s">
        <v>321</v>
      </c>
      <c r="X783" t="s">
        <v>276</v>
      </c>
    </row>
    <row r="784" spans="1:24" ht="409.6" x14ac:dyDescent="0.2">
      <c r="A784" s="22" t="s">
        <v>329</v>
      </c>
      <c r="B784" s="22" t="s">
        <v>328</v>
      </c>
      <c r="C784" s="22" t="s">
        <v>305</v>
      </c>
      <c r="D784" s="9" t="s">
        <v>826</v>
      </c>
      <c r="F784" t="s">
        <v>36</v>
      </c>
      <c r="I784" t="s">
        <v>330</v>
      </c>
      <c r="J784">
        <v>3</v>
      </c>
      <c r="L784" t="s">
        <v>713</v>
      </c>
      <c r="M784" s="65" t="s">
        <v>586</v>
      </c>
      <c r="O784" s="25" t="s">
        <v>540</v>
      </c>
      <c r="P784" t="s">
        <v>531</v>
      </c>
      <c r="Q784" s="65"/>
      <c r="R784" s="25"/>
      <c r="S784" t="s">
        <v>322</v>
      </c>
      <c r="T784" t="s">
        <v>533</v>
      </c>
      <c r="U784" s="9" t="s">
        <v>743</v>
      </c>
      <c r="V784" t="s">
        <v>321</v>
      </c>
      <c r="W784" t="s">
        <v>321</v>
      </c>
      <c r="X784" t="s">
        <v>276</v>
      </c>
    </row>
    <row r="785" spans="1:24" ht="15" x14ac:dyDescent="0.2">
      <c r="A785" s="22" t="s">
        <v>329</v>
      </c>
      <c r="B785" s="22" t="s">
        <v>328</v>
      </c>
      <c r="C785" s="22" t="s">
        <v>305</v>
      </c>
      <c r="D785" s="9" t="s">
        <v>826</v>
      </c>
      <c r="F785" s="26" t="s">
        <v>36</v>
      </c>
      <c r="I785" t="s">
        <v>330</v>
      </c>
      <c r="J785">
        <v>3</v>
      </c>
      <c r="L785" t="s">
        <v>308</v>
      </c>
      <c r="M785" s="31">
        <v>81600000</v>
      </c>
      <c r="O785" t="s">
        <v>327</v>
      </c>
      <c r="P785" t="s">
        <v>29</v>
      </c>
      <c r="Q785" s="75">
        <f>M785</f>
        <v>81600000</v>
      </c>
      <c r="R785" s="9" t="s">
        <v>39</v>
      </c>
      <c r="S785" t="s">
        <v>322</v>
      </c>
      <c r="T785" t="s">
        <v>310</v>
      </c>
      <c r="U785" s="9" t="s">
        <v>787</v>
      </c>
      <c r="V785" t="s">
        <v>323</v>
      </c>
      <c r="W785" t="s">
        <v>324</v>
      </c>
      <c r="X785" t="s">
        <v>276</v>
      </c>
    </row>
    <row r="786" spans="1:24" ht="409.6" x14ac:dyDescent="0.2">
      <c r="A786" s="22" t="s">
        <v>329</v>
      </c>
      <c r="B786" s="22" t="s">
        <v>328</v>
      </c>
      <c r="C786" s="22" t="s">
        <v>305</v>
      </c>
      <c r="D786" s="9" t="s">
        <v>826</v>
      </c>
      <c r="F786" t="s">
        <v>36</v>
      </c>
      <c r="I786" t="s">
        <v>330</v>
      </c>
      <c r="J786">
        <v>3</v>
      </c>
      <c r="L786" t="s">
        <v>753</v>
      </c>
      <c r="M786" s="65" t="s">
        <v>582</v>
      </c>
      <c r="O786" s="25" t="s">
        <v>540</v>
      </c>
      <c r="P786" t="s">
        <v>443</v>
      </c>
      <c r="Q786" s="65"/>
      <c r="R786" s="25"/>
      <c r="S786" t="s">
        <v>322</v>
      </c>
      <c r="T786" t="s">
        <v>444</v>
      </c>
      <c r="U786" s="9" t="s">
        <v>743</v>
      </c>
      <c r="V786" t="s">
        <v>321</v>
      </c>
      <c r="W786" t="s">
        <v>321</v>
      </c>
      <c r="X786" t="s">
        <v>276</v>
      </c>
    </row>
    <row r="787" spans="1:24" ht="15" x14ac:dyDescent="0.2">
      <c r="A787" s="22" t="s">
        <v>329</v>
      </c>
      <c r="B787" s="22" t="s">
        <v>328</v>
      </c>
      <c r="C787" s="22" t="s">
        <v>305</v>
      </c>
      <c r="D787" s="9" t="s">
        <v>826</v>
      </c>
      <c r="F787" s="26" t="s">
        <v>36</v>
      </c>
      <c r="I787" t="s">
        <v>330</v>
      </c>
      <c r="J787">
        <v>3</v>
      </c>
      <c r="L787" t="s">
        <v>736</v>
      </c>
      <c r="M787" s="31">
        <v>18000</v>
      </c>
      <c r="O787" t="s">
        <v>347</v>
      </c>
      <c r="P787" t="s">
        <v>153</v>
      </c>
      <c r="Q787" s="78">
        <f>M787</f>
        <v>18000</v>
      </c>
      <c r="R787" s="9" t="s">
        <v>785</v>
      </c>
      <c r="S787" t="s">
        <v>322</v>
      </c>
      <c r="T787" t="s">
        <v>343</v>
      </c>
      <c r="U787" s="9" t="s">
        <v>790</v>
      </c>
      <c r="V787" t="s">
        <v>321</v>
      </c>
      <c r="W787" t="s">
        <v>321</v>
      </c>
      <c r="X787" t="s">
        <v>276</v>
      </c>
    </row>
    <row r="788" spans="1:24" ht="15" x14ac:dyDescent="0.2">
      <c r="A788" s="22" t="s">
        <v>329</v>
      </c>
      <c r="B788" s="22" t="s">
        <v>328</v>
      </c>
      <c r="C788" s="22" t="s">
        <v>305</v>
      </c>
      <c r="D788" s="9" t="s">
        <v>826</v>
      </c>
      <c r="F788" s="26" t="s">
        <v>36</v>
      </c>
      <c r="I788" t="s">
        <v>330</v>
      </c>
      <c r="J788">
        <v>3</v>
      </c>
      <c r="L788" t="s">
        <v>738</v>
      </c>
      <c r="M788" s="31" t="s">
        <v>124</v>
      </c>
      <c r="P788" t="s">
        <v>775</v>
      </c>
      <c r="S788" t="s">
        <v>322</v>
      </c>
      <c r="T788" t="s">
        <v>354</v>
      </c>
      <c r="U788" s="9" t="s">
        <v>790</v>
      </c>
      <c r="V788" t="s">
        <v>321</v>
      </c>
      <c r="W788" t="s">
        <v>321</v>
      </c>
      <c r="X788" t="s">
        <v>276</v>
      </c>
    </row>
    <row r="789" spans="1:24" ht="15" x14ac:dyDescent="0.2">
      <c r="A789" s="22" t="s">
        <v>329</v>
      </c>
      <c r="B789" s="22" t="s">
        <v>328</v>
      </c>
      <c r="C789" s="22" t="s">
        <v>305</v>
      </c>
      <c r="D789" s="9" t="s">
        <v>826</v>
      </c>
      <c r="F789" s="26" t="s">
        <v>36</v>
      </c>
      <c r="I789" t="s">
        <v>330</v>
      </c>
      <c r="J789">
        <v>3</v>
      </c>
      <c r="L789" t="s">
        <v>740</v>
      </c>
      <c r="M789" s="31">
        <v>6000</v>
      </c>
      <c r="P789" t="s">
        <v>146</v>
      </c>
      <c r="Q789" s="78">
        <f>M789</f>
        <v>6000</v>
      </c>
      <c r="R789" s="9" t="s">
        <v>785</v>
      </c>
      <c r="S789" t="s">
        <v>322</v>
      </c>
      <c r="T789" t="s">
        <v>362</v>
      </c>
      <c r="U789" s="9" t="s">
        <v>790</v>
      </c>
      <c r="V789" t="s">
        <v>321</v>
      </c>
      <c r="W789" t="s">
        <v>321</v>
      </c>
      <c r="X789" t="s">
        <v>276</v>
      </c>
    </row>
    <row r="790" spans="1:24" ht="15" x14ac:dyDescent="0.2">
      <c r="A790" s="22" t="s">
        <v>329</v>
      </c>
      <c r="B790" s="22" t="s">
        <v>328</v>
      </c>
      <c r="C790" s="22" t="s">
        <v>305</v>
      </c>
      <c r="D790" s="9" t="s">
        <v>826</v>
      </c>
      <c r="F790" s="26" t="s">
        <v>36</v>
      </c>
      <c r="I790" t="s">
        <v>330</v>
      </c>
      <c r="J790">
        <v>3</v>
      </c>
      <c r="L790" t="s">
        <v>756</v>
      </c>
      <c r="M790" s="31" t="s">
        <v>124</v>
      </c>
      <c r="P790" t="s">
        <v>451</v>
      </c>
      <c r="S790" t="s">
        <v>322</v>
      </c>
      <c r="T790" t="s">
        <v>453</v>
      </c>
      <c r="U790" s="9" t="s">
        <v>790</v>
      </c>
      <c r="V790" t="s">
        <v>321</v>
      </c>
      <c r="W790" t="s">
        <v>321</v>
      </c>
      <c r="X790" t="s">
        <v>276</v>
      </c>
    </row>
    <row r="791" spans="1:24" ht="15" x14ac:dyDescent="0.2">
      <c r="A791" s="22" t="s">
        <v>329</v>
      </c>
      <c r="B791" s="22" t="s">
        <v>328</v>
      </c>
      <c r="C791" s="22" t="s">
        <v>305</v>
      </c>
      <c r="D791" s="9" t="s">
        <v>826</v>
      </c>
      <c r="F791" s="26" t="s">
        <v>36</v>
      </c>
      <c r="I791" t="s">
        <v>330</v>
      </c>
      <c r="J791">
        <v>3</v>
      </c>
      <c r="L791" t="s">
        <v>760</v>
      </c>
      <c r="M791" s="31" t="s">
        <v>124</v>
      </c>
      <c r="P791" t="s">
        <v>454</v>
      </c>
      <c r="S791" t="s">
        <v>322</v>
      </c>
      <c r="T791" t="s">
        <v>457</v>
      </c>
      <c r="U791" s="9" t="s">
        <v>790</v>
      </c>
      <c r="V791" t="s">
        <v>321</v>
      </c>
      <c r="W791" t="s">
        <v>321</v>
      </c>
      <c r="X791" t="s">
        <v>276</v>
      </c>
    </row>
    <row r="792" spans="1:24" ht="15" x14ac:dyDescent="0.2">
      <c r="A792" s="22" t="s">
        <v>329</v>
      </c>
      <c r="B792" s="22" t="s">
        <v>328</v>
      </c>
      <c r="C792" s="22" t="s">
        <v>305</v>
      </c>
      <c r="D792" s="9" t="s">
        <v>826</v>
      </c>
      <c r="F792" t="s">
        <v>36</v>
      </c>
      <c r="I792" t="s">
        <v>330</v>
      </c>
      <c r="J792">
        <v>3</v>
      </c>
      <c r="L792" t="s">
        <v>435</v>
      </c>
      <c r="M792" s="66" t="s">
        <v>338</v>
      </c>
      <c r="O792" s="25"/>
      <c r="P792" t="s">
        <v>434</v>
      </c>
      <c r="Q792" s="76"/>
      <c r="R792" s="25"/>
      <c r="S792" t="s">
        <v>322</v>
      </c>
      <c r="T792" t="s">
        <v>436</v>
      </c>
      <c r="U792" s="9" t="s">
        <v>787</v>
      </c>
      <c r="V792" t="s">
        <v>321</v>
      </c>
      <c r="W792" t="s">
        <v>321</v>
      </c>
      <c r="X792" t="s">
        <v>276</v>
      </c>
    </row>
    <row r="793" spans="1:24" ht="15" x14ac:dyDescent="0.2">
      <c r="A793" s="22" t="s">
        <v>329</v>
      </c>
      <c r="B793" s="22" t="s">
        <v>328</v>
      </c>
      <c r="C793" s="22" t="s">
        <v>305</v>
      </c>
      <c r="D793" s="9" t="s">
        <v>826</v>
      </c>
      <c r="F793" t="s">
        <v>36</v>
      </c>
      <c r="I793" t="s">
        <v>330</v>
      </c>
      <c r="J793">
        <v>3</v>
      </c>
      <c r="L793" t="s">
        <v>438</v>
      </c>
      <c r="M793" s="66" t="s">
        <v>338</v>
      </c>
      <c r="O793" s="25"/>
      <c r="P793" t="s">
        <v>437</v>
      </c>
      <c r="Q793" s="76"/>
      <c r="R793" s="25"/>
      <c r="S793" t="s">
        <v>322</v>
      </c>
      <c r="T793" t="s">
        <v>439</v>
      </c>
      <c r="U793" s="9" t="s">
        <v>787</v>
      </c>
      <c r="V793" t="s">
        <v>321</v>
      </c>
      <c r="W793" t="s">
        <v>321</v>
      </c>
      <c r="X793" t="s">
        <v>276</v>
      </c>
    </row>
    <row r="794" spans="1:24" ht="15" x14ac:dyDescent="0.2">
      <c r="A794" s="22" t="s">
        <v>329</v>
      </c>
      <c r="B794" s="22" t="s">
        <v>328</v>
      </c>
      <c r="C794" s="22" t="s">
        <v>305</v>
      </c>
      <c r="D794" s="9" t="s">
        <v>826</v>
      </c>
      <c r="F794" t="s">
        <v>36</v>
      </c>
      <c r="I794" t="s">
        <v>330</v>
      </c>
      <c r="J794">
        <v>3</v>
      </c>
      <c r="L794" s="53" t="s">
        <v>441</v>
      </c>
      <c r="M794" s="31">
        <v>108000000</v>
      </c>
      <c r="O794" s="25" t="s">
        <v>327</v>
      </c>
      <c r="P794" t="s">
        <v>440</v>
      </c>
      <c r="Q794" s="75">
        <f>M794</f>
        <v>108000000</v>
      </c>
      <c r="R794" s="9" t="s">
        <v>39</v>
      </c>
      <c r="S794" t="s">
        <v>322</v>
      </c>
      <c r="T794" t="s">
        <v>442</v>
      </c>
      <c r="U794" s="9" t="s">
        <v>793</v>
      </c>
      <c r="V794" t="s">
        <v>321</v>
      </c>
      <c r="W794" t="s">
        <v>321</v>
      </c>
      <c r="X794" t="s">
        <v>276</v>
      </c>
    </row>
    <row r="795" spans="1:24" ht="15" x14ac:dyDescent="0.2">
      <c r="A795" s="22" t="s">
        <v>329</v>
      </c>
      <c r="B795" s="22" t="s">
        <v>328</v>
      </c>
      <c r="C795" s="22" t="s">
        <v>305</v>
      </c>
      <c r="D795" s="9" t="s">
        <v>826</v>
      </c>
      <c r="F795" s="26" t="s">
        <v>36</v>
      </c>
      <c r="I795" t="s">
        <v>330</v>
      </c>
      <c r="J795">
        <v>3</v>
      </c>
      <c r="L795" t="s">
        <v>396</v>
      </c>
      <c r="M795" s="31">
        <v>9939</v>
      </c>
      <c r="O795" s="25" t="s">
        <v>398</v>
      </c>
      <c r="P795" t="s">
        <v>225</v>
      </c>
      <c r="Q795" s="73">
        <f>M795/1000</f>
        <v>9.9390000000000001</v>
      </c>
      <c r="R795" t="s">
        <v>783</v>
      </c>
      <c r="S795" t="s">
        <v>322</v>
      </c>
      <c r="T795" t="s">
        <v>392</v>
      </c>
      <c r="U795" s="9" t="s">
        <v>734</v>
      </c>
      <c r="V795" t="s">
        <v>321</v>
      </c>
      <c r="W795" t="s">
        <v>321</v>
      </c>
      <c r="X795" t="s">
        <v>276</v>
      </c>
    </row>
    <row r="796" spans="1:24" ht="15" x14ac:dyDescent="0.2">
      <c r="A796" s="22" t="s">
        <v>329</v>
      </c>
      <c r="B796" s="22" t="s">
        <v>328</v>
      </c>
      <c r="C796" s="22" t="s">
        <v>305</v>
      </c>
      <c r="D796" s="9" t="s">
        <v>826</v>
      </c>
      <c r="F796" t="s">
        <v>36</v>
      </c>
      <c r="I796" t="s">
        <v>330</v>
      </c>
      <c r="J796">
        <v>3</v>
      </c>
      <c r="L796" t="s">
        <v>755</v>
      </c>
      <c r="M796" s="66" t="s">
        <v>338</v>
      </c>
      <c r="O796" s="25"/>
      <c r="P796" t="s">
        <v>474</v>
      </c>
      <c r="Q796" s="65"/>
      <c r="R796" s="25"/>
      <c r="S796" t="s">
        <v>322</v>
      </c>
      <c r="T796" t="s">
        <v>475</v>
      </c>
      <c r="U796" s="9" t="s">
        <v>734</v>
      </c>
      <c r="V796" t="s">
        <v>321</v>
      </c>
      <c r="W796" t="s">
        <v>321</v>
      </c>
      <c r="X796" t="s">
        <v>276</v>
      </c>
    </row>
    <row r="797" spans="1:24" ht="15" x14ac:dyDescent="0.2">
      <c r="A797" s="22" t="s">
        <v>329</v>
      </c>
      <c r="B797" s="22" t="s">
        <v>328</v>
      </c>
      <c r="C797" s="22" t="s">
        <v>305</v>
      </c>
      <c r="D797" s="9" t="s">
        <v>826</v>
      </c>
      <c r="F797" s="26" t="s">
        <v>36</v>
      </c>
      <c r="I797" t="s">
        <v>330</v>
      </c>
      <c r="J797">
        <v>3</v>
      </c>
      <c r="L797" t="s">
        <v>403</v>
      </c>
      <c r="M797" s="31">
        <v>56289497</v>
      </c>
      <c r="O797" s="25" t="s">
        <v>398</v>
      </c>
      <c r="P797" t="s">
        <v>220</v>
      </c>
      <c r="Q797" s="73">
        <f>M797/1000</f>
        <v>56289.497000000003</v>
      </c>
      <c r="R797" t="s">
        <v>783</v>
      </c>
      <c r="S797" t="s">
        <v>322</v>
      </c>
      <c r="T797" t="s">
        <v>400</v>
      </c>
      <c r="U797" s="9" t="s">
        <v>734</v>
      </c>
      <c r="V797" t="s">
        <v>321</v>
      </c>
      <c r="W797" t="s">
        <v>321</v>
      </c>
      <c r="X797" t="s">
        <v>276</v>
      </c>
    </row>
    <row r="798" spans="1:24" ht="15" x14ac:dyDescent="0.2">
      <c r="A798" s="22" t="s">
        <v>329</v>
      </c>
      <c r="B798" s="22" t="s">
        <v>328</v>
      </c>
      <c r="C798" s="22" t="s">
        <v>305</v>
      </c>
      <c r="D798" s="9" t="s">
        <v>826</v>
      </c>
      <c r="F798" t="s">
        <v>36</v>
      </c>
      <c r="I798" t="s">
        <v>330</v>
      </c>
      <c r="J798">
        <v>3</v>
      </c>
      <c r="L798" t="s">
        <v>754</v>
      </c>
      <c r="M798" s="66" t="s">
        <v>338</v>
      </c>
      <c r="O798" s="25"/>
      <c r="P798" t="s">
        <v>472</v>
      </c>
      <c r="Q798" s="65"/>
      <c r="R798" s="25"/>
      <c r="S798" t="s">
        <v>322</v>
      </c>
      <c r="T798" t="s">
        <v>473</v>
      </c>
      <c r="U798" s="9" t="s">
        <v>734</v>
      </c>
      <c r="V798" t="s">
        <v>321</v>
      </c>
      <c r="W798" t="s">
        <v>321</v>
      </c>
      <c r="X798" t="s">
        <v>276</v>
      </c>
    </row>
    <row r="799" spans="1:24" ht="15" x14ac:dyDescent="0.2">
      <c r="A799" s="22" t="s">
        <v>329</v>
      </c>
      <c r="B799" s="22" t="s">
        <v>328</v>
      </c>
      <c r="C799" s="22" t="s">
        <v>305</v>
      </c>
      <c r="D799" s="9" t="s">
        <v>826</v>
      </c>
      <c r="F799" s="26" t="s">
        <v>36</v>
      </c>
      <c r="I799" t="s">
        <v>330</v>
      </c>
      <c r="J799">
        <v>3</v>
      </c>
      <c r="L799" t="s">
        <v>758</v>
      </c>
      <c r="M799" s="31">
        <v>0</v>
      </c>
      <c r="O799" s="25" t="s">
        <v>578</v>
      </c>
      <c r="P799" t="s">
        <v>556</v>
      </c>
      <c r="Q799" s="31">
        <f>M799</f>
        <v>0</v>
      </c>
      <c r="R799" t="str">
        <f>O799</f>
        <v>number</v>
      </c>
      <c r="S799" t="s">
        <v>322</v>
      </c>
      <c r="T799" t="s">
        <v>557</v>
      </c>
      <c r="U799" s="9" t="s">
        <v>749</v>
      </c>
      <c r="V799" t="s">
        <v>321</v>
      </c>
      <c r="W799" t="s">
        <v>321</v>
      </c>
      <c r="X799" t="s">
        <v>276</v>
      </c>
    </row>
    <row r="800" spans="1:24" ht="409.6" x14ac:dyDescent="0.2">
      <c r="A800" s="22" t="s">
        <v>329</v>
      </c>
      <c r="B800" s="22" t="s">
        <v>328</v>
      </c>
      <c r="C800" s="22" t="s">
        <v>305</v>
      </c>
      <c r="D800" s="9" t="s">
        <v>826</v>
      </c>
      <c r="F800" t="s">
        <v>36</v>
      </c>
      <c r="I800" t="s">
        <v>330</v>
      </c>
      <c r="J800">
        <v>3</v>
      </c>
      <c r="L800" t="s">
        <v>759</v>
      </c>
      <c r="M800" s="65" t="s">
        <v>584</v>
      </c>
      <c r="O800" s="25" t="s">
        <v>540</v>
      </c>
      <c r="P800" t="s">
        <v>558</v>
      </c>
      <c r="Q800" s="65"/>
      <c r="R800" s="25"/>
      <c r="S800" t="s">
        <v>322</v>
      </c>
      <c r="T800" t="s">
        <v>559</v>
      </c>
      <c r="U800" s="9" t="s">
        <v>743</v>
      </c>
      <c r="V800" t="s">
        <v>321</v>
      </c>
      <c r="W800" t="s">
        <v>321</v>
      </c>
      <c r="X800" t="s">
        <v>276</v>
      </c>
    </row>
    <row r="801" spans="1:24" ht="15" x14ac:dyDescent="0.2">
      <c r="A801" s="22" t="s">
        <v>329</v>
      </c>
      <c r="B801" s="22" t="s">
        <v>328</v>
      </c>
      <c r="C801" s="22" t="s">
        <v>305</v>
      </c>
      <c r="D801" s="9" t="s">
        <v>826</v>
      </c>
      <c r="F801" t="s">
        <v>279</v>
      </c>
      <c r="I801" t="s">
        <v>330</v>
      </c>
      <c r="J801">
        <v>3</v>
      </c>
      <c r="L801" t="s">
        <v>689</v>
      </c>
      <c r="M801" s="31" t="s">
        <v>583</v>
      </c>
      <c r="O801" s="25"/>
      <c r="P801" t="s">
        <v>445</v>
      </c>
      <c r="Q801" s="65"/>
      <c r="R801" s="25"/>
      <c r="S801" t="s">
        <v>322</v>
      </c>
      <c r="T801" t="s">
        <v>447</v>
      </c>
      <c r="U801" s="9" t="s">
        <v>744</v>
      </c>
      <c r="V801" t="s">
        <v>321</v>
      </c>
      <c r="W801" t="s">
        <v>321</v>
      </c>
      <c r="X801" t="s">
        <v>276</v>
      </c>
    </row>
    <row r="802" spans="1:24" ht="15" x14ac:dyDescent="0.2">
      <c r="A802" s="22" t="s">
        <v>329</v>
      </c>
      <c r="B802" s="22" t="s">
        <v>328</v>
      </c>
      <c r="C802" s="22" t="s">
        <v>305</v>
      </c>
      <c r="D802" s="9" t="s">
        <v>826</v>
      </c>
      <c r="F802" t="s">
        <v>279</v>
      </c>
      <c r="I802" t="s">
        <v>330</v>
      </c>
      <c r="J802">
        <v>3</v>
      </c>
      <c r="L802" s="53" t="s">
        <v>690</v>
      </c>
      <c r="M802" s="66" t="s">
        <v>583</v>
      </c>
      <c r="O802" s="25"/>
      <c r="P802" t="s">
        <v>448</v>
      </c>
      <c r="Q802" s="65"/>
      <c r="R802" s="25"/>
      <c r="S802" t="s">
        <v>322</v>
      </c>
      <c r="T802" t="s">
        <v>450</v>
      </c>
      <c r="U802" s="9" t="s">
        <v>744</v>
      </c>
      <c r="V802" t="s">
        <v>321</v>
      </c>
      <c r="W802" t="s">
        <v>321</v>
      </c>
      <c r="X802" t="s">
        <v>276</v>
      </c>
    </row>
    <row r="803" spans="1:24" ht="15" x14ac:dyDescent="0.2">
      <c r="A803" s="22" t="s">
        <v>329</v>
      </c>
      <c r="B803" s="22" t="s">
        <v>328</v>
      </c>
      <c r="C803" s="22" t="s">
        <v>305</v>
      </c>
      <c r="D803" s="9" t="s">
        <v>826</v>
      </c>
      <c r="F803" t="s">
        <v>279</v>
      </c>
      <c r="I803" t="s">
        <v>330</v>
      </c>
      <c r="J803">
        <v>3</v>
      </c>
      <c r="L803" t="s">
        <v>757</v>
      </c>
      <c r="M803" s="31" t="s">
        <v>583</v>
      </c>
      <c r="O803" s="25"/>
      <c r="P803" t="s">
        <v>539</v>
      </c>
      <c r="Q803" s="65"/>
      <c r="R803" s="25"/>
      <c r="S803" t="s">
        <v>322</v>
      </c>
      <c r="T803" t="s">
        <v>541</v>
      </c>
      <c r="U803" s="9" t="s">
        <v>744</v>
      </c>
      <c r="V803" t="s">
        <v>321</v>
      </c>
      <c r="W803" t="s">
        <v>321</v>
      </c>
      <c r="X803" t="s">
        <v>276</v>
      </c>
    </row>
    <row r="804" spans="1:24" ht="15" x14ac:dyDescent="0.2">
      <c r="A804" s="22" t="s">
        <v>329</v>
      </c>
      <c r="B804" s="22" t="s">
        <v>328</v>
      </c>
      <c r="C804" s="22" t="s">
        <v>305</v>
      </c>
      <c r="D804" s="9" t="s">
        <v>826</v>
      </c>
      <c r="F804" t="s">
        <v>279</v>
      </c>
      <c r="I804" t="s">
        <v>330</v>
      </c>
      <c r="J804">
        <v>3</v>
      </c>
      <c r="L804" t="s">
        <v>715</v>
      </c>
      <c r="M804" s="31" t="s">
        <v>338</v>
      </c>
      <c r="O804" s="25"/>
      <c r="P804" t="s">
        <v>542</v>
      </c>
      <c r="Q804" s="65"/>
      <c r="R804" s="25"/>
      <c r="S804" t="s">
        <v>322</v>
      </c>
      <c r="T804" t="s">
        <v>545</v>
      </c>
      <c r="U804" s="9" t="s">
        <v>749</v>
      </c>
      <c r="V804" t="s">
        <v>321</v>
      </c>
      <c r="W804" t="s">
        <v>321</v>
      </c>
      <c r="X804" t="s">
        <v>276</v>
      </c>
    </row>
    <row r="805" spans="1:24" ht="15" x14ac:dyDescent="0.2">
      <c r="A805" s="22" t="s">
        <v>329</v>
      </c>
      <c r="B805" s="22" t="s">
        <v>328</v>
      </c>
      <c r="C805" s="22" t="s">
        <v>305</v>
      </c>
      <c r="D805" s="9" t="s">
        <v>826</v>
      </c>
      <c r="F805" t="s">
        <v>279</v>
      </c>
      <c r="I805" t="s">
        <v>330</v>
      </c>
      <c r="J805">
        <v>3</v>
      </c>
      <c r="L805" s="53" t="s">
        <v>568</v>
      </c>
      <c r="M805" s="31">
        <v>200</v>
      </c>
      <c r="O805" s="25" t="s">
        <v>500</v>
      </c>
      <c r="P805" t="s">
        <v>498</v>
      </c>
      <c r="Q805" s="67">
        <f>M805</f>
        <v>200</v>
      </c>
      <c r="R805" s="23" t="str">
        <f>O805</f>
        <v>minutes</v>
      </c>
      <c r="S805" t="s">
        <v>322</v>
      </c>
      <c r="T805" t="s">
        <v>548</v>
      </c>
      <c r="U805" s="9" t="s">
        <v>750</v>
      </c>
      <c r="V805" t="s">
        <v>321</v>
      </c>
      <c r="W805" t="s">
        <v>321</v>
      </c>
      <c r="X805" t="s">
        <v>276</v>
      </c>
    </row>
    <row r="806" spans="1:24" ht="15" x14ac:dyDescent="0.2">
      <c r="A806" s="22" t="s">
        <v>329</v>
      </c>
      <c r="B806" s="22" t="s">
        <v>328</v>
      </c>
      <c r="C806" s="22" t="s">
        <v>305</v>
      </c>
      <c r="D806" s="9" t="s">
        <v>826</v>
      </c>
      <c r="F806" t="s">
        <v>279</v>
      </c>
      <c r="I806" t="s">
        <v>330</v>
      </c>
      <c r="J806">
        <v>3</v>
      </c>
      <c r="L806" s="53" t="s">
        <v>569</v>
      </c>
      <c r="M806" s="31">
        <v>0.33</v>
      </c>
      <c r="O806" s="25" t="s">
        <v>588</v>
      </c>
      <c r="P806" t="s">
        <v>504</v>
      </c>
      <c r="Q806" s="31">
        <f>M806</f>
        <v>0.33</v>
      </c>
      <c r="R806" t="str">
        <f>O806</f>
        <v>times</v>
      </c>
      <c r="S806" t="s">
        <v>322</v>
      </c>
      <c r="T806" t="s">
        <v>550</v>
      </c>
      <c r="U806" s="9" t="s">
        <v>750</v>
      </c>
      <c r="V806" t="s">
        <v>321</v>
      </c>
      <c r="W806" t="s">
        <v>321</v>
      </c>
      <c r="X806" t="s">
        <v>276</v>
      </c>
    </row>
    <row r="807" spans="1:24" ht="15" x14ac:dyDescent="0.2">
      <c r="A807" s="22" t="s">
        <v>329</v>
      </c>
      <c r="B807" s="22" t="s">
        <v>328</v>
      </c>
      <c r="C807" s="22" t="s">
        <v>305</v>
      </c>
      <c r="D807" s="9" t="s">
        <v>826</v>
      </c>
      <c r="F807" t="s">
        <v>279</v>
      </c>
      <c r="I807" t="s">
        <v>330</v>
      </c>
      <c r="J807">
        <v>3</v>
      </c>
      <c r="L807" s="53" t="s">
        <v>570</v>
      </c>
      <c r="M807" s="31">
        <v>606.05999999999995</v>
      </c>
      <c r="O807" s="25" t="s">
        <v>589</v>
      </c>
      <c r="P807" t="s">
        <v>508</v>
      </c>
      <c r="Q807" s="31">
        <f>M807</f>
        <v>606.05999999999995</v>
      </c>
      <c r="R807" t="str">
        <f>O807</f>
        <v>minutes/times</v>
      </c>
      <c r="S807" t="s">
        <v>322</v>
      </c>
      <c r="T807" t="s">
        <v>552</v>
      </c>
      <c r="U807" s="9" t="s">
        <v>750</v>
      </c>
      <c r="V807" t="s">
        <v>321</v>
      </c>
      <c r="W807" t="s">
        <v>321</v>
      </c>
      <c r="X807" t="s">
        <v>276</v>
      </c>
    </row>
    <row r="808" spans="1:24" ht="15" x14ac:dyDescent="0.2">
      <c r="A808" s="22" t="s">
        <v>329</v>
      </c>
      <c r="B808" s="22" t="s">
        <v>328</v>
      </c>
      <c r="C808" s="22" t="s">
        <v>305</v>
      </c>
      <c r="D808" s="9" t="s">
        <v>826</v>
      </c>
      <c r="F808" t="s">
        <v>279</v>
      </c>
      <c r="I808" t="s">
        <v>330</v>
      </c>
      <c r="J808">
        <v>3</v>
      </c>
      <c r="L808" t="s">
        <v>716</v>
      </c>
      <c r="M808" s="31" t="s">
        <v>338</v>
      </c>
      <c r="O808" s="25" t="s">
        <v>578</v>
      </c>
      <c r="P808" t="s">
        <v>553</v>
      </c>
      <c r="Q808" s="65"/>
      <c r="R808" s="25"/>
      <c r="S808" t="s">
        <v>322</v>
      </c>
      <c r="T808" t="s">
        <v>555</v>
      </c>
      <c r="U808" s="9" t="s">
        <v>750</v>
      </c>
      <c r="V808" t="s">
        <v>321</v>
      </c>
      <c r="W808" t="s">
        <v>321</v>
      </c>
      <c r="X808" t="s">
        <v>276</v>
      </c>
    </row>
    <row r="809" spans="1:24" ht="15" x14ac:dyDescent="0.2">
      <c r="A809" s="22" t="s">
        <v>329</v>
      </c>
      <c r="B809" s="22" t="s">
        <v>328</v>
      </c>
      <c r="C809" s="22" t="s">
        <v>305</v>
      </c>
      <c r="D809" s="9" t="s">
        <v>826</v>
      </c>
      <c r="F809" t="s">
        <v>279</v>
      </c>
      <c r="I809" t="s">
        <v>330</v>
      </c>
      <c r="J809">
        <v>3</v>
      </c>
      <c r="L809" s="53" t="s">
        <v>707</v>
      </c>
      <c r="M809" s="66" t="s">
        <v>583</v>
      </c>
      <c r="O809" s="25"/>
      <c r="P809" t="s">
        <v>494</v>
      </c>
      <c r="Q809" s="65"/>
      <c r="R809" s="25"/>
      <c r="S809" t="s">
        <v>322</v>
      </c>
      <c r="T809" t="s">
        <v>495</v>
      </c>
      <c r="U809" s="9" t="s">
        <v>538</v>
      </c>
      <c r="V809" t="s">
        <v>321</v>
      </c>
      <c r="W809" t="s">
        <v>321</v>
      </c>
      <c r="X809" t="s">
        <v>276</v>
      </c>
    </row>
    <row r="810" spans="1:24" ht="15" x14ac:dyDescent="0.2">
      <c r="A810" s="22" t="s">
        <v>329</v>
      </c>
      <c r="B810" s="22" t="s">
        <v>328</v>
      </c>
      <c r="C810" s="22" t="s">
        <v>305</v>
      </c>
      <c r="D810" s="9" t="s">
        <v>826</v>
      </c>
      <c r="F810" t="s">
        <v>279</v>
      </c>
      <c r="I810" t="s">
        <v>330</v>
      </c>
      <c r="J810">
        <v>3</v>
      </c>
      <c r="L810" t="s">
        <v>708</v>
      </c>
      <c r="M810" s="66" t="s">
        <v>583</v>
      </c>
      <c r="O810" s="25"/>
      <c r="P810" t="s">
        <v>496</v>
      </c>
      <c r="Q810" s="65"/>
      <c r="R810" s="25"/>
      <c r="S810" t="s">
        <v>322</v>
      </c>
      <c r="T810" t="s">
        <v>497</v>
      </c>
      <c r="U810" s="9" t="s">
        <v>538</v>
      </c>
      <c r="V810" t="s">
        <v>321</v>
      </c>
      <c r="W810" t="s">
        <v>321</v>
      </c>
      <c r="X810" t="s">
        <v>276</v>
      </c>
    </row>
    <row r="811" spans="1:24" ht="15" x14ac:dyDescent="0.2">
      <c r="A811" s="22" t="s">
        <v>329</v>
      </c>
      <c r="B811" s="22" t="s">
        <v>328</v>
      </c>
      <c r="C811" s="22" t="s">
        <v>305</v>
      </c>
      <c r="D811" s="9" t="s">
        <v>826</v>
      </c>
      <c r="F811" t="s">
        <v>279</v>
      </c>
      <c r="I811" t="s">
        <v>330</v>
      </c>
      <c r="J811">
        <v>3</v>
      </c>
      <c r="L811" s="53" t="s">
        <v>709</v>
      </c>
      <c r="M811" s="66" t="s">
        <v>338</v>
      </c>
      <c r="O811" s="25"/>
      <c r="P811" t="s">
        <v>517</v>
      </c>
      <c r="Q811" s="65"/>
      <c r="R811" s="25"/>
      <c r="S811" t="s">
        <v>322</v>
      </c>
      <c r="T811" t="s">
        <v>521</v>
      </c>
      <c r="U811" s="9" t="s">
        <v>747</v>
      </c>
      <c r="V811" t="s">
        <v>321</v>
      </c>
      <c r="W811" t="s">
        <v>321</v>
      </c>
      <c r="X811" t="s">
        <v>276</v>
      </c>
    </row>
    <row r="812" spans="1:24" ht="169" x14ac:dyDescent="0.2">
      <c r="A812" s="22" t="s">
        <v>329</v>
      </c>
      <c r="B812" s="22" t="s">
        <v>328</v>
      </c>
      <c r="C812" s="22" t="s">
        <v>305</v>
      </c>
      <c r="D812" s="9" t="s">
        <v>826</v>
      </c>
      <c r="F812" t="s">
        <v>279</v>
      </c>
      <c r="I812" t="s">
        <v>330</v>
      </c>
      <c r="J812">
        <v>3</v>
      </c>
      <c r="L812" t="s">
        <v>710</v>
      </c>
      <c r="M812" s="65" t="s">
        <v>587</v>
      </c>
      <c r="O812" s="25" t="s">
        <v>540</v>
      </c>
      <c r="P812" t="s">
        <v>522</v>
      </c>
      <c r="Q812" s="65"/>
      <c r="R812" s="25"/>
      <c r="S812" t="s">
        <v>322</v>
      </c>
      <c r="T812" t="s">
        <v>523</v>
      </c>
      <c r="U812" s="9" t="s">
        <v>747</v>
      </c>
      <c r="V812" t="s">
        <v>321</v>
      </c>
      <c r="W812" t="s">
        <v>321</v>
      </c>
      <c r="X812" t="s">
        <v>276</v>
      </c>
    </row>
    <row r="813" spans="1:24" ht="15" x14ac:dyDescent="0.2">
      <c r="A813" s="22" t="s">
        <v>329</v>
      </c>
      <c r="B813" s="22" t="s">
        <v>328</v>
      </c>
      <c r="C813" s="22" t="s">
        <v>305</v>
      </c>
      <c r="D813" s="9" t="s">
        <v>826</v>
      </c>
      <c r="F813" t="s">
        <v>279</v>
      </c>
      <c r="I813" t="s">
        <v>330</v>
      </c>
      <c r="J813">
        <v>3</v>
      </c>
      <c r="L813" t="s">
        <v>711</v>
      </c>
      <c r="M813" s="31" t="s">
        <v>338</v>
      </c>
      <c r="O813" s="25"/>
      <c r="P813" t="s">
        <v>524</v>
      </c>
      <c r="Q813" s="65"/>
      <c r="R813" s="25"/>
      <c r="S813" t="s">
        <v>322</v>
      </c>
      <c r="T813" t="s">
        <v>526</v>
      </c>
      <c r="U813" s="9" t="s">
        <v>748</v>
      </c>
      <c r="V813" t="s">
        <v>321</v>
      </c>
      <c r="W813" t="s">
        <v>321</v>
      </c>
      <c r="X813" t="s">
        <v>276</v>
      </c>
    </row>
    <row r="814" spans="1:24" ht="15" x14ac:dyDescent="0.2">
      <c r="A814" s="22" t="s">
        <v>329</v>
      </c>
      <c r="B814" s="22" t="s">
        <v>328</v>
      </c>
      <c r="C814" s="22" t="s">
        <v>305</v>
      </c>
      <c r="D814" s="9" t="s">
        <v>826</v>
      </c>
      <c r="F814" t="s">
        <v>279</v>
      </c>
      <c r="I814" t="s">
        <v>330</v>
      </c>
      <c r="J814">
        <v>3</v>
      </c>
      <c r="L814" t="s">
        <v>712</v>
      </c>
      <c r="M814" s="31" t="s">
        <v>338</v>
      </c>
      <c r="O814" s="25"/>
      <c r="P814" t="s">
        <v>527</v>
      </c>
      <c r="Q814" s="65"/>
      <c r="R814" s="25"/>
      <c r="S814" t="s">
        <v>322</v>
      </c>
      <c r="T814" t="s">
        <v>528</v>
      </c>
      <c r="U814" s="9" t="s">
        <v>748</v>
      </c>
      <c r="V814" t="s">
        <v>321</v>
      </c>
      <c r="W814" t="s">
        <v>321</v>
      </c>
      <c r="X814" t="s">
        <v>276</v>
      </c>
    </row>
    <row r="815" spans="1:24" ht="15" x14ac:dyDescent="0.2">
      <c r="A815" s="22" t="s">
        <v>329</v>
      </c>
      <c r="B815" s="22" t="s">
        <v>328</v>
      </c>
      <c r="C815" s="22" t="s">
        <v>305</v>
      </c>
      <c r="D815" s="9" t="s">
        <v>826</v>
      </c>
      <c r="F815" t="s">
        <v>279</v>
      </c>
      <c r="I815" t="s">
        <v>330</v>
      </c>
      <c r="J815">
        <v>3</v>
      </c>
      <c r="L815" s="53" t="s">
        <v>699</v>
      </c>
      <c r="M815" s="31">
        <v>27.05</v>
      </c>
      <c r="O815" s="25" t="s">
        <v>822</v>
      </c>
      <c r="P815" t="s">
        <v>476</v>
      </c>
      <c r="Q815" s="31">
        <f t="shared" ref="Q815:Q820" si="23">M815</f>
        <v>27.05</v>
      </c>
      <c r="R815" t="str">
        <f t="shared" ref="R815:R820" si="24">O815</f>
        <v>JPY</v>
      </c>
      <c r="S815" t="s">
        <v>322</v>
      </c>
      <c r="T815" t="s">
        <v>478</v>
      </c>
      <c r="U815" s="9" t="s">
        <v>745</v>
      </c>
      <c r="V815" t="s">
        <v>321</v>
      </c>
      <c r="W815" t="s">
        <v>321</v>
      </c>
      <c r="X815" t="s">
        <v>276</v>
      </c>
    </row>
    <row r="816" spans="1:24" ht="15" x14ac:dyDescent="0.2">
      <c r="A816" s="22" t="s">
        <v>329</v>
      </c>
      <c r="B816" s="22" t="s">
        <v>328</v>
      </c>
      <c r="C816" s="22" t="s">
        <v>305</v>
      </c>
      <c r="D816" s="9" t="s">
        <v>826</v>
      </c>
      <c r="F816" t="s">
        <v>279</v>
      </c>
      <c r="I816" t="s">
        <v>330</v>
      </c>
      <c r="J816">
        <v>3</v>
      </c>
      <c r="L816" s="53" t="s">
        <v>700</v>
      </c>
      <c r="M816" s="31">
        <v>20.57</v>
      </c>
      <c r="O816" s="25" t="s">
        <v>822</v>
      </c>
      <c r="P816" t="s">
        <v>479</v>
      </c>
      <c r="Q816" s="31">
        <f t="shared" si="23"/>
        <v>20.57</v>
      </c>
      <c r="R816" t="str">
        <f t="shared" si="24"/>
        <v>JPY</v>
      </c>
      <c r="S816" t="s">
        <v>322</v>
      </c>
      <c r="T816" t="s">
        <v>480</v>
      </c>
      <c r="U816" s="9" t="s">
        <v>745</v>
      </c>
      <c r="V816" t="s">
        <v>321</v>
      </c>
      <c r="W816" t="s">
        <v>321</v>
      </c>
      <c r="X816" t="s">
        <v>276</v>
      </c>
    </row>
    <row r="817" spans="1:24" ht="15" x14ac:dyDescent="0.2">
      <c r="A817" s="22" t="s">
        <v>329</v>
      </c>
      <c r="B817" s="22" t="s">
        <v>328</v>
      </c>
      <c r="C817" s="22" t="s">
        <v>305</v>
      </c>
      <c r="D817" s="9" t="s">
        <v>826</v>
      </c>
      <c r="F817" t="s">
        <v>279</v>
      </c>
      <c r="I817" t="s">
        <v>330</v>
      </c>
      <c r="J817">
        <v>3</v>
      </c>
      <c r="L817" s="53" t="s">
        <v>701</v>
      </c>
      <c r="M817" s="31">
        <v>20.57</v>
      </c>
      <c r="O817" s="25" t="s">
        <v>822</v>
      </c>
      <c r="P817" t="s">
        <v>481</v>
      </c>
      <c r="Q817" s="31">
        <f t="shared" si="23"/>
        <v>20.57</v>
      </c>
      <c r="R817" t="str">
        <f t="shared" si="24"/>
        <v>JPY</v>
      </c>
      <c r="S817" t="s">
        <v>322</v>
      </c>
      <c r="T817" t="s">
        <v>482</v>
      </c>
      <c r="U817" s="9" t="s">
        <v>745</v>
      </c>
      <c r="V817" t="s">
        <v>321</v>
      </c>
      <c r="W817" t="s">
        <v>321</v>
      </c>
      <c r="X817" t="s">
        <v>276</v>
      </c>
    </row>
    <row r="818" spans="1:24" ht="15" x14ac:dyDescent="0.2">
      <c r="A818" s="22" t="s">
        <v>329</v>
      </c>
      <c r="B818" s="22" t="s">
        <v>328</v>
      </c>
      <c r="C818" s="22" t="s">
        <v>305</v>
      </c>
      <c r="D818" s="9" t="s">
        <v>826</v>
      </c>
      <c r="F818" t="s">
        <v>279</v>
      </c>
      <c r="I818" t="s">
        <v>330</v>
      </c>
      <c r="J818">
        <v>3</v>
      </c>
      <c r="L818" s="53" t="s">
        <v>702</v>
      </c>
      <c r="M818" s="31">
        <v>13180</v>
      </c>
      <c r="O818" s="25" t="s">
        <v>822</v>
      </c>
      <c r="P818" t="s">
        <v>483</v>
      </c>
      <c r="Q818" s="31">
        <f t="shared" si="23"/>
        <v>13180</v>
      </c>
      <c r="R818" t="str">
        <f t="shared" si="24"/>
        <v>JPY</v>
      </c>
      <c r="S818" t="s">
        <v>322</v>
      </c>
      <c r="T818" t="s">
        <v>485</v>
      </c>
      <c r="U818" s="9" t="s">
        <v>746</v>
      </c>
      <c r="V818" t="s">
        <v>321</v>
      </c>
      <c r="W818" t="s">
        <v>321</v>
      </c>
      <c r="X818" t="s">
        <v>276</v>
      </c>
    </row>
    <row r="819" spans="1:24" ht="15" x14ac:dyDescent="0.2">
      <c r="A819" s="22" t="s">
        <v>329</v>
      </c>
      <c r="B819" s="22" t="s">
        <v>328</v>
      </c>
      <c r="C819" s="22" t="s">
        <v>305</v>
      </c>
      <c r="D819" s="9" t="s">
        <v>826</v>
      </c>
      <c r="F819" t="s">
        <v>279</v>
      </c>
      <c r="I819" t="s">
        <v>330</v>
      </c>
      <c r="J819">
        <v>3</v>
      </c>
      <c r="L819" s="53" t="s">
        <v>703</v>
      </c>
      <c r="M819" s="31">
        <v>28494</v>
      </c>
      <c r="O819" s="25" t="s">
        <v>822</v>
      </c>
      <c r="P819" t="s">
        <v>486</v>
      </c>
      <c r="Q819" s="31">
        <f t="shared" si="23"/>
        <v>28494</v>
      </c>
      <c r="R819" t="str">
        <f t="shared" si="24"/>
        <v>JPY</v>
      </c>
      <c r="S819" t="s">
        <v>322</v>
      </c>
      <c r="T819" t="s">
        <v>488</v>
      </c>
      <c r="U819" s="9" t="s">
        <v>746</v>
      </c>
      <c r="V819" t="s">
        <v>321</v>
      </c>
      <c r="W819" t="s">
        <v>321</v>
      </c>
      <c r="X819" t="s">
        <v>276</v>
      </c>
    </row>
    <row r="820" spans="1:24" ht="15" x14ac:dyDescent="0.2">
      <c r="A820" s="22" t="s">
        <v>329</v>
      </c>
      <c r="B820" s="22" t="s">
        <v>328</v>
      </c>
      <c r="C820" s="22" t="s">
        <v>305</v>
      </c>
      <c r="D820" s="9" t="s">
        <v>826</v>
      </c>
      <c r="F820" t="s">
        <v>279</v>
      </c>
      <c r="I820" t="s">
        <v>330</v>
      </c>
      <c r="J820">
        <v>3</v>
      </c>
      <c r="L820" s="53" t="s">
        <v>704</v>
      </c>
      <c r="M820" s="31">
        <v>75143</v>
      </c>
      <c r="O820" s="25" t="s">
        <v>578</v>
      </c>
      <c r="P820" t="s">
        <v>489</v>
      </c>
      <c r="Q820" s="31">
        <f t="shared" si="23"/>
        <v>75143</v>
      </c>
      <c r="R820" t="str">
        <f t="shared" si="24"/>
        <v>number</v>
      </c>
      <c r="S820" t="s">
        <v>322</v>
      </c>
      <c r="T820" t="s">
        <v>491</v>
      </c>
      <c r="U820" s="9" t="s">
        <v>744</v>
      </c>
      <c r="V820" t="s">
        <v>321</v>
      </c>
      <c r="W820" t="s">
        <v>321</v>
      </c>
      <c r="X820" t="s">
        <v>276</v>
      </c>
    </row>
    <row r="821" spans="1:24" ht="15" x14ac:dyDescent="0.2">
      <c r="A821" s="22" t="s">
        <v>329</v>
      </c>
      <c r="B821" s="22" t="s">
        <v>328</v>
      </c>
      <c r="C821" s="22" t="s">
        <v>305</v>
      </c>
      <c r="D821" s="9" t="s">
        <v>826</v>
      </c>
      <c r="F821" t="s">
        <v>279</v>
      </c>
      <c r="I821" t="s">
        <v>330</v>
      </c>
      <c r="J821">
        <v>3</v>
      </c>
      <c r="L821" t="s">
        <v>705</v>
      </c>
      <c r="M821" s="66" t="s">
        <v>338</v>
      </c>
      <c r="O821" s="25"/>
      <c r="P821" t="s">
        <v>492</v>
      </c>
      <c r="Q821" s="65"/>
      <c r="R821" s="25"/>
      <c r="S821" t="s">
        <v>322</v>
      </c>
      <c r="T821" t="s">
        <v>493</v>
      </c>
      <c r="U821" s="9" t="s">
        <v>744</v>
      </c>
      <c r="V821" t="s">
        <v>321</v>
      </c>
      <c r="W821" t="s">
        <v>321</v>
      </c>
      <c r="X821" t="s">
        <v>276</v>
      </c>
    </row>
    <row r="822" spans="1:24" ht="409.6" x14ac:dyDescent="0.2">
      <c r="A822" s="22" t="s">
        <v>329</v>
      </c>
      <c r="B822" s="22" t="s">
        <v>328</v>
      </c>
      <c r="C822" s="22" t="s">
        <v>305</v>
      </c>
      <c r="D822" s="9" t="s">
        <v>826</v>
      </c>
      <c r="F822" t="s">
        <v>279</v>
      </c>
      <c r="I822" t="s">
        <v>330</v>
      </c>
      <c r="J822">
        <v>3</v>
      </c>
      <c r="L822" t="s">
        <v>713</v>
      </c>
      <c r="M822" s="65" t="s">
        <v>586</v>
      </c>
      <c r="O822" s="25" t="s">
        <v>540</v>
      </c>
      <c r="P822" t="s">
        <v>531</v>
      </c>
      <c r="Q822" s="65"/>
      <c r="R822" s="25"/>
      <c r="S822" t="s">
        <v>322</v>
      </c>
      <c r="T822" t="s">
        <v>533</v>
      </c>
      <c r="U822" s="9" t="s">
        <v>743</v>
      </c>
      <c r="V822" t="s">
        <v>321</v>
      </c>
      <c r="W822" t="s">
        <v>321</v>
      </c>
      <c r="X822" t="s">
        <v>276</v>
      </c>
    </row>
    <row r="823" spans="1:24" ht="15" x14ac:dyDescent="0.2">
      <c r="A823" s="22" t="s">
        <v>329</v>
      </c>
      <c r="B823" s="22" t="s">
        <v>328</v>
      </c>
      <c r="C823" s="22" t="s">
        <v>305</v>
      </c>
      <c r="D823" s="9" t="s">
        <v>826</v>
      </c>
      <c r="F823" s="14" t="s">
        <v>279</v>
      </c>
      <c r="I823" t="s">
        <v>330</v>
      </c>
      <c r="J823">
        <v>3</v>
      </c>
      <c r="L823" t="s">
        <v>308</v>
      </c>
      <c r="M823" s="31">
        <v>200000</v>
      </c>
      <c r="O823" t="s">
        <v>327</v>
      </c>
      <c r="P823" t="s">
        <v>29</v>
      </c>
      <c r="Q823" s="75">
        <f>M823</f>
        <v>200000</v>
      </c>
      <c r="R823" s="9" t="s">
        <v>39</v>
      </c>
      <c r="S823" t="s">
        <v>322</v>
      </c>
      <c r="T823" t="s">
        <v>310</v>
      </c>
      <c r="U823" s="9" t="s">
        <v>787</v>
      </c>
      <c r="V823" t="s">
        <v>323</v>
      </c>
      <c r="W823" t="s">
        <v>324</v>
      </c>
      <c r="X823" t="s">
        <v>276</v>
      </c>
    </row>
    <row r="824" spans="1:24" ht="409.6" x14ac:dyDescent="0.2">
      <c r="A824" s="22" t="s">
        <v>329</v>
      </c>
      <c r="B824" s="22" t="s">
        <v>328</v>
      </c>
      <c r="C824" s="22" t="s">
        <v>305</v>
      </c>
      <c r="D824" s="9" t="s">
        <v>826</v>
      </c>
      <c r="F824" t="s">
        <v>279</v>
      </c>
      <c r="I824" t="s">
        <v>330</v>
      </c>
      <c r="J824">
        <v>3</v>
      </c>
      <c r="L824" t="s">
        <v>753</v>
      </c>
      <c r="M824" s="65" t="s">
        <v>582</v>
      </c>
      <c r="O824" s="25" t="s">
        <v>540</v>
      </c>
      <c r="P824" t="s">
        <v>443</v>
      </c>
      <c r="Q824" s="65"/>
      <c r="R824" s="25"/>
      <c r="S824" t="s">
        <v>322</v>
      </c>
      <c r="T824" t="s">
        <v>444</v>
      </c>
      <c r="U824" s="9" t="s">
        <v>743</v>
      </c>
      <c r="V824" t="s">
        <v>321</v>
      </c>
      <c r="W824" t="s">
        <v>321</v>
      </c>
      <c r="X824" t="s">
        <v>276</v>
      </c>
    </row>
    <row r="825" spans="1:24" ht="15" x14ac:dyDescent="0.2">
      <c r="A825" s="22" t="s">
        <v>329</v>
      </c>
      <c r="B825" s="22" t="s">
        <v>328</v>
      </c>
      <c r="C825" s="22" t="s">
        <v>305</v>
      </c>
      <c r="D825" s="9" t="s">
        <v>826</v>
      </c>
      <c r="F825" s="14" t="s">
        <v>279</v>
      </c>
      <c r="I825" t="s">
        <v>330</v>
      </c>
      <c r="J825">
        <v>3</v>
      </c>
      <c r="L825" t="s">
        <v>736</v>
      </c>
      <c r="M825" s="31">
        <v>2000</v>
      </c>
      <c r="O825" t="s">
        <v>347</v>
      </c>
      <c r="P825" t="s">
        <v>153</v>
      </c>
      <c r="Q825" s="78">
        <f>M825</f>
        <v>2000</v>
      </c>
      <c r="R825" s="9" t="s">
        <v>785</v>
      </c>
      <c r="S825" t="s">
        <v>322</v>
      </c>
      <c r="T825" t="s">
        <v>343</v>
      </c>
      <c r="U825" s="9" t="s">
        <v>790</v>
      </c>
      <c r="V825" t="s">
        <v>321</v>
      </c>
      <c r="W825" t="s">
        <v>321</v>
      </c>
      <c r="X825" t="s">
        <v>276</v>
      </c>
    </row>
    <row r="826" spans="1:24" ht="15" x14ac:dyDescent="0.2">
      <c r="A826" s="22" t="s">
        <v>329</v>
      </c>
      <c r="B826" s="22" t="s">
        <v>328</v>
      </c>
      <c r="C826" s="22" t="s">
        <v>305</v>
      </c>
      <c r="D826" s="9" t="s">
        <v>826</v>
      </c>
      <c r="F826" s="14" t="s">
        <v>279</v>
      </c>
      <c r="I826" t="s">
        <v>330</v>
      </c>
      <c r="J826">
        <v>3</v>
      </c>
      <c r="L826" t="s">
        <v>738</v>
      </c>
      <c r="M826" s="31" t="s">
        <v>124</v>
      </c>
      <c r="P826" t="s">
        <v>775</v>
      </c>
      <c r="S826" t="s">
        <v>322</v>
      </c>
      <c r="T826" t="s">
        <v>354</v>
      </c>
      <c r="U826" s="9" t="s">
        <v>790</v>
      </c>
      <c r="V826" t="s">
        <v>321</v>
      </c>
      <c r="W826" t="s">
        <v>321</v>
      </c>
      <c r="X826" t="s">
        <v>276</v>
      </c>
    </row>
    <row r="827" spans="1:24" ht="15" x14ac:dyDescent="0.2">
      <c r="A827" s="22" t="s">
        <v>329</v>
      </c>
      <c r="B827" s="22" t="s">
        <v>328</v>
      </c>
      <c r="C827" s="22" t="s">
        <v>305</v>
      </c>
      <c r="D827" s="9" t="s">
        <v>826</v>
      </c>
      <c r="F827" s="14" t="s">
        <v>279</v>
      </c>
      <c r="I827" t="s">
        <v>330</v>
      </c>
      <c r="J827">
        <v>3</v>
      </c>
      <c r="L827" t="s">
        <v>740</v>
      </c>
      <c r="M827" s="31">
        <v>1000</v>
      </c>
      <c r="P827" t="s">
        <v>146</v>
      </c>
      <c r="Q827" s="78">
        <f>M827</f>
        <v>1000</v>
      </c>
      <c r="R827" s="9" t="s">
        <v>785</v>
      </c>
      <c r="S827" t="s">
        <v>322</v>
      </c>
      <c r="T827" t="s">
        <v>362</v>
      </c>
      <c r="U827" s="9" t="s">
        <v>790</v>
      </c>
      <c r="V827" t="s">
        <v>321</v>
      </c>
      <c r="W827" t="s">
        <v>321</v>
      </c>
      <c r="X827" t="s">
        <v>276</v>
      </c>
    </row>
    <row r="828" spans="1:24" ht="15" x14ac:dyDescent="0.2">
      <c r="A828" s="22" t="s">
        <v>329</v>
      </c>
      <c r="B828" s="22" t="s">
        <v>328</v>
      </c>
      <c r="C828" s="22" t="s">
        <v>305</v>
      </c>
      <c r="D828" s="9" t="s">
        <v>826</v>
      </c>
      <c r="F828" s="14" t="s">
        <v>279</v>
      </c>
      <c r="I828" t="s">
        <v>330</v>
      </c>
      <c r="J828">
        <v>3</v>
      </c>
      <c r="L828" t="s">
        <v>756</v>
      </c>
      <c r="M828" s="31" t="s">
        <v>124</v>
      </c>
      <c r="P828" t="s">
        <v>451</v>
      </c>
      <c r="S828" t="s">
        <v>322</v>
      </c>
      <c r="T828" t="s">
        <v>453</v>
      </c>
      <c r="U828" s="9" t="s">
        <v>790</v>
      </c>
      <c r="V828" t="s">
        <v>321</v>
      </c>
      <c r="W828" t="s">
        <v>321</v>
      </c>
      <c r="X828" t="s">
        <v>276</v>
      </c>
    </row>
    <row r="829" spans="1:24" ht="15" x14ac:dyDescent="0.2">
      <c r="A829" s="22" t="s">
        <v>329</v>
      </c>
      <c r="B829" s="22" t="s">
        <v>328</v>
      </c>
      <c r="C829" s="22" t="s">
        <v>305</v>
      </c>
      <c r="D829" s="9" t="s">
        <v>826</v>
      </c>
      <c r="F829" s="14" t="s">
        <v>279</v>
      </c>
      <c r="I829" t="s">
        <v>330</v>
      </c>
      <c r="J829">
        <v>3</v>
      </c>
      <c r="L829" t="s">
        <v>760</v>
      </c>
      <c r="M829" s="31" t="s">
        <v>124</v>
      </c>
      <c r="P829" t="s">
        <v>454</v>
      </c>
      <c r="S829" t="s">
        <v>322</v>
      </c>
      <c r="T829" t="s">
        <v>457</v>
      </c>
      <c r="U829" s="9" t="s">
        <v>790</v>
      </c>
      <c r="V829" t="s">
        <v>321</v>
      </c>
      <c r="W829" t="s">
        <v>321</v>
      </c>
      <c r="X829" t="s">
        <v>276</v>
      </c>
    </row>
    <row r="830" spans="1:24" ht="15" x14ac:dyDescent="0.2">
      <c r="A830" s="22" t="s">
        <v>329</v>
      </c>
      <c r="B830" s="22" t="s">
        <v>328</v>
      </c>
      <c r="C830" s="22" t="s">
        <v>305</v>
      </c>
      <c r="D830" s="9" t="s">
        <v>826</v>
      </c>
      <c r="F830" t="s">
        <v>279</v>
      </c>
      <c r="I830" t="s">
        <v>330</v>
      </c>
      <c r="J830">
        <v>3</v>
      </c>
      <c r="L830" t="s">
        <v>435</v>
      </c>
      <c r="M830" s="66" t="s">
        <v>338</v>
      </c>
      <c r="O830" s="25"/>
      <c r="P830" t="s">
        <v>434</v>
      </c>
      <c r="Q830" s="76"/>
      <c r="R830" s="25"/>
      <c r="S830" t="s">
        <v>322</v>
      </c>
      <c r="T830" t="s">
        <v>436</v>
      </c>
      <c r="U830" s="9" t="s">
        <v>787</v>
      </c>
      <c r="V830" t="s">
        <v>321</v>
      </c>
      <c r="W830" t="s">
        <v>321</v>
      </c>
      <c r="X830" t="s">
        <v>276</v>
      </c>
    </row>
    <row r="831" spans="1:24" ht="15" x14ac:dyDescent="0.2">
      <c r="A831" s="22" t="s">
        <v>329</v>
      </c>
      <c r="B831" s="22" t="s">
        <v>328</v>
      </c>
      <c r="C831" s="22" t="s">
        <v>305</v>
      </c>
      <c r="D831" s="9" t="s">
        <v>826</v>
      </c>
      <c r="F831" t="s">
        <v>279</v>
      </c>
      <c r="I831" t="s">
        <v>330</v>
      </c>
      <c r="J831">
        <v>3</v>
      </c>
      <c r="L831" t="s">
        <v>438</v>
      </c>
      <c r="M831" s="66" t="s">
        <v>338</v>
      </c>
      <c r="O831" s="25"/>
      <c r="P831" t="s">
        <v>437</v>
      </c>
      <c r="Q831" s="76"/>
      <c r="R831" s="25"/>
      <c r="S831" t="s">
        <v>322</v>
      </c>
      <c r="T831" t="s">
        <v>439</v>
      </c>
      <c r="U831" s="9" t="s">
        <v>787</v>
      </c>
      <c r="V831" t="s">
        <v>321</v>
      </c>
      <c r="W831" t="s">
        <v>321</v>
      </c>
      <c r="X831" t="s">
        <v>276</v>
      </c>
    </row>
    <row r="832" spans="1:24" ht="15" x14ac:dyDescent="0.2">
      <c r="A832" s="22" t="s">
        <v>329</v>
      </c>
      <c r="B832" s="22" t="s">
        <v>328</v>
      </c>
      <c r="C832" s="22" t="s">
        <v>305</v>
      </c>
      <c r="D832" s="9" t="s">
        <v>826</v>
      </c>
      <c r="F832" t="s">
        <v>279</v>
      </c>
      <c r="I832" t="s">
        <v>330</v>
      </c>
      <c r="J832">
        <v>3</v>
      </c>
      <c r="L832" s="53" t="s">
        <v>441</v>
      </c>
      <c r="M832" s="31">
        <v>102000000</v>
      </c>
      <c r="O832" s="25" t="s">
        <v>327</v>
      </c>
      <c r="P832" t="s">
        <v>440</v>
      </c>
      <c r="Q832" s="75">
        <f>M832</f>
        <v>102000000</v>
      </c>
      <c r="R832" s="9" t="s">
        <v>39</v>
      </c>
      <c r="S832" t="s">
        <v>322</v>
      </c>
      <c r="T832" t="s">
        <v>442</v>
      </c>
      <c r="U832" s="9" t="s">
        <v>793</v>
      </c>
      <c r="V832" t="s">
        <v>321</v>
      </c>
      <c r="W832" t="s">
        <v>321</v>
      </c>
      <c r="X832" t="s">
        <v>276</v>
      </c>
    </row>
    <row r="833" spans="1:24" ht="15" x14ac:dyDescent="0.2">
      <c r="A833" s="22" t="s">
        <v>329</v>
      </c>
      <c r="B833" s="22" t="s">
        <v>328</v>
      </c>
      <c r="C833" s="22" t="s">
        <v>305</v>
      </c>
      <c r="D833" s="9" t="s">
        <v>826</v>
      </c>
      <c r="F833" s="14" t="s">
        <v>279</v>
      </c>
      <c r="I833" t="s">
        <v>330</v>
      </c>
      <c r="J833">
        <v>3</v>
      </c>
      <c r="L833" t="s">
        <v>396</v>
      </c>
      <c r="M833" s="31">
        <v>6</v>
      </c>
      <c r="O833" s="25" t="s">
        <v>398</v>
      </c>
      <c r="P833" t="s">
        <v>225</v>
      </c>
      <c r="Q833" s="73">
        <f>M833/1000</f>
        <v>6.0000000000000001E-3</v>
      </c>
      <c r="R833" t="s">
        <v>783</v>
      </c>
      <c r="S833" t="s">
        <v>322</v>
      </c>
      <c r="T833" t="s">
        <v>392</v>
      </c>
      <c r="U833" s="9" t="s">
        <v>734</v>
      </c>
      <c r="V833" t="s">
        <v>321</v>
      </c>
      <c r="W833" t="s">
        <v>321</v>
      </c>
      <c r="X833" t="s">
        <v>276</v>
      </c>
    </row>
    <row r="834" spans="1:24" ht="15" x14ac:dyDescent="0.2">
      <c r="A834" s="22" t="s">
        <v>329</v>
      </c>
      <c r="B834" s="22" t="s">
        <v>328</v>
      </c>
      <c r="C834" s="22" t="s">
        <v>305</v>
      </c>
      <c r="D834" s="9" t="s">
        <v>826</v>
      </c>
      <c r="F834" t="s">
        <v>279</v>
      </c>
      <c r="I834" t="s">
        <v>330</v>
      </c>
      <c r="J834">
        <v>3</v>
      </c>
      <c r="L834" t="s">
        <v>755</v>
      </c>
      <c r="M834" s="66" t="s">
        <v>338</v>
      </c>
      <c r="O834" s="25"/>
      <c r="P834" t="s">
        <v>474</v>
      </c>
      <c r="Q834" s="65"/>
      <c r="R834" s="25"/>
      <c r="S834" t="s">
        <v>322</v>
      </c>
      <c r="T834" t="s">
        <v>475</v>
      </c>
      <c r="U834" s="9" t="s">
        <v>734</v>
      </c>
      <c r="V834" t="s">
        <v>321</v>
      </c>
      <c r="W834" t="s">
        <v>321</v>
      </c>
      <c r="X834" t="s">
        <v>276</v>
      </c>
    </row>
    <row r="835" spans="1:24" ht="15" x14ac:dyDescent="0.2">
      <c r="A835" s="22" t="s">
        <v>329</v>
      </c>
      <c r="B835" s="22" t="s">
        <v>328</v>
      </c>
      <c r="C835" s="22" t="s">
        <v>305</v>
      </c>
      <c r="D835" s="9" t="s">
        <v>826</v>
      </c>
      <c r="F835" s="14" t="s">
        <v>279</v>
      </c>
      <c r="I835" t="s">
        <v>330</v>
      </c>
      <c r="J835">
        <v>3</v>
      </c>
      <c r="L835" t="s">
        <v>403</v>
      </c>
      <c r="M835" s="31">
        <v>50037979</v>
      </c>
      <c r="O835" s="25" t="s">
        <v>398</v>
      </c>
      <c r="P835" t="s">
        <v>220</v>
      </c>
      <c r="Q835" s="73">
        <f>M835/1000</f>
        <v>50037.978999999999</v>
      </c>
      <c r="R835" t="s">
        <v>783</v>
      </c>
      <c r="S835" t="s">
        <v>322</v>
      </c>
      <c r="T835" t="s">
        <v>400</v>
      </c>
      <c r="U835" s="9" t="s">
        <v>734</v>
      </c>
      <c r="V835" t="s">
        <v>321</v>
      </c>
      <c r="W835" t="s">
        <v>321</v>
      </c>
      <c r="X835" t="s">
        <v>276</v>
      </c>
    </row>
    <row r="836" spans="1:24" ht="15" x14ac:dyDescent="0.2">
      <c r="A836" s="22" t="s">
        <v>329</v>
      </c>
      <c r="B836" s="22" t="s">
        <v>328</v>
      </c>
      <c r="C836" s="22" t="s">
        <v>305</v>
      </c>
      <c r="D836" s="9" t="s">
        <v>826</v>
      </c>
      <c r="F836" t="s">
        <v>279</v>
      </c>
      <c r="I836" t="s">
        <v>330</v>
      </c>
      <c r="J836">
        <v>3</v>
      </c>
      <c r="L836" t="s">
        <v>754</v>
      </c>
      <c r="M836" s="66" t="s">
        <v>338</v>
      </c>
      <c r="O836" s="25"/>
      <c r="P836" t="s">
        <v>472</v>
      </c>
      <c r="Q836" s="65"/>
      <c r="R836" s="25"/>
      <c r="S836" t="s">
        <v>322</v>
      </c>
      <c r="T836" t="s">
        <v>473</v>
      </c>
      <c r="U836" s="9" t="s">
        <v>734</v>
      </c>
      <c r="V836" t="s">
        <v>321</v>
      </c>
      <c r="W836" t="s">
        <v>321</v>
      </c>
      <c r="X836" t="s">
        <v>276</v>
      </c>
    </row>
    <row r="837" spans="1:24" ht="15" x14ac:dyDescent="0.2">
      <c r="A837" s="22" t="s">
        <v>329</v>
      </c>
      <c r="B837" s="22" t="s">
        <v>328</v>
      </c>
      <c r="C837" s="22" t="s">
        <v>305</v>
      </c>
      <c r="D837" s="9" t="s">
        <v>826</v>
      </c>
      <c r="F837" s="14" t="s">
        <v>279</v>
      </c>
      <c r="I837" t="s">
        <v>330</v>
      </c>
      <c r="J837">
        <v>3</v>
      </c>
      <c r="L837" t="s">
        <v>758</v>
      </c>
      <c r="M837" s="31">
        <v>0</v>
      </c>
      <c r="O837" s="25" t="s">
        <v>578</v>
      </c>
      <c r="P837" t="s">
        <v>556</v>
      </c>
      <c r="Q837" s="31">
        <f>M837</f>
        <v>0</v>
      </c>
      <c r="R837" t="str">
        <f>O837</f>
        <v>number</v>
      </c>
      <c r="S837" t="s">
        <v>322</v>
      </c>
      <c r="T837" t="s">
        <v>557</v>
      </c>
      <c r="U837" s="9" t="s">
        <v>749</v>
      </c>
      <c r="V837" t="s">
        <v>321</v>
      </c>
      <c r="W837" t="s">
        <v>321</v>
      </c>
      <c r="X837" t="s">
        <v>276</v>
      </c>
    </row>
    <row r="838" spans="1:24" ht="409.6" x14ac:dyDescent="0.2">
      <c r="A838" s="22" t="s">
        <v>329</v>
      </c>
      <c r="B838" s="22" t="s">
        <v>328</v>
      </c>
      <c r="C838" s="22" t="s">
        <v>305</v>
      </c>
      <c r="D838" s="9" t="s">
        <v>826</v>
      </c>
      <c r="F838" t="s">
        <v>279</v>
      </c>
      <c r="I838" t="s">
        <v>330</v>
      </c>
      <c r="J838">
        <v>3</v>
      </c>
      <c r="L838" t="s">
        <v>759</v>
      </c>
      <c r="M838" s="65" t="s">
        <v>584</v>
      </c>
      <c r="O838" s="25" t="s">
        <v>540</v>
      </c>
      <c r="P838" t="s">
        <v>558</v>
      </c>
      <c r="Q838" s="65"/>
      <c r="R838" s="25"/>
      <c r="S838" t="s">
        <v>322</v>
      </c>
      <c r="T838" t="s">
        <v>559</v>
      </c>
      <c r="U838" s="9" t="s">
        <v>743</v>
      </c>
      <c r="V838" t="s">
        <v>321</v>
      </c>
      <c r="W838" t="s">
        <v>321</v>
      </c>
      <c r="X838" t="s">
        <v>276</v>
      </c>
    </row>
    <row r="839" spans="1:24" ht="15" x14ac:dyDescent="0.2">
      <c r="A839" s="22" t="s">
        <v>281</v>
      </c>
      <c r="B839" s="22" t="s">
        <v>280</v>
      </c>
      <c r="C839" s="22" t="s">
        <v>267</v>
      </c>
      <c r="D839" s="9" t="s">
        <v>827</v>
      </c>
      <c r="F839" t="s">
        <v>68</v>
      </c>
      <c r="I839" t="s">
        <v>283</v>
      </c>
      <c r="J839">
        <v>103</v>
      </c>
      <c r="L839" t="s">
        <v>308</v>
      </c>
      <c r="M839" s="31">
        <v>12.4</v>
      </c>
      <c r="O839" s="25" t="s">
        <v>314</v>
      </c>
      <c r="P839" t="s">
        <v>29</v>
      </c>
      <c r="Q839" s="76">
        <f>M839*1000000</f>
        <v>12400000</v>
      </c>
      <c r="R839" s="9" t="s">
        <v>39</v>
      </c>
      <c r="S839" t="s">
        <v>277</v>
      </c>
      <c r="T839" t="s">
        <v>332</v>
      </c>
      <c r="U839" s="9" t="s">
        <v>787</v>
      </c>
      <c r="V839" t="s">
        <v>323</v>
      </c>
      <c r="W839" t="s">
        <v>324</v>
      </c>
      <c r="X839" t="s">
        <v>276</v>
      </c>
    </row>
    <row r="840" spans="1:24" ht="15" x14ac:dyDescent="0.2">
      <c r="A840" s="22" t="s">
        <v>281</v>
      </c>
      <c r="B840" s="22" t="s">
        <v>280</v>
      </c>
      <c r="C840" s="22" t="s">
        <v>267</v>
      </c>
      <c r="D840" s="9" t="s">
        <v>827</v>
      </c>
      <c r="F840" t="s">
        <v>68</v>
      </c>
      <c r="I840" t="s">
        <v>283</v>
      </c>
      <c r="J840">
        <v>109</v>
      </c>
      <c r="L840" t="s">
        <v>737</v>
      </c>
      <c r="M840" s="31">
        <v>86.8</v>
      </c>
      <c r="O840" s="25" t="s">
        <v>350</v>
      </c>
      <c r="P840" t="s">
        <v>153</v>
      </c>
      <c r="Q840" s="78">
        <f>M840*1000</f>
        <v>86800</v>
      </c>
      <c r="R840" s="9" t="s">
        <v>785</v>
      </c>
      <c r="S840" t="s">
        <v>277</v>
      </c>
      <c r="T840" t="s">
        <v>349</v>
      </c>
      <c r="U840" s="9" t="s">
        <v>789</v>
      </c>
      <c r="V840" t="s">
        <v>321</v>
      </c>
      <c r="W840" t="s">
        <v>321</v>
      </c>
      <c r="X840" t="s">
        <v>276</v>
      </c>
    </row>
    <row r="841" spans="1:24" ht="15" x14ac:dyDescent="0.2">
      <c r="A841" s="22" t="s">
        <v>281</v>
      </c>
      <c r="B841" s="22" t="s">
        <v>280</v>
      </c>
      <c r="C841" s="22" t="s">
        <v>267</v>
      </c>
      <c r="D841" s="9" t="s">
        <v>827</v>
      </c>
      <c r="F841" t="s">
        <v>68</v>
      </c>
      <c r="I841" t="s">
        <v>283</v>
      </c>
      <c r="J841">
        <v>108</v>
      </c>
      <c r="L841" t="s">
        <v>739</v>
      </c>
      <c r="M841" s="31">
        <v>10.4</v>
      </c>
      <c r="O841" s="25" t="s">
        <v>350</v>
      </c>
      <c r="P841" t="s">
        <v>775</v>
      </c>
      <c r="Q841" s="78">
        <f>M841*1000</f>
        <v>10400</v>
      </c>
      <c r="R841" s="9" t="s">
        <v>785</v>
      </c>
      <c r="S841" t="s">
        <v>277</v>
      </c>
      <c r="T841" t="s">
        <v>357</v>
      </c>
      <c r="U841" s="9" t="s">
        <v>789</v>
      </c>
      <c r="V841" t="s">
        <v>321</v>
      </c>
      <c r="W841" t="s">
        <v>321</v>
      </c>
      <c r="X841" t="s">
        <v>276</v>
      </c>
    </row>
    <row r="842" spans="1:24" ht="15" x14ac:dyDescent="0.2">
      <c r="A842" s="22" t="s">
        <v>281</v>
      </c>
      <c r="B842" s="22" t="s">
        <v>280</v>
      </c>
      <c r="C842" s="22" t="s">
        <v>267</v>
      </c>
      <c r="D842" s="9" t="s">
        <v>827</v>
      </c>
      <c r="F842" t="s">
        <v>68</v>
      </c>
      <c r="I842" t="s">
        <v>283</v>
      </c>
      <c r="J842">
        <v>109</v>
      </c>
      <c r="L842" t="s">
        <v>741</v>
      </c>
      <c r="M842" s="31">
        <v>291.8</v>
      </c>
      <c r="O842" s="25" t="s">
        <v>350</v>
      </c>
      <c r="P842" t="s">
        <v>146</v>
      </c>
      <c r="Q842" s="78">
        <f>M842*1000</f>
        <v>291800</v>
      </c>
      <c r="R842" s="9" t="s">
        <v>785</v>
      </c>
      <c r="S842" t="s">
        <v>277</v>
      </c>
      <c r="T842" t="s">
        <v>366</v>
      </c>
      <c r="U842" s="9" t="s">
        <v>789</v>
      </c>
      <c r="V842" t="s">
        <v>321</v>
      </c>
      <c r="W842" t="s">
        <v>321</v>
      </c>
      <c r="X842" t="s">
        <v>276</v>
      </c>
    </row>
    <row r="843" spans="1:24" ht="15" x14ac:dyDescent="0.2">
      <c r="A843" s="22" t="s">
        <v>281</v>
      </c>
      <c r="B843" s="22" t="s">
        <v>280</v>
      </c>
      <c r="C843" s="22" t="s">
        <v>267</v>
      </c>
      <c r="D843" s="9" t="s">
        <v>827</v>
      </c>
      <c r="F843" t="s">
        <v>36</v>
      </c>
      <c r="I843" t="s">
        <v>283</v>
      </c>
      <c r="J843">
        <v>103</v>
      </c>
      <c r="L843" t="s">
        <v>308</v>
      </c>
      <c r="M843" s="31">
        <v>13</v>
      </c>
      <c r="O843" s="25" t="s">
        <v>314</v>
      </c>
      <c r="P843" t="s">
        <v>29</v>
      </c>
      <c r="Q843" s="76">
        <f>M843*1000000</f>
        <v>13000000</v>
      </c>
      <c r="R843" s="9" t="s">
        <v>39</v>
      </c>
      <c r="S843" t="s">
        <v>277</v>
      </c>
      <c r="T843" t="s">
        <v>332</v>
      </c>
      <c r="U843" s="9" t="s">
        <v>787</v>
      </c>
      <c r="V843" t="s">
        <v>323</v>
      </c>
      <c r="W843" t="s">
        <v>324</v>
      </c>
      <c r="X843" t="s">
        <v>276</v>
      </c>
    </row>
    <row r="844" spans="1:24" ht="15" x14ac:dyDescent="0.2">
      <c r="A844" s="22" t="s">
        <v>281</v>
      </c>
      <c r="B844" s="22" t="s">
        <v>280</v>
      </c>
      <c r="C844" s="22" t="s">
        <v>267</v>
      </c>
      <c r="D844" s="9" t="s">
        <v>827</v>
      </c>
      <c r="F844" t="s">
        <v>36</v>
      </c>
      <c r="I844" t="s">
        <v>283</v>
      </c>
      <c r="J844">
        <v>109</v>
      </c>
      <c r="L844" t="s">
        <v>737</v>
      </c>
      <c r="M844" s="31">
        <v>81.900000000000006</v>
      </c>
      <c r="O844" s="25" t="s">
        <v>350</v>
      </c>
      <c r="P844" t="s">
        <v>153</v>
      </c>
      <c r="Q844" s="78">
        <f>M844*1000</f>
        <v>81900</v>
      </c>
      <c r="R844" s="9" t="s">
        <v>785</v>
      </c>
      <c r="S844" t="s">
        <v>277</v>
      </c>
      <c r="T844" t="s">
        <v>349</v>
      </c>
      <c r="U844" s="9" t="s">
        <v>789</v>
      </c>
      <c r="V844" t="s">
        <v>321</v>
      </c>
      <c r="W844" t="s">
        <v>321</v>
      </c>
      <c r="X844" t="s">
        <v>276</v>
      </c>
    </row>
    <row r="845" spans="1:24" ht="15" x14ac:dyDescent="0.2">
      <c r="A845" s="22" t="s">
        <v>281</v>
      </c>
      <c r="B845" s="22" t="s">
        <v>280</v>
      </c>
      <c r="C845" s="22" t="s">
        <v>267</v>
      </c>
      <c r="D845" s="9" t="s">
        <v>827</v>
      </c>
      <c r="F845" t="s">
        <v>36</v>
      </c>
      <c r="I845" t="s">
        <v>283</v>
      </c>
      <c r="J845">
        <v>108</v>
      </c>
      <c r="L845" t="s">
        <v>739</v>
      </c>
      <c r="M845" s="31">
        <v>8.1</v>
      </c>
      <c r="O845" s="25" t="s">
        <v>350</v>
      </c>
      <c r="P845" t="s">
        <v>775</v>
      </c>
      <c r="Q845" s="78">
        <f>M845*1000</f>
        <v>8100</v>
      </c>
      <c r="R845" s="9" t="s">
        <v>785</v>
      </c>
      <c r="S845" t="s">
        <v>277</v>
      </c>
      <c r="T845" t="s">
        <v>357</v>
      </c>
      <c r="U845" s="9" t="s">
        <v>789</v>
      </c>
      <c r="V845" t="s">
        <v>321</v>
      </c>
      <c r="W845" t="s">
        <v>321</v>
      </c>
      <c r="X845" t="s">
        <v>276</v>
      </c>
    </row>
    <row r="846" spans="1:24" ht="15" x14ac:dyDescent="0.2">
      <c r="A846" s="22" t="s">
        <v>281</v>
      </c>
      <c r="B846" s="22" t="s">
        <v>280</v>
      </c>
      <c r="C846" s="22" t="s">
        <v>267</v>
      </c>
      <c r="D846" s="9" t="s">
        <v>827</v>
      </c>
      <c r="F846" t="s">
        <v>36</v>
      </c>
      <c r="I846" t="s">
        <v>283</v>
      </c>
      <c r="J846">
        <v>109</v>
      </c>
      <c r="L846" t="s">
        <v>741</v>
      </c>
      <c r="M846" s="31">
        <v>170.7</v>
      </c>
      <c r="O846" s="25" t="s">
        <v>350</v>
      </c>
      <c r="P846" t="s">
        <v>146</v>
      </c>
      <c r="Q846" s="78">
        <f>M846*1000</f>
        <v>170700</v>
      </c>
      <c r="R846" s="9" t="s">
        <v>785</v>
      </c>
      <c r="S846" t="s">
        <v>277</v>
      </c>
      <c r="T846" t="s">
        <v>366</v>
      </c>
      <c r="U846" s="9" t="s">
        <v>789</v>
      </c>
      <c r="V846" t="s">
        <v>321</v>
      </c>
      <c r="W846" t="s">
        <v>321</v>
      </c>
      <c r="X846" t="s">
        <v>276</v>
      </c>
    </row>
    <row r="847" spans="1:24" ht="15" x14ac:dyDescent="0.2">
      <c r="A847" s="22" t="s">
        <v>281</v>
      </c>
      <c r="B847" s="22" t="s">
        <v>280</v>
      </c>
      <c r="C847" s="22" t="s">
        <v>267</v>
      </c>
      <c r="D847" s="9" t="s">
        <v>827</v>
      </c>
      <c r="F847" t="s">
        <v>279</v>
      </c>
      <c r="I847" t="s">
        <v>283</v>
      </c>
      <c r="J847">
        <v>105</v>
      </c>
      <c r="L847" t="s">
        <v>669</v>
      </c>
      <c r="M847" s="31">
        <v>165.8</v>
      </c>
      <c r="O847" s="25" t="s">
        <v>814</v>
      </c>
      <c r="P847" t="s">
        <v>105</v>
      </c>
      <c r="Q847" s="65">
        <f>M847*277778</f>
        <v>46055592.400000006</v>
      </c>
      <c r="R847" s="25" t="s">
        <v>108</v>
      </c>
      <c r="S847" t="s">
        <v>277</v>
      </c>
      <c r="T847" t="s">
        <v>278</v>
      </c>
      <c r="U847" s="9" t="s">
        <v>733</v>
      </c>
      <c r="V847" t="s">
        <v>321</v>
      </c>
      <c r="W847" t="s">
        <v>321</v>
      </c>
      <c r="X847" t="s">
        <v>276</v>
      </c>
    </row>
    <row r="848" spans="1:24" ht="15" x14ac:dyDescent="0.2">
      <c r="A848" s="22" t="s">
        <v>281</v>
      </c>
      <c r="B848" s="22" t="s">
        <v>280</v>
      </c>
      <c r="C848" s="22" t="s">
        <v>267</v>
      </c>
      <c r="D848" s="9" t="s">
        <v>827</v>
      </c>
      <c r="F848" t="s">
        <v>279</v>
      </c>
      <c r="I848" t="s">
        <v>283</v>
      </c>
      <c r="J848">
        <v>103</v>
      </c>
      <c r="L848" t="s">
        <v>308</v>
      </c>
      <c r="M848" s="31">
        <v>11.3</v>
      </c>
      <c r="O848" s="25" t="s">
        <v>314</v>
      </c>
      <c r="P848" t="s">
        <v>29</v>
      </c>
      <c r="Q848" s="76">
        <f>M848*1000000</f>
        <v>11300000</v>
      </c>
      <c r="R848" s="9" t="s">
        <v>39</v>
      </c>
      <c r="S848" t="s">
        <v>277</v>
      </c>
      <c r="T848" t="s">
        <v>332</v>
      </c>
      <c r="U848" s="9" t="s">
        <v>787</v>
      </c>
      <c r="V848" t="s">
        <v>323</v>
      </c>
      <c r="W848" t="s">
        <v>324</v>
      </c>
      <c r="X848" t="s">
        <v>276</v>
      </c>
    </row>
    <row r="849" spans="1:24" ht="15" x14ac:dyDescent="0.2">
      <c r="A849" s="22" t="s">
        <v>281</v>
      </c>
      <c r="B849" s="22" t="s">
        <v>280</v>
      </c>
      <c r="C849" s="22" t="s">
        <v>267</v>
      </c>
      <c r="D849" s="9" t="s">
        <v>827</v>
      </c>
      <c r="F849" t="s">
        <v>279</v>
      </c>
      <c r="I849" t="s">
        <v>283</v>
      </c>
      <c r="J849">
        <v>109</v>
      </c>
      <c r="L849" t="s">
        <v>737</v>
      </c>
      <c r="M849" s="31">
        <v>35</v>
      </c>
      <c r="O849" s="25" t="s">
        <v>350</v>
      </c>
      <c r="P849" t="s">
        <v>153</v>
      </c>
      <c r="Q849" s="78">
        <f>M849*1000</f>
        <v>35000</v>
      </c>
      <c r="R849" s="9" t="s">
        <v>785</v>
      </c>
      <c r="S849" t="s">
        <v>277</v>
      </c>
      <c r="T849" t="s">
        <v>349</v>
      </c>
      <c r="U849" s="9" t="s">
        <v>789</v>
      </c>
      <c r="V849" t="s">
        <v>321</v>
      </c>
      <c r="W849" t="s">
        <v>321</v>
      </c>
      <c r="X849" t="s">
        <v>276</v>
      </c>
    </row>
    <row r="850" spans="1:24" ht="15" x14ac:dyDescent="0.2">
      <c r="A850" s="22" t="s">
        <v>281</v>
      </c>
      <c r="B850" s="22" t="s">
        <v>280</v>
      </c>
      <c r="C850" s="22" t="s">
        <v>267</v>
      </c>
      <c r="D850" s="9" t="s">
        <v>827</v>
      </c>
      <c r="F850" t="s">
        <v>279</v>
      </c>
      <c r="I850" t="s">
        <v>283</v>
      </c>
      <c r="J850">
        <v>108</v>
      </c>
      <c r="L850" t="s">
        <v>739</v>
      </c>
      <c r="M850" s="31">
        <v>3.7</v>
      </c>
      <c r="O850" s="25" t="s">
        <v>350</v>
      </c>
      <c r="P850" t="s">
        <v>775</v>
      </c>
      <c r="Q850" s="78">
        <f>M850*1000</f>
        <v>3700</v>
      </c>
      <c r="R850" s="9" t="s">
        <v>785</v>
      </c>
      <c r="S850" t="s">
        <v>277</v>
      </c>
      <c r="T850" t="s">
        <v>357</v>
      </c>
      <c r="U850" s="9" t="s">
        <v>789</v>
      </c>
      <c r="V850" t="s">
        <v>321</v>
      </c>
      <c r="W850" t="s">
        <v>321</v>
      </c>
      <c r="X850" t="s">
        <v>276</v>
      </c>
    </row>
    <row r="851" spans="1:24" ht="15" x14ac:dyDescent="0.2">
      <c r="A851" s="22" t="s">
        <v>281</v>
      </c>
      <c r="B851" s="22" t="s">
        <v>280</v>
      </c>
      <c r="C851" s="22" t="s">
        <v>267</v>
      </c>
      <c r="D851" s="9" t="s">
        <v>827</v>
      </c>
      <c r="F851" t="s">
        <v>279</v>
      </c>
      <c r="I851" t="s">
        <v>283</v>
      </c>
      <c r="J851">
        <v>109</v>
      </c>
      <c r="L851" t="s">
        <v>741</v>
      </c>
      <c r="M851" s="31">
        <v>86.3</v>
      </c>
      <c r="O851" s="25" t="s">
        <v>350</v>
      </c>
      <c r="P851" t="s">
        <v>146</v>
      </c>
      <c r="Q851" s="78">
        <f>M851*1000</f>
        <v>86300</v>
      </c>
      <c r="R851" s="9" t="s">
        <v>785</v>
      </c>
      <c r="S851" t="s">
        <v>277</v>
      </c>
      <c r="T851" t="s">
        <v>366</v>
      </c>
      <c r="U851" s="9" t="s">
        <v>789</v>
      </c>
      <c r="V851" t="s">
        <v>321</v>
      </c>
      <c r="W851" t="s">
        <v>321</v>
      </c>
      <c r="X851" t="s">
        <v>276</v>
      </c>
    </row>
    <row r="852" spans="1:24" ht="409.6" x14ac:dyDescent="0.2">
      <c r="A852" s="22" t="s">
        <v>281</v>
      </c>
      <c r="B852" s="22" t="s">
        <v>280</v>
      </c>
      <c r="C852" s="22" t="s">
        <v>267</v>
      </c>
      <c r="D852" s="9" t="s">
        <v>827</v>
      </c>
      <c r="F852" t="s">
        <v>279</v>
      </c>
      <c r="I852" t="s">
        <v>283</v>
      </c>
      <c r="K852" s="25" t="s">
        <v>616</v>
      </c>
      <c r="L852" t="s">
        <v>753</v>
      </c>
      <c r="O852" s="25"/>
      <c r="P852" t="s">
        <v>599</v>
      </c>
      <c r="Q852" s="76"/>
      <c r="R852" s="25"/>
      <c r="S852" t="s">
        <v>277</v>
      </c>
      <c r="T852" t="s">
        <v>601</v>
      </c>
      <c r="U852" s="9" t="s">
        <v>743</v>
      </c>
      <c r="V852" t="s">
        <v>321</v>
      </c>
      <c r="W852" t="s">
        <v>321</v>
      </c>
      <c r="X852" t="s">
        <v>276</v>
      </c>
    </row>
  </sheetData>
  <sortState xmlns:xlrd2="http://schemas.microsoft.com/office/spreadsheetml/2017/richdata2" ref="A2:X852">
    <sortCondition ref="A2:A852"/>
    <sortCondition ref="F2:F852"/>
    <sortCondition ref="P2:P852"/>
    <sortCondition ref="L2:L852"/>
  </sortState>
  <hyperlinks>
    <hyperlink ref="I151" r:id="rId1" xr:uid="{80665A24-1486-604A-9380-371035F139E1}"/>
    <hyperlink ref="I150" r:id="rId2" xr:uid="{BA11A47B-4AEA-4949-837D-686F9FB057B7}"/>
    <hyperlink ref="I149" r:id="rId3" xr:uid="{F2294FB6-73E7-7240-9933-08B86B8BD2BC}"/>
    <hyperlink ref="I62" r:id="rId4" xr:uid="{18DC9DD0-2D48-F64A-AB44-263766E950B8}"/>
    <hyperlink ref="K58" r:id="rId5" xr:uid="{B8FB3C08-5D2D-2E4F-9B9C-FC9B7A9A21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C780-CEBF-6844-B386-2316CFC90692}">
  <dimension ref="A1:B12"/>
  <sheetViews>
    <sheetView workbookViewId="0">
      <selection activeCell="A8" sqref="A8"/>
    </sheetView>
  </sheetViews>
  <sheetFormatPr baseColWidth="10" defaultRowHeight="13" x14ac:dyDescent="0.15"/>
  <cols>
    <col min="1" max="2" width="25.83203125" customWidth="1"/>
  </cols>
  <sheetData>
    <row r="1" spans="1:2" ht="14" x14ac:dyDescent="0.15">
      <c r="A1" s="2" t="s">
        <v>2</v>
      </c>
      <c r="B1" s="2" t="s">
        <v>1</v>
      </c>
    </row>
    <row r="2" spans="1:2" x14ac:dyDescent="0.15">
      <c r="A2" s="6" t="s">
        <v>31</v>
      </c>
      <c r="B2" s="6" t="s">
        <v>30</v>
      </c>
    </row>
    <row r="3" spans="1:2" ht="15" x14ac:dyDescent="0.2">
      <c r="A3" s="22" t="s">
        <v>266</v>
      </c>
      <c r="B3" s="22" t="s">
        <v>265</v>
      </c>
    </row>
    <row r="4" spans="1:2" ht="15" x14ac:dyDescent="0.2">
      <c r="A4" s="22" t="s">
        <v>281</v>
      </c>
      <c r="B4" s="22" t="s">
        <v>280</v>
      </c>
    </row>
    <row r="5" spans="1:2" ht="15" x14ac:dyDescent="0.2">
      <c r="A5" s="22" t="s">
        <v>285</v>
      </c>
      <c r="B5" s="22" t="s">
        <v>284</v>
      </c>
    </row>
    <row r="6" spans="1:2" x14ac:dyDescent="0.15">
      <c r="A6" s="9" t="s">
        <v>296</v>
      </c>
      <c r="B6" s="9" t="s">
        <v>295</v>
      </c>
    </row>
    <row r="7" spans="1:2" x14ac:dyDescent="0.15">
      <c r="A7" t="s">
        <v>304</v>
      </c>
      <c r="B7" t="s">
        <v>303</v>
      </c>
    </row>
    <row r="8" spans="1:2" x14ac:dyDescent="0.15">
      <c r="A8" s="27" t="s">
        <v>312</v>
      </c>
      <c r="B8" s="27" t="s">
        <v>311</v>
      </c>
    </row>
    <row r="9" spans="1:2" x14ac:dyDescent="0.15">
      <c r="A9" t="s">
        <v>317</v>
      </c>
      <c r="B9" t="s">
        <v>316</v>
      </c>
    </row>
    <row r="10" spans="1:2" x14ac:dyDescent="0.15">
      <c r="A10" s="9" t="s">
        <v>326</v>
      </c>
      <c r="B10" s="9" t="s">
        <v>325</v>
      </c>
    </row>
    <row r="11" spans="1:2" ht="15" x14ac:dyDescent="0.2">
      <c r="A11" s="22" t="s">
        <v>329</v>
      </c>
      <c r="B11" s="22" t="s">
        <v>328</v>
      </c>
    </row>
    <row r="12" spans="1:2" ht="15" x14ac:dyDescent="0.2">
      <c r="A12" s="22" t="s">
        <v>334</v>
      </c>
      <c r="B12" s="22" t="s">
        <v>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B395-3B4F-B54A-835F-D679F3207A7E}">
  <dimension ref="A1:E6"/>
  <sheetViews>
    <sheetView workbookViewId="0">
      <selection activeCell="A5" sqref="A5:E5"/>
    </sheetView>
  </sheetViews>
  <sheetFormatPr baseColWidth="10" defaultRowHeight="13" x14ac:dyDescent="0.15"/>
  <cols>
    <col min="1" max="5" width="40.83203125" customWidth="1"/>
  </cols>
  <sheetData>
    <row r="1" spans="1:5" ht="20" customHeight="1" x14ac:dyDescent="0.15">
      <c r="A1" s="2" t="s">
        <v>3</v>
      </c>
      <c r="B1" s="2" t="s">
        <v>4</v>
      </c>
      <c r="C1" s="2" t="s">
        <v>5</v>
      </c>
      <c r="D1" s="2" t="s">
        <v>6</v>
      </c>
      <c r="E1" s="2" t="s">
        <v>7</v>
      </c>
    </row>
    <row r="2" spans="1:5" x14ac:dyDescent="0.15">
      <c r="A2" s="9" t="s">
        <v>297</v>
      </c>
      <c r="B2" s="9" t="s">
        <v>268</v>
      </c>
      <c r="C2" s="9" t="s">
        <v>298</v>
      </c>
      <c r="D2" s="9" t="s">
        <v>299</v>
      </c>
      <c r="E2" s="9" t="s">
        <v>299</v>
      </c>
    </row>
    <row r="3" spans="1:5" ht="15" x14ac:dyDescent="0.2">
      <c r="A3" s="22" t="s">
        <v>267</v>
      </c>
      <c r="B3" s="22" t="s">
        <v>268</v>
      </c>
      <c r="C3" s="22" t="s">
        <v>269</v>
      </c>
      <c r="D3" s="22" t="s">
        <v>270</v>
      </c>
      <c r="E3" s="22" t="s">
        <v>270</v>
      </c>
    </row>
    <row r="4" spans="1:5" ht="15" x14ac:dyDescent="0.2">
      <c r="A4" s="22" t="s">
        <v>286</v>
      </c>
      <c r="B4" s="22" t="s">
        <v>287</v>
      </c>
      <c r="C4" s="22" t="s">
        <v>288</v>
      </c>
      <c r="D4" s="22" t="s">
        <v>289</v>
      </c>
      <c r="E4" s="22" t="s">
        <v>290</v>
      </c>
    </row>
    <row r="5" spans="1:5" x14ac:dyDescent="0.15">
      <c r="A5" s="27" t="s">
        <v>305</v>
      </c>
      <c r="B5" s="27" t="s">
        <v>306</v>
      </c>
      <c r="C5" s="27" t="s">
        <v>306</v>
      </c>
      <c r="D5" s="27" t="s">
        <v>307</v>
      </c>
      <c r="E5" s="27" t="s">
        <v>307</v>
      </c>
    </row>
    <row r="6" spans="1:5" x14ac:dyDescent="0.15">
      <c r="A6" s="6" t="s">
        <v>32</v>
      </c>
      <c r="B6" s="6" t="s">
        <v>33</v>
      </c>
      <c r="C6" s="6" t="s">
        <v>34</v>
      </c>
      <c r="D6" s="6" t="s">
        <v>35</v>
      </c>
      <c r="E6" s="6"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D7FB9-D17B-4044-8A97-32994A6B1977}">
  <dimension ref="A1:B12"/>
  <sheetViews>
    <sheetView workbookViewId="0">
      <selection activeCell="A8" sqref="A8"/>
    </sheetView>
  </sheetViews>
  <sheetFormatPr baseColWidth="10" defaultRowHeight="13" x14ac:dyDescent="0.15"/>
  <cols>
    <col min="1" max="2" width="20.83203125" customWidth="1"/>
  </cols>
  <sheetData>
    <row r="1" spans="1:2" ht="20" customHeight="1" x14ac:dyDescent="0.15">
      <c r="A1" s="2" t="s">
        <v>2</v>
      </c>
      <c r="B1" s="2" t="s">
        <v>3</v>
      </c>
    </row>
    <row r="2" spans="1:2" x14ac:dyDescent="0.15">
      <c r="A2" s="6" t="s">
        <v>31</v>
      </c>
      <c r="B2" s="6" t="s">
        <v>32</v>
      </c>
    </row>
    <row r="3" spans="1:2" ht="15" x14ac:dyDescent="0.2">
      <c r="A3" s="22" t="s">
        <v>266</v>
      </c>
      <c r="B3" s="22" t="s">
        <v>267</v>
      </c>
    </row>
    <row r="4" spans="1:2" ht="15" x14ac:dyDescent="0.2">
      <c r="A4" s="22" t="s">
        <v>281</v>
      </c>
      <c r="B4" s="22" t="s">
        <v>267</v>
      </c>
    </row>
    <row r="5" spans="1:2" ht="15" x14ac:dyDescent="0.2">
      <c r="A5" s="22" t="s">
        <v>285</v>
      </c>
      <c r="B5" s="22" t="s">
        <v>286</v>
      </c>
    </row>
    <row r="6" spans="1:2" x14ac:dyDescent="0.15">
      <c r="A6" s="9" t="s">
        <v>296</v>
      </c>
      <c r="B6" s="9" t="s">
        <v>297</v>
      </c>
    </row>
    <row r="7" spans="1:2" x14ac:dyDescent="0.15">
      <c r="A7" t="s">
        <v>304</v>
      </c>
      <c r="B7" s="9" t="s">
        <v>305</v>
      </c>
    </row>
    <row r="8" spans="1:2" x14ac:dyDescent="0.15">
      <c r="A8" s="27" t="s">
        <v>312</v>
      </c>
      <c r="B8" s="27" t="s">
        <v>305</v>
      </c>
    </row>
    <row r="9" spans="1:2" x14ac:dyDescent="0.15">
      <c r="A9" t="s">
        <v>317</v>
      </c>
      <c r="B9" t="s">
        <v>305</v>
      </c>
    </row>
    <row r="10" spans="1:2" x14ac:dyDescent="0.15">
      <c r="A10" s="9" t="s">
        <v>326</v>
      </c>
      <c r="B10" s="9" t="s">
        <v>305</v>
      </c>
    </row>
    <row r="11" spans="1:2" ht="15" x14ac:dyDescent="0.2">
      <c r="A11" s="22" t="s">
        <v>329</v>
      </c>
      <c r="B11" s="22" t="s">
        <v>305</v>
      </c>
    </row>
    <row r="12" spans="1:2" ht="15" x14ac:dyDescent="0.2">
      <c r="A12" s="22" t="s">
        <v>334</v>
      </c>
      <c r="B12" s="22" t="s">
        <v>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C81C-CB58-AA4B-A2D9-AF8FCB3E227D}">
  <dimension ref="A1:G120"/>
  <sheetViews>
    <sheetView workbookViewId="0">
      <pane ySplit="1" topLeftCell="A2" activePane="bottomLeft" state="frozen"/>
      <selection pane="bottomLeft" activeCell="G43" sqref="G43"/>
    </sheetView>
  </sheetViews>
  <sheetFormatPr baseColWidth="10" defaultRowHeight="13" x14ac:dyDescent="0.15"/>
  <cols>
    <col min="1" max="1" width="25.83203125" customWidth="1"/>
    <col min="2" max="4" width="10.83203125" customWidth="1"/>
    <col min="5" max="7" width="25.83203125" customWidth="1"/>
  </cols>
  <sheetData>
    <row r="1" spans="1:7" ht="28" x14ac:dyDescent="0.15">
      <c r="A1" s="1" t="s">
        <v>0</v>
      </c>
      <c r="B1" s="1" t="s">
        <v>776</v>
      </c>
      <c r="C1" s="1" t="s">
        <v>777</v>
      </c>
      <c r="D1" s="1" t="s">
        <v>778</v>
      </c>
      <c r="E1" s="2" t="s">
        <v>11</v>
      </c>
      <c r="F1" s="2" t="s">
        <v>12</v>
      </c>
      <c r="G1" s="2" t="s">
        <v>13</v>
      </c>
    </row>
    <row r="2" spans="1:7" x14ac:dyDescent="0.15">
      <c r="A2" s="57" t="s">
        <v>105</v>
      </c>
      <c r="B2" s="57" t="s">
        <v>107</v>
      </c>
      <c r="C2" s="57">
        <v>1</v>
      </c>
      <c r="D2" s="57">
        <v>1</v>
      </c>
      <c r="E2" s="57" t="s">
        <v>566</v>
      </c>
      <c r="F2" s="57" t="s">
        <v>658</v>
      </c>
      <c r="G2" s="57" t="s">
        <v>669</v>
      </c>
    </row>
    <row r="3" spans="1:7" x14ac:dyDescent="0.15">
      <c r="A3" s="57" t="s">
        <v>111</v>
      </c>
      <c r="B3" s="57" t="s">
        <v>107</v>
      </c>
      <c r="C3" s="57">
        <v>1</v>
      </c>
      <c r="D3" s="57">
        <v>10</v>
      </c>
      <c r="E3" s="58" t="s">
        <v>566</v>
      </c>
      <c r="F3" s="58" t="s">
        <v>658</v>
      </c>
      <c r="G3" s="58" t="s">
        <v>661</v>
      </c>
    </row>
    <row r="4" spans="1:7" x14ac:dyDescent="0.15">
      <c r="A4" s="57" t="s">
        <v>115</v>
      </c>
      <c r="B4" s="57" t="s">
        <v>107</v>
      </c>
      <c r="C4" s="57">
        <v>1</v>
      </c>
      <c r="D4" s="57">
        <v>11</v>
      </c>
      <c r="E4" s="58" t="s">
        <v>566</v>
      </c>
      <c r="F4" s="58" t="s">
        <v>658</v>
      </c>
      <c r="G4" s="58" t="s">
        <v>116</v>
      </c>
    </row>
    <row r="5" spans="1:7" x14ac:dyDescent="0.15">
      <c r="A5" s="57" t="s">
        <v>117</v>
      </c>
      <c r="B5" s="57" t="s">
        <v>107</v>
      </c>
      <c r="C5" s="57">
        <v>1</v>
      </c>
      <c r="D5" s="57">
        <v>12</v>
      </c>
      <c r="E5" s="58" t="s">
        <v>566</v>
      </c>
      <c r="F5" s="58" t="s">
        <v>658</v>
      </c>
      <c r="G5" s="58" t="s">
        <v>118</v>
      </c>
    </row>
    <row r="6" spans="1:7" x14ac:dyDescent="0.15">
      <c r="A6" s="57" t="s">
        <v>119</v>
      </c>
      <c r="B6" s="57" t="s">
        <v>107</v>
      </c>
      <c r="C6" s="57">
        <v>1</v>
      </c>
      <c r="D6" s="57">
        <v>13</v>
      </c>
      <c r="E6" s="58" t="s">
        <v>566</v>
      </c>
      <c r="F6" s="58" t="s">
        <v>658</v>
      </c>
      <c r="G6" s="58" t="s">
        <v>120</v>
      </c>
    </row>
    <row r="7" spans="1:7" x14ac:dyDescent="0.15">
      <c r="A7" s="57" t="s">
        <v>164</v>
      </c>
      <c r="B7" s="57" t="s">
        <v>107</v>
      </c>
      <c r="C7" s="57">
        <v>1</v>
      </c>
      <c r="D7" s="57">
        <v>14</v>
      </c>
      <c r="E7" s="58" t="s">
        <v>566</v>
      </c>
      <c r="F7" s="58" t="s">
        <v>658</v>
      </c>
      <c r="G7" s="58" t="s">
        <v>667</v>
      </c>
    </row>
    <row r="8" spans="1:7" x14ac:dyDescent="0.15">
      <c r="A8" s="57" t="s">
        <v>170</v>
      </c>
      <c r="B8" s="57" t="s">
        <v>107</v>
      </c>
      <c r="C8" s="57">
        <v>1</v>
      </c>
      <c r="D8" s="57">
        <v>15</v>
      </c>
      <c r="E8" s="58" t="s">
        <v>566</v>
      </c>
      <c r="F8" s="58" t="s">
        <v>658</v>
      </c>
      <c r="G8" s="58" t="s">
        <v>171</v>
      </c>
    </row>
    <row r="9" spans="1:7" x14ac:dyDescent="0.15">
      <c r="A9" s="57" t="s">
        <v>173</v>
      </c>
      <c r="B9" s="57" t="s">
        <v>107</v>
      </c>
      <c r="C9" s="57">
        <v>1</v>
      </c>
      <c r="D9" s="57">
        <v>16</v>
      </c>
      <c r="E9" s="58" t="s">
        <v>566</v>
      </c>
      <c r="F9" s="58" t="s">
        <v>658</v>
      </c>
      <c r="G9" s="58" t="s">
        <v>174</v>
      </c>
    </row>
    <row r="10" spans="1:7" x14ac:dyDescent="0.15">
      <c r="A10" s="57" t="s">
        <v>176</v>
      </c>
      <c r="B10" s="57" t="s">
        <v>107</v>
      </c>
      <c r="C10" s="57">
        <v>1</v>
      </c>
      <c r="D10" s="57">
        <v>17</v>
      </c>
      <c r="E10" s="58" t="s">
        <v>566</v>
      </c>
      <c r="F10" s="58" t="s">
        <v>658</v>
      </c>
      <c r="G10" s="58" t="s">
        <v>177</v>
      </c>
    </row>
    <row r="11" spans="1:7" x14ac:dyDescent="0.15">
      <c r="A11" s="57" t="s">
        <v>179</v>
      </c>
      <c r="B11" s="57" t="s">
        <v>107</v>
      </c>
      <c r="C11" s="57">
        <v>1</v>
      </c>
      <c r="D11" s="57">
        <v>18</v>
      </c>
      <c r="E11" s="58" t="s">
        <v>566</v>
      </c>
      <c r="F11" s="58" t="s">
        <v>658</v>
      </c>
      <c r="G11" s="58" t="s">
        <v>180</v>
      </c>
    </row>
    <row r="12" spans="1:7" x14ac:dyDescent="0.15">
      <c r="A12" s="57" t="s">
        <v>182</v>
      </c>
      <c r="B12" s="57" t="s">
        <v>107</v>
      </c>
      <c r="C12" s="57">
        <v>1</v>
      </c>
      <c r="D12" s="57">
        <v>19</v>
      </c>
      <c r="E12" s="58" t="s">
        <v>566</v>
      </c>
      <c r="F12" s="58" t="s">
        <v>658</v>
      </c>
      <c r="G12" s="58" t="s">
        <v>668</v>
      </c>
    </row>
    <row r="13" spans="1:7" x14ac:dyDescent="0.15">
      <c r="A13" s="57" t="s">
        <v>187</v>
      </c>
      <c r="B13" s="57" t="s">
        <v>107</v>
      </c>
      <c r="C13" s="57">
        <v>1</v>
      </c>
      <c r="D13" s="57">
        <v>20</v>
      </c>
      <c r="E13" s="58" t="s">
        <v>566</v>
      </c>
      <c r="F13" s="58" t="s">
        <v>658</v>
      </c>
      <c r="G13" s="58" t="s">
        <v>188</v>
      </c>
    </row>
    <row r="14" spans="1:7" x14ac:dyDescent="0.15">
      <c r="A14" s="57" t="s">
        <v>190</v>
      </c>
      <c r="B14" s="57" t="s">
        <v>107</v>
      </c>
      <c r="C14" s="57">
        <v>1</v>
      </c>
      <c r="D14" s="57">
        <v>21</v>
      </c>
      <c r="E14" s="58" t="s">
        <v>566</v>
      </c>
      <c r="F14" s="58" t="s">
        <v>658</v>
      </c>
      <c r="G14" s="58" t="s">
        <v>191</v>
      </c>
    </row>
    <row r="15" spans="1:7" x14ac:dyDescent="0.15">
      <c r="A15" s="57" t="s">
        <v>193</v>
      </c>
      <c r="B15" s="57" t="s">
        <v>107</v>
      </c>
      <c r="C15" s="57">
        <v>1</v>
      </c>
      <c r="D15" s="57">
        <v>22</v>
      </c>
      <c r="E15" s="58" t="s">
        <v>566</v>
      </c>
      <c r="F15" s="58" t="s">
        <v>658</v>
      </c>
      <c r="G15" s="58" t="s">
        <v>194</v>
      </c>
    </row>
    <row r="16" spans="1:7" x14ac:dyDescent="0.15">
      <c r="A16" s="57" t="s">
        <v>196</v>
      </c>
      <c r="B16" s="57" t="s">
        <v>107</v>
      </c>
      <c r="C16" s="57">
        <v>1</v>
      </c>
      <c r="D16" s="57">
        <v>23</v>
      </c>
      <c r="E16" s="58" t="s">
        <v>566</v>
      </c>
      <c r="F16" s="58" t="s">
        <v>658</v>
      </c>
      <c r="G16" s="58" t="s">
        <v>197</v>
      </c>
    </row>
    <row r="17" spans="1:7" x14ac:dyDescent="0.15">
      <c r="A17" s="57" t="s">
        <v>199</v>
      </c>
      <c r="B17" s="57" t="s">
        <v>107</v>
      </c>
      <c r="C17" s="57">
        <v>1</v>
      </c>
      <c r="D17" s="57">
        <v>24</v>
      </c>
      <c r="E17" s="58" t="s">
        <v>566</v>
      </c>
      <c r="F17" s="58" t="s">
        <v>658</v>
      </c>
      <c r="G17" s="58" t="s">
        <v>200</v>
      </c>
    </row>
    <row r="18" spans="1:7" x14ac:dyDescent="0.15">
      <c r="A18" s="57" t="s">
        <v>202</v>
      </c>
      <c r="B18" s="57" t="s">
        <v>107</v>
      </c>
      <c r="C18" s="57">
        <v>1</v>
      </c>
      <c r="D18" s="57">
        <v>25</v>
      </c>
      <c r="E18" s="58" t="s">
        <v>566</v>
      </c>
      <c r="F18" s="58" t="s">
        <v>658</v>
      </c>
      <c r="G18" s="58" t="s">
        <v>203</v>
      </c>
    </row>
    <row r="19" spans="1:7" x14ac:dyDescent="0.15">
      <c r="A19" s="57" t="s">
        <v>109</v>
      </c>
      <c r="B19" s="57" t="s">
        <v>107</v>
      </c>
      <c r="C19" s="57">
        <v>1</v>
      </c>
      <c r="D19" s="57">
        <v>4</v>
      </c>
      <c r="E19" s="58" t="s">
        <v>566</v>
      </c>
      <c r="F19" s="58" t="s">
        <v>658</v>
      </c>
      <c r="G19" s="58" t="s">
        <v>660</v>
      </c>
    </row>
    <row r="20" spans="1:7" x14ac:dyDescent="0.15">
      <c r="A20" s="57" t="s">
        <v>113</v>
      </c>
      <c r="B20" s="57" t="s">
        <v>107</v>
      </c>
      <c r="C20" s="57">
        <v>1</v>
      </c>
      <c r="D20" s="57">
        <v>8</v>
      </c>
      <c r="E20" s="58" t="s">
        <v>566</v>
      </c>
      <c r="F20" s="58" t="s">
        <v>658</v>
      </c>
      <c r="G20" s="58" t="s">
        <v>662</v>
      </c>
    </row>
    <row r="21" spans="1:7" x14ac:dyDescent="0.15">
      <c r="A21" s="57" t="s">
        <v>618</v>
      </c>
      <c r="B21" s="57" t="s">
        <v>107</v>
      </c>
      <c r="C21" s="57">
        <v>2</v>
      </c>
      <c r="D21" s="57">
        <v>1</v>
      </c>
      <c r="E21" s="57" t="s">
        <v>566</v>
      </c>
      <c r="F21" s="57" t="s">
        <v>720</v>
      </c>
      <c r="G21" s="57" t="s">
        <v>728</v>
      </c>
    </row>
    <row r="22" spans="1:7" x14ac:dyDescent="0.15">
      <c r="A22" s="57" t="s">
        <v>592</v>
      </c>
      <c r="B22" s="57" t="s">
        <v>107</v>
      </c>
      <c r="C22" s="57">
        <v>2</v>
      </c>
      <c r="D22" s="57">
        <v>4</v>
      </c>
      <c r="E22" s="57" t="s">
        <v>566</v>
      </c>
      <c r="F22" s="57" t="s">
        <v>720</v>
      </c>
      <c r="G22" s="57" t="s">
        <v>721</v>
      </c>
    </row>
    <row r="23" spans="1:7" x14ac:dyDescent="0.15">
      <c r="A23" s="57" t="s">
        <v>595</v>
      </c>
      <c r="B23" s="57" t="s">
        <v>107</v>
      </c>
      <c r="C23" s="57">
        <v>2</v>
      </c>
      <c r="D23" s="57">
        <v>7</v>
      </c>
      <c r="E23" s="57" t="s">
        <v>566</v>
      </c>
      <c r="F23" s="57" t="s">
        <v>720</v>
      </c>
      <c r="G23" s="57" t="s">
        <v>722</v>
      </c>
    </row>
    <row r="24" spans="1:7" x14ac:dyDescent="0.15">
      <c r="A24" s="57" t="s">
        <v>445</v>
      </c>
      <c r="B24" s="57" t="s">
        <v>107</v>
      </c>
      <c r="C24" s="57">
        <v>6</v>
      </c>
      <c r="D24" s="57">
        <v>1</v>
      </c>
      <c r="E24" s="57" t="s">
        <v>566</v>
      </c>
      <c r="F24" s="57" t="s">
        <v>688</v>
      </c>
      <c r="G24" s="57" t="s">
        <v>689</v>
      </c>
    </row>
    <row r="25" spans="1:7" x14ac:dyDescent="0.15">
      <c r="A25" s="57" t="s">
        <v>448</v>
      </c>
      <c r="B25" s="57" t="s">
        <v>107</v>
      </c>
      <c r="C25" s="57">
        <v>6</v>
      </c>
      <c r="D25" s="57">
        <v>2</v>
      </c>
      <c r="E25" s="57" t="s">
        <v>566</v>
      </c>
      <c r="F25" s="57" t="s">
        <v>688</v>
      </c>
      <c r="G25" s="57" t="s">
        <v>690</v>
      </c>
    </row>
    <row r="26" spans="1:7" x14ac:dyDescent="0.15">
      <c r="A26" s="57" t="s">
        <v>539</v>
      </c>
      <c r="B26" s="57" t="s">
        <v>107</v>
      </c>
      <c r="C26" s="57">
        <v>6</v>
      </c>
      <c r="D26" s="57">
        <v>3</v>
      </c>
      <c r="E26" s="59" t="s">
        <v>566</v>
      </c>
      <c r="F26" s="59" t="s">
        <v>688</v>
      </c>
      <c r="G26" s="59" t="s">
        <v>687</v>
      </c>
    </row>
    <row r="27" spans="1:7" x14ac:dyDescent="0.15">
      <c r="A27" s="57" t="s">
        <v>542</v>
      </c>
      <c r="B27" s="57" t="s">
        <v>107</v>
      </c>
      <c r="C27" s="57">
        <v>7</v>
      </c>
      <c r="D27" s="57">
        <v>1</v>
      </c>
      <c r="E27" s="59" t="s">
        <v>566</v>
      </c>
      <c r="F27" s="59" t="s">
        <v>567</v>
      </c>
      <c r="G27" s="59" t="s">
        <v>715</v>
      </c>
    </row>
    <row r="28" spans="1:7" x14ac:dyDescent="0.15">
      <c r="A28" s="57" t="s">
        <v>498</v>
      </c>
      <c r="B28" s="57" t="s">
        <v>107</v>
      </c>
      <c r="C28" s="57">
        <v>7</v>
      </c>
      <c r="D28" s="57">
        <v>2</v>
      </c>
      <c r="E28" s="59" t="s">
        <v>566</v>
      </c>
      <c r="F28" s="59" t="s">
        <v>567</v>
      </c>
      <c r="G28" s="59" t="s">
        <v>568</v>
      </c>
    </row>
    <row r="29" spans="1:7" x14ac:dyDescent="0.15">
      <c r="A29" s="57" t="s">
        <v>504</v>
      </c>
      <c r="B29" s="57" t="s">
        <v>107</v>
      </c>
      <c r="C29" s="57">
        <v>7</v>
      </c>
      <c r="D29" s="57">
        <v>3</v>
      </c>
      <c r="E29" s="59" t="s">
        <v>566</v>
      </c>
      <c r="F29" s="59" t="s">
        <v>567</v>
      </c>
      <c r="G29" s="59" t="s">
        <v>569</v>
      </c>
    </row>
    <row r="30" spans="1:7" x14ac:dyDescent="0.15">
      <c r="A30" s="57" t="s">
        <v>508</v>
      </c>
      <c r="B30" s="57" t="s">
        <v>107</v>
      </c>
      <c r="C30" s="57">
        <v>7</v>
      </c>
      <c r="D30" s="57">
        <v>4</v>
      </c>
      <c r="E30" s="59" t="s">
        <v>566</v>
      </c>
      <c r="F30" s="59" t="s">
        <v>567</v>
      </c>
      <c r="G30" s="59" t="s">
        <v>570</v>
      </c>
    </row>
    <row r="31" spans="1:7" x14ac:dyDescent="0.15">
      <c r="A31" s="57" t="s">
        <v>553</v>
      </c>
      <c r="B31" s="57" t="s">
        <v>107</v>
      </c>
      <c r="C31" s="57">
        <v>7</v>
      </c>
      <c r="D31" s="57">
        <v>5</v>
      </c>
      <c r="E31" s="59" t="s">
        <v>566</v>
      </c>
      <c r="F31" s="59" t="s">
        <v>567</v>
      </c>
      <c r="G31" s="59" t="s">
        <v>716</v>
      </c>
    </row>
    <row r="32" spans="1:7" x14ac:dyDescent="0.15">
      <c r="A32" s="57" t="s">
        <v>494</v>
      </c>
      <c r="B32" s="57" t="s">
        <v>107</v>
      </c>
      <c r="C32" s="57">
        <v>8</v>
      </c>
      <c r="D32" s="57">
        <v>1</v>
      </c>
      <c r="E32" s="57" t="s">
        <v>566</v>
      </c>
      <c r="F32" s="57" t="s">
        <v>706</v>
      </c>
      <c r="G32" s="57" t="s">
        <v>707</v>
      </c>
    </row>
    <row r="33" spans="1:7" x14ac:dyDescent="0.15">
      <c r="A33" s="57" t="s">
        <v>496</v>
      </c>
      <c r="B33" s="57" t="s">
        <v>107</v>
      </c>
      <c r="C33" s="57">
        <v>8</v>
      </c>
      <c r="D33" s="57">
        <v>2</v>
      </c>
      <c r="E33" s="57" t="s">
        <v>566</v>
      </c>
      <c r="F33" s="57" t="s">
        <v>706</v>
      </c>
      <c r="G33" s="57" t="s">
        <v>708</v>
      </c>
    </row>
    <row r="34" spans="1:7" x14ac:dyDescent="0.15">
      <c r="A34" s="57" t="s">
        <v>517</v>
      </c>
      <c r="B34" s="57" t="s">
        <v>107</v>
      </c>
      <c r="C34" s="57">
        <v>8</v>
      </c>
      <c r="D34" s="57">
        <v>3</v>
      </c>
      <c r="E34" s="59" t="s">
        <v>566</v>
      </c>
      <c r="F34" s="59" t="s">
        <v>706</v>
      </c>
      <c r="G34" s="59" t="s">
        <v>709</v>
      </c>
    </row>
    <row r="35" spans="1:7" x14ac:dyDescent="0.15">
      <c r="A35" s="57" t="s">
        <v>522</v>
      </c>
      <c r="B35" s="57" t="s">
        <v>107</v>
      </c>
      <c r="C35" s="57">
        <v>8</v>
      </c>
      <c r="D35" s="57">
        <v>4</v>
      </c>
      <c r="E35" s="59" t="s">
        <v>566</v>
      </c>
      <c r="F35" s="59" t="s">
        <v>706</v>
      </c>
      <c r="G35" s="59" t="s">
        <v>710</v>
      </c>
    </row>
    <row r="36" spans="1:7" x14ac:dyDescent="0.15">
      <c r="A36" s="57" t="s">
        <v>524</v>
      </c>
      <c r="B36" s="57" t="s">
        <v>107</v>
      </c>
      <c r="C36" s="57">
        <v>8</v>
      </c>
      <c r="D36" s="57">
        <v>5</v>
      </c>
      <c r="E36" s="59" t="s">
        <v>566</v>
      </c>
      <c r="F36" s="59" t="s">
        <v>706</v>
      </c>
      <c r="G36" s="59" t="s">
        <v>711</v>
      </c>
    </row>
    <row r="37" spans="1:7" x14ac:dyDescent="0.15">
      <c r="A37" s="57" t="s">
        <v>527</v>
      </c>
      <c r="B37" s="57" t="s">
        <v>107</v>
      </c>
      <c r="C37" s="57">
        <v>8</v>
      </c>
      <c r="D37" s="57">
        <v>6</v>
      </c>
      <c r="E37" s="59" t="s">
        <v>566</v>
      </c>
      <c r="F37" s="59" t="s">
        <v>706</v>
      </c>
      <c r="G37" s="59" t="s">
        <v>712</v>
      </c>
    </row>
    <row r="38" spans="1:7" x14ac:dyDescent="0.15">
      <c r="A38" s="57" t="s">
        <v>476</v>
      </c>
      <c r="B38" s="57" t="s">
        <v>107</v>
      </c>
      <c r="C38" s="57">
        <v>9</v>
      </c>
      <c r="D38" s="57">
        <v>1</v>
      </c>
      <c r="E38" s="57" t="s">
        <v>566</v>
      </c>
      <c r="F38" s="57" t="s">
        <v>698</v>
      </c>
      <c r="G38" s="57" t="s">
        <v>699</v>
      </c>
    </row>
    <row r="39" spans="1:7" x14ac:dyDescent="0.15">
      <c r="A39" s="57" t="s">
        <v>479</v>
      </c>
      <c r="B39" s="57" t="s">
        <v>107</v>
      </c>
      <c r="C39" s="57">
        <v>9</v>
      </c>
      <c r="D39" s="57">
        <v>2</v>
      </c>
      <c r="E39" s="57" t="s">
        <v>566</v>
      </c>
      <c r="F39" s="57" t="s">
        <v>698</v>
      </c>
      <c r="G39" s="57" t="s">
        <v>700</v>
      </c>
    </row>
    <row r="40" spans="1:7" x14ac:dyDescent="0.15">
      <c r="A40" s="57" t="s">
        <v>481</v>
      </c>
      <c r="B40" s="57" t="s">
        <v>107</v>
      </c>
      <c r="C40" s="57">
        <v>9</v>
      </c>
      <c r="D40" s="57">
        <v>3</v>
      </c>
      <c r="E40" s="57" t="s">
        <v>566</v>
      </c>
      <c r="F40" s="57" t="s">
        <v>698</v>
      </c>
      <c r="G40" s="57" t="s">
        <v>701</v>
      </c>
    </row>
    <row r="41" spans="1:7" x14ac:dyDescent="0.15">
      <c r="A41" s="57" t="s">
        <v>483</v>
      </c>
      <c r="B41" s="57" t="s">
        <v>107</v>
      </c>
      <c r="C41" s="57">
        <v>9</v>
      </c>
      <c r="D41" s="57">
        <v>4</v>
      </c>
      <c r="E41" s="57" t="s">
        <v>566</v>
      </c>
      <c r="F41" s="57" t="s">
        <v>698</v>
      </c>
      <c r="G41" s="57" t="s">
        <v>702</v>
      </c>
    </row>
    <row r="42" spans="1:7" x14ac:dyDescent="0.15">
      <c r="A42" s="57" t="s">
        <v>486</v>
      </c>
      <c r="B42" s="57" t="s">
        <v>107</v>
      </c>
      <c r="C42" s="57">
        <v>9</v>
      </c>
      <c r="D42" s="57">
        <v>5</v>
      </c>
      <c r="E42" s="57" t="s">
        <v>566</v>
      </c>
      <c r="F42" s="57" t="s">
        <v>698</v>
      </c>
      <c r="G42" s="57" t="s">
        <v>703</v>
      </c>
    </row>
    <row r="43" spans="1:7" x14ac:dyDescent="0.15">
      <c r="A43" s="57" t="s">
        <v>489</v>
      </c>
      <c r="B43" s="57" t="s">
        <v>107</v>
      </c>
      <c r="C43" s="57">
        <v>9</v>
      </c>
      <c r="D43" s="57">
        <v>6</v>
      </c>
      <c r="E43" s="57" t="s">
        <v>566</v>
      </c>
      <c r="F43" s="57" t="s">
        <v>698</v>
      </c>
      <c r="G43" s="57" t="s">
        <v>704</v>
      </c>
    </row>
    <row r="44" spans="1:7" x14ac:dyDescent="0.15">
      <c r="A44" s="57" t="s">
        <v>492</v>
      </c>
      <c r="B44" s="57" t="s">
        <v>107</v>
      </c>
      <c r="C44" s="57">
        <v>9</v>
      </c>
      <c r="D44" s="57">
        <v>7</v>
      </c>
      <c r="E44" s="57" t="s">
        <v>566</v>
      </c>
      <c r="F44" s="57" t="s">
        <v>698</v>
      </c>
      <c r="G44" s="57" t="s">
        <v>705</v>
      </c>
    </row>
    <row r="45" spans="1:7" x14ac:dyDescent="0.15">
      <c r="A45" s="57" t="s">
        <v>531</v>
      </c>
      <c r="B45" s="57" t="s">
        <v>107</v>
      </c>
      <c r="C45" s="57">
        <v>9</v>
      </c>
      <c r="D45" s="57">
        <v>8</v>
      </c>
      <c r="E45" s="59" t="s">
        <v>566</v>
      </c>
      <c r="F45" s="59" t="s">
        <v>698</v>
      </c>
      <c r="G45" s="59" t="s">
        <v>713</v>
      </c>
    </row>
    <row r="46" spans="1:7" x14ac:dyDescent="0.15">
      <c r="A46" s="57" t="s">
        <v>29</v>
      </c>
      <c r="B46" s="57" t="s">
        <v>38</v>
      </c>
      <c r="C46" s="57">
        <v>1</v>
      </c>
      <c r="D46" s="57">
        <v>1</v>
      </c>
      <c r="E46" s="58" t="s">
        <v>319</v>
      </c>
      <c r="F46" s="58" t="s">
        <v>320</v>
      </c>
      <c r="G46" s="58" t="s">
        <v>321</v>
      </c>
    </row>
    <row r="47" spans="1:7" x14ac:dyDescent="0.15">
      <c r="A47" s="57" t="s">
        <v>60</v>
      </c>
      <c r="B47" s="57" t="s">
        <v>38</v>
      </c>
      <c r="C47" s="57">
        <v>11</v>
      </c>
      <c r="D47" s="57">
        <v>11</v>
      </c>
      <c r="E47" s="58" t="s">
        <v>319</v>
      </c>
      <c r="F47" s="58" t="s">
        <v>631</v>
      </c>
      <c r="G47" s="58" t="s">
        <v>646</v>
      </c>
    </row>
    <row r="48" spans="1:7" x14ac:dyDescent="0.15">
      <c r="A48" s="57" t="s">
        <v>62</v>
      </c>
      <c r="B48" s="57" t="s">
        <v>38</v>
      </c>
      <c r="C48" s="57">
        <v>11</v>
      </c>
      <c r="D48" s="57">
        <v>12</v>
      </c>
      <c r="E48" s="58" t="s">
        <v>319</v>
      </c>
      <c r="F48" s="58" t="s">
        <v>631</v>
      </c>
      <c r="G48" s="58" t="s">
        <v>648</v>
      </c>
    </row>
    <row r="49" spans="1:7" x14ac:dyDescent="0.15">
      <c r="A49" s="57" t="s">
        <v>64</v>
      </c>
      <c r="B49" s="57" t="s">
        <v>38</v>
      </c>
      <c r="C49" s="57">
        <v>11</v>
      </c>
      <c r="D49" s="57">
        <v>13</v>
      </c>
      <c r="E49" s="58" t="s">
        <v>319</v>
      </c>
      <c r="F49" s="58" t="s">
        <v>631</v>
      </c>
      <c r="G49" s="58" t="s">
        <v>650</v>
      </c>
    </row>
    <row r="50" spans="1:7" x14ac:dyDescent="0.15">
      <c r="A50" s="57" t="s">
        <v>46</v>
      </c>
      <c r="B50" s="57" t="s">
        <v>38</v>
      </c>
      <c r="C50" s="57">
        <v>11</v>
      </c>
      <c r="D50" s="57">
        <v>18</v>
      </c>
      <c r="E50" s="58" t="s">
        <v>319</v>
      </c>
      <c r="F50" s="58" t="s">
        <v>631</v>
      </c>
      <c r="G50" s="58" t="s">
        <v>632</v>
      </c>
    </row>
    <row r="51" spans="1:7" x14ac:dyDescent="0.15">
      <c r="A51" s="57" t="s">
        <v>48</v>
      </c>
      <c r="B51" s="57" t="s">
        <v>38</v>
      </c>
      <c r="C51" s="57">
        <v>11</v>
      </c>
      <c r="D51" s="57">
        <v>3</v>
      </c>
      <c r="E51" s="58" t="s">
        <v>319</v>
      </c>
      <c r="F51" s="58" t="s">
        <v>631</v>
      </c>
      <c r="G51" s="58" t="s">
        <v>633</v>
      </c>
    </row>
    <row r="52" spans="1:7" x14ac:dyDescent="0.15">
      <c r="A52" s="57" t="s">
        <v>50</v>
      </c>
      <c r="B52" s="57" t="s">
        <v>38</v>
      </c>
      <c r="C52" s="57">
        <v>11</v>
      </c>
      <c r="D52" s="57">
        <v>4</v>
      </c>
      <c r="E52" s="58" t="s">
        <v>319</v>
      </c>
      <c r="F52" s="58" t="s">
        <v>631</v>
      </c>
      <c r="G52" s="58" t="s">
        <v>636</v>
      </c>
    </row>
    <row r="53" spans="1:7" x14ac:dyDescent="0.15">
      <c r="A53" s="57" t="s">
        <v>52</v>
      </c>
      <c r="B53" s="57" t="s">
        <v>38</v>
      </c>
      <c r="C53" s="57">
        <v>11</v>
      </c>
      <c r="D53" s="57">
        <v>5</v>
      </c>
      <c r="E53" s="58" t="s">
        <v>319</v>
      </c>
      <c r="F53" s="58" t="s">
        <v>631</v>
      </c>
      <c r="G53" s="58" t="s">
        <v>638</v>
      </c>
    </row>
    <row r="54" spans="1:7" x14ac:dyDescent="0.15">
      <c r="A54" s="57" t="s">
        <v>54</v>
      </c>
      <c r="B54" s="57" t="s">
        <v>38</v>
      </c>
      <c r="C54" s="57">
        <v>11</v>
      </c>
      <c r="D54" s="57">
        <v>6</v>
      </c>
      <c r="E54" s="58" t="s">
        <v>319</v>
      </c>
      <c r="F54" s="58" t="s">
        <v>631</v>
      </c>
      <c r="G54" s="58" t="s">
        <v>640</v>
      </c>
    </row>
    <row r="55" spans="1:7" x14ac:dyDescent="0.15">
      <c r="A55" s="57" t="s">
        <v>56</v>
      </c>
      <c r="B55" s="57" t="s">
        <v>38</v>
      </c>
      <c r="C55" s="57">
        <v>11</v>
      </c>
      <c r="D55" s="57">
        <v>7</v>
      </c>
      <c r="E55" s="58" t="s">
        <v>319</v>
      </c>
      <c r="F55" s="58" t="s">
        <v>631</v>
      </c>
      <c r="G55" s="58" t="s">
        <v>642</v>
      </c>
    </row>
    <row r="56" spans="1:7" x14ac:dyDescent="0.15">
      <c r="A56" s="57" t="s">
        <v>58</v>
      </c>
      <c r="B56" s="57" t="s">
        <v>38</v>
      </c>
      <c r="C56" s="57">
        <v>11</v>
      </c>
      <c r="D56" s="57">
        <v>9</v>
      </c>
      <c r="E56" s="58" t="s">
        <v>319</v>
      </c>
      <c r="F56" s="58" t="s">
        <v>631</v>
      </c>
      <c r="G56" s="58" t="s">
        <v>644</v>
      </c>
    </row>
    <row r="57" spans="1:7" x14ac:dyDescent="0.15">
      <c r="A57" s="57" t="s">
        <v>66</v>
      </c>
      <c r="B57" s="57" t="s">
        <v>38</v>
      </c>
      <c r="C57" s="57">
        <v>12</v>
      </c>
      <c r="D57" s="57">
        <v>1</v>
      </c>
      <c r="E57" s="58" t="s">
        <v>319</v>
      </c>
      <c r="F57" s="58" t="s">
        <v>652</v>
      </c>
      <c r="G57" s="58" t="s">
        <v>321</v>
      </c>
    </row>
    <row r="58" spans="1:7" x14ac:dyDescent="0.15">
      <c r="A58" s="57" t="s">
        <v>404</v>
      </c>
      <c r="B58" s="57" t="s">
        <v>38</v>
      </c>
      <c r="C58" s="57">
        <v>13</v>
      </c>
      <c r="D58" s="57">
        <v>1</v>
      </c>
      <c r="E58" s="59" t="s">
        <v>319</v>
      </c>
      <c r="F58" s="59" t="s">
        <v>560</v>
      </c>
      <c r="G58" s="59" t="s">
        <v>561</v>
      </c>
    </row>
    <row r="59" spans="1:7" x14ac:dyDescent="0.15">
      <c r="A59" s="57" t="s">
        <v>424</v>
      </c>
      <c r="B59" s="57" t="s">
        <v>38</v>
      </c>
      <c r="C59" s="57">
        <v>13</v>
      </c>
      <c r="D59" s="57">
        <v>29</v>
      </c>
      <c r="E59" s="59" t="s">
        <v>319</v>
      </c>
      <c r="F59" s="59" t="s">
        <v>560</v>
      </c>
      <c r="G59" s="59" t="s">
        <v>425</v>
      </c>
    </row>
    <row r="60" spans="1:7" x14ac:dyDescent="0.15">
      <c r="A60" s="57" t="s">
        <v>427</v>
      </c>
      <c r="B60" s="57" t="s">
        <v>38</v>
      </c>
      <c r="C60" s="57">
        <v>13</v>
      </c>
      <c r="D60" s="57">
        <v>30</v>
      </c>
      <c r="E60" s="59" t="s">
        <v>319</v>
      </c>
      <c r="F60" s="59" t="s">
        <v>560</v>
      </c>
      <c r="G60" s="59" t="s">
        <v>428</v>
      </c>
    </row>
    <row r="61" spans="1:7" x14ac:dyDescent="0.15">
      <c r="A61" s="57" t="s">
        <v>431</v>
      </c>
      <c r="B61" s="57" t="s">
        <v>38</v>
      </c>
      <c r="C61" s="57">
        <v>13</v>
      </c>
      <c r="D61" s="57">
        <v>31</v>
      </c>
      <c r="E61" s="59" t="s">
        <v>319</v>
      </c>
      <c r="F61" s="59" t="s">
        <v>560</v>
      </c>
      <c r="G61" s="59" t="s">
        <v>432</v>
      </c>
    </row>
    <row r="62" spans="1:7" x14ac:dyDescent="0.15">
      <c r="A62" s="57" t="s">
        <v>512</v>
      </c>
      <c r="B62" s="57" t="s">
        <v>38</v>
      </c>
      <c r="C62" s="57">
        <v>13</v>
      </c>
      <c r="D62" s="57">
        <v>8</v>
      </c>
      <c r="E62" s="59" t="s">
        <v>319</v>
      </c>
      <c r="F62" s="59" t="s">
        <v>560</v>
      </c>
      <c r="G62" s="59" t="s">
        <v>564</v>
      </c>
    </row>
    <row r="63" spans="1:7" x14ac:dyDescent="0.15">
      <c r="A63" s="57" t="s">
        <v>443</v>
      </c>
      <c r="B63" s="57" t="s">
        <v>38</v>
      </c>
      <c r="C63" s="57">
        <v>14</v>
      </c>
      <c r="D63" s="57">
        <v>7</v>
      </c>
      <c r="E63" s="57" t="s">
        <v>319</v>
      </c>
      <c r="F63" s="57" t="s">
        <v>686</v>
      </c>
      <c r="G63" s="57" t="s">
        <v>687</v>
      </c>
    </row>
    <row r="64" spans="1:7" x14ac:dyDescent="0.15">
      <c r="A64" s="57" t="s">
        <v>155</v>
      </c>
      <c r="B64" s="57" t="s">
        <v>38</v>
      </c>
      <c r="C64" s="57">
        <v>17</v>
      </c>
      <c r="D64" s="57">
        <v>1</v>
      </c>
      <c r="E64" s="58" t="s">
        <v>319</v>
      </c>
      <c r="F64" s="58" t="s">
        <v>345</v>
      </c>
      <c r="G64" s="58" t="s">
        <v>665</v>
      </c>
    </row>
    <row r="65" spans="1:7" x14ac:dyDescent="0.15">
      <c r="A65" s="57" t="s">
        <v>153</v>
      </c>
      <c r="B65" s="57" t="s">
        <v>38</v>
      </c>
      <c r="C65" s="57">
        <v>17</v>
      </c>
      <c r="D65" s="57">
        <v>10</v>
      </c>
      <c r="E65" s="57" t="s">
        <v>319</v>
      </c>
      <c r="F65" s="57" t="s">
        <v>345</v>
      </c>
      <c r="G65" s="57" t="s">
        <v>672</v>
      </c>
    </row>
    <row r="66" spans="1:7" x14ac:dyDescent="0.15">
      <c r="A66" s="57" t="s">
        <v>775</v>
      </c>
      <c r="B66" s="57" t="s">
        <v>38</v>
      </c>
      <c r="C66" s="57">
        <v>17</v>
      </c>
      <c r="D66" s="57">
        <v>11</v>
      </c>
      <c r="E66" s="58" t="s">
        <v>319</v>
      </c>
      <c r="F66" s="58" t="s">
        <v>345</v>
      </c>
      <c r="G66" s="58" t="s">
        <v>664</v>
      </c>
    </row>
    <row r="67" spans="1:7" x14ac:dyDescent="0.15">
      <c r="A67" s="57" t="s">
        <v>146</v>
      </c>
      <c r="B67" s="57" t="s">
        <v>38</v>
      </c>
      <c r="C67" s="57">
        <v>17</v>
      </c>
      <c r="D67" s="57">
        <v>13</v>
      </c>
      <c r="E67" s="58" t="s">
        <v>319</v>
      </c>
      <c r="F67" s="58" t="s">
        <v>345</v>
      </c>
      <c r="G67" s="58" t="s">
        <v>364</v>
      </c>
    </row>
    <row r="68" spans="1:7" x14ac:dyDescent="0.15">
      <c r="A68" s="57" t="s">
        <v>147</v>
      </c>
      <c r="B68" s="57" t="s">
        <v>38</v>
      </c>
      <c r="C68" s="57">
        <v>17</v>
      </c>
      <c r="D68" s="57">
        <v>14</v>
      </c>
      <c r="E68" s="58" t="s">
        <v>319</v>
      </c>
      <c r="F68" s="58" t="s">
        <v>345</v>
      </c>
      <c r="G68" s="58" t="s">
        <v>663</v>
      </c>
    </row>
    <row r="69" spans="1:7" x14ac:dyDescent="0.15">
      <c r="A69" s="57" t="s">
        <v>782</v>
      </c>
      <c r="B69" s="57" t="s">
        <v>38</v>
      </c>
      <c r="C69" s="57">
        <v>17</v>
      </c>
      <c r="D69" s="57">
        <v>19</v>
      </c>
      <c r="E69" s="57" t="s">
        <v>319</v>
      </c>
      <c r="F69" s="57" t="s">
        <v>345</v>
      </c>
      <c r="G69" s="57" t="s">
        <v>694</v>
      </c>
    </row>
    <row r="70" spans="1:7" x14ac:dyDescent="0.15">
      <c r="A70" s="57" t="s">
        <v>469</v>
      </c>
      <c r="B70" s="57" t="s">
        <v>38</v>
      </c>
      <c r="C70" s="57">
        <v>17</v>
      </c>
      <c r="D70" s="57">
        <v>15</v>
      </c>
      <c r="E70" s="57" t="s">
        <v>319</v>
      </c>
      <c r="F70" s="57" t="s">
        <v>345</v>
      </c>
      <c r="G70" s="57" t="s">
        <v>695</v>
      </c>
    </row>
    <row r="71" spans="1:7" x14ac:dyDescent="0.15">
      <c r="A71" s="57" t="s">
        <v>458</v>
      </c>
      <c r="B71" s="57" t="s">
        <v>38</v>
      </c>
      <c r="C71" s="57">
        <v>17</v>
      </c>
      <c r="D71" s="57">
        <v>16</v>
      </c>
      <c r="E71" s="57" t="s">
        <v>319</v>
      </c>
      <c r="F71" s="57" t="s">
        <v>345</v>
      </c>
      <c r="G71" s="57" t="s">
        <v>691</v>
      </c>
    </row>
    <row r="72" spans="1:7" x14ac:dyDescent="0.15">
      <c r="A72" s="57" t="s">
        <v>464</v>
      </c>
      <c r="B72" s="57" t="s">
        <v>38</v>
      </c>
      <c r="C72" s="57">
        <v>17</v>
      </c>
      <c r="D72" s="57">
        <v>17</v>
      </c>
      <c r="E72" s="57" t="s">
        <v>319</v>
      </c>
      <c r="F72" s="57" t="s">
        <v>345</v>
      </c>
      <c r="G72" s="57" t="s">
        <v>693</v>
      </c>
    </row>
    <row r="73" spans="1:7" x14ac:dyDescent="0.15">
      <c r="A73" s="57" t="s">
        <v>461</v>
      </c>
      <c r="B73" s="57" t="s">
        <v>38</v>
      </c>
      <c r="C73" s="57">
        <v>17</v>
      </c>
      <c r="D73" s="57">
        <v>18</v>
      </c>
      <c r="E73" s="57" t="s">
        <v>319</v>
      </c>
      <c r="F73" s="57" t="s">
        <v>345</v>
      </c>
      <c r="G73" s="57" t="s">
        <v>692</v>
      </c>
    </row>
    <row r="74" spans="1:7" x14ac:dyDescent="0.15">
      <c r="A74" s="57" t="s">
        <v>157</v>
      </c>
      <c r="B74" s="57" t="s">
        <v>38</v>
      </c>
      <c r="C74" s="57">
        <v>17</v>
      </c>
      <c r="D74" s="57">
        <v>2</v>
      </c>
      <c r="E74" s="58" t="s">
        <v>319</v>
      </c>
      <c r="F74" s="58" t="s">
        <v>345</v>
      </c>
      <c r="G74" s="58" t="s">
        <v>666</v>
      </c>
    </row>
    <row r="75" spans="1:7" x14ac:dyDescent="0.15">
      <c r="A75" s="57" t="s">
        <v>451</v>
      </c>
      <c r="B75" s="57" t="s">
        <v>38</v>
      </c>
      <c r="C75" s="57">
        <v>17</v>
      </c>
      <c r="D75" s="57">
        <v>6</v>
      </c>
      <c r="E75" s="57" t="s">
        <v>319</v>
      </c>
      <c r="F75" s="57" t="s">
        <v>345</v>
      </c>
      <c r="G75" s="57" t="s">
        <v>452</v>
      </c>
    </row>
    <row r="76" spans="1:7" x14ac:dyDescent="0.15">
      <c r="A76" s="57" t="s">
        <v>454</v>
      </c>
      <c r="B76" s="57" t="s">
        <v>38</v>
      </c>
      <c r="C76" s="57">
        <v>17</v>
      </c>
      <c r="D76" s="57">
        <v>8</v>
      </c>
      <c r="E76" s="57" t="s">
        <v>319</v>
      </c>
      <c r="F76" s="57" t="s">
        <v>345</v>
      </c>
      <c r="G76" s="57" t="s">
        <v>455</v>
      </c>
    </row>
    <row r="77" spans="1:7" x14ac:dyDescent="0.15">
      <c r="A77" s="57" t="s">
        <v>434</v>
      </c>
      <c r="B77" s="57" t="s">
        <v>38</v>
      </c>
      <c r="C77" s="57">
        <v>2</v>
      </c>
      <c r="D77" s="57">
        <v>1</v>
      </c>
      <c r="E77" s="57" t="s">
        <v>319</v>
      </c>
      <c r="F77" s="57" t="s">
        <v>683</v>
      </c>
      <c r="G77" s="57" t="s">
        <v>684</v>
      </c>
    </row>
    <row r="78" spans="1:7" x14ac:dyDescent="0.15">
      <c r="A78" s="57" t="s">
        <v>437</v>
      </c>
      <c r="B78" s="57" t="s">
        <v>38</v>
      </c>
      <c r="C78" s="57">
        <v>2</v>
      </c>
      <c r="D78" s="57">
        <v>2</v>
      </c>
      <c r="E78" s="57" t="s">
        <v>319</v>
      </c>
      <c r="F78" s="57" t="s">
        <v>683</v>
      </c>
      <c r="G78" s="57" t="s">
        <v>685</v>
      </c>
    </row>
    <row r="79" spans="1:7" x14ac:dyDescent="0.15">
      <c r="A79" s="57" t="s">
        <v>774</v>
      </c>
      <c r="B79" s="57" t="s">
        <v>38</v>
      </c>
      <c r="C79" s="57">
        <v>3</v>
      </c>
      <c r="D79" s="57">
        <v>1</v>
      </c>
      <c r="E79" s="58" t="s">
        <v>319</v>
      </c>
      <c r="F79" s="58" t="s">
        <v>655</v>
      </c>
      <c r="G79" s="58" t="s">
        <v>321</v>
      </c>
    </row>
    <row r="80" spans="1:7" x14ac:dyDescent="0.15">
      <c r="A80" s="57" t="s">
        <v>86</v>
      </c>
      <c r="B80" s="57" t="s">
        <v>38</v>
      </c>
      <c r="C80" s="57">
        <v>4</v>
      </c>
      <c r="D80" s="57">
        <v>10</v>
      </c>
      <c r="E80" s="58" t="s">
        <v>319</v>
      </c>
      <c r="F80" s="58" t="s">
        <v>373</v>
      </c>
      <c r="G80" s="58" t="s">
        <v>653</v>
      </c>
    </row>
    <row r="81" spans="1:7" x14ac:dyDescent="0.15">
      <c r="A81" s="57" t="s">
        <v>88</v>
      </c>
      <c r="B81" s="57" t="s">
        <v>38</v>
      </c>
      <c r="C81" s="57">
        <v>4</v>
      </c>
      <c r="D81" s="57">
        <v>11</v>
      </c>
      <c r="E81" s="58" t="s">
        <v>319</v>
      </c>
      <c r="F81" s="58" t="s">
        <v>373</v>
      </c>
      <c r="G81" s="58" t="s">
        <v>654</v>
      </c>
    </row>
    <row r="82" spans="1:7" x14ac:dyDescent="0.15">
      <c r="A82" s="57" t="s">
        <v>90</v>
      </c>
      <c r="B82" s="57" t="s">
        <v>38</v>
      </c>
      <c r="C82" s="57">
        <v>4</v>
      </c>
      <c r="D82" s="57">
        <v>12</v>
      </c>
      <c r="E82" s="58" t="s">
        <v>319</v>
      </c>
      <c r="F82" s="58" t="s">
        <v>373</v>
      </c>
      <c r="G82" s="58" t="s">
        <v>374</v>
      </c>
    </row>
    <row r="83" spans="1:7" x14ac:dyDescent="0.15">
      <c r="A83" s="57" t="s">
        <v>70</v>
      </c>
      <c r="B83" s="57" t="s">
        <v>38</v>
      </c>
      <c r="C83" s="57">
        <v>4</v>
      </c>
      <c r="D83" s="57">
        <v>7</v>
      </c>
      <c r="E83" s="58" t="s">
        <v>319</v>
      </c>
      <c r="F83" s="58" t="s">
        <v>373</v>
      </c>
      <c r="G83" s="58" t="s">
        <v>375</v>
      </c>
    </row>
    <row r="84" spans="1:7" x14ac:dyDescent="0.15">
      <c r="A84" s="57" t="s">
        <v>74</v>
      </c>
      <c r="B84" s="57" t="s">
        <v>38</v>
      </c>
      <c r="C84" s="57">
        <v>4</v>
      </c>
      <c r="D84" s="57">
        <v>8</v>
      </c>
      <c r="E84" s="58" t="s">
        <v>319</v>
      </c>
      <c r="F84" s="58" t="s">
        <v>373</v>
      </c>
      <c r="G84" s="58" t="s">
        <v>796</v>
      </c>
    </row>
    <row r="85" spans="1:7" x14ac:dyDescent="0.15">
      <c r="A85" s="57" t="s">
        <v>84</v>
      </c>
      <c r="B85" s="57" t="s">
        <v>38</v>
      </c>
      <c r="C85" s="57">
        <v>4</v>
      </c>
      <c r="D85" s="57">
        <v>9</v>
      </c>
      <c r="E85" s="58" t="s">
        <v>319</v>
      </c>
      <c r="F85" s="58" t="s">
        <v>373</v>
      </c>
      <c r="G85" s="58" t="s">
        <v>797</v>
      </c>
    </row>
    <row r="86" spans="1:7" x14ac:dyDescent="0.15">
      <c r="A86" s="57" t="s">
        <v>412</v>
      </c>
      <c r="B86" s="57" t="s">
        <v>38</v>
      </c>
      <c r="C86" s="57">
        <v>5</v>
      </c>
      <c r="D86" s="57">
        <v>1</v>
      </c>
      <c r="E86" s="59" t="s">
        <v>319</v>
      </c>
      <c r="F86" s="59" t="s">
        <v>678</v>
      </c>
      <c r="G86" s="59" t="s">
        <v>679</v>
      </c>
    </row>
    <row r="87" spans="1:7" x14ac:dyDescent="0.15">
      <c r="A87" s="57" t="s">
        <v>414</v>
      </c>
      <c r="B87" s="57" t="s">
        <v>38</v>
      </c>
      <c r="C87" s="57">
        <v>5</v>
      </c>
      <c r="D87" s="57">
        <v>2</v>
      </c>
      <c r="E87" s="59" t="s">
        <v>319</v>
      </c>
      <c r="F87" s="59" t="s">
        <v>678</v>
      </c>
      <c r="G87" s="59" t="s">
        <v>680</v>
      </c>
    </row>
    <row r="88" spans="1:7" x14ac:dyDescent="0.15">
      <c r="A88" s="57" t="s">
        <v>416</v>
      </c>
      <c r="B88" s="57" t="s">
        <v>38</v>
      </c>
      <c r="C88" s="57">
        <v>5</v>
      </c>
      <c r="D88" s="57">
        <v>3</v>
      </c>
      <c r="E88" s="59" t="s">
        <v>319</v>
      </c>
      <c r="F88" s="59" t="s">
        <v>678</v>
      </c>
      <c r="G88" s="59" t="s">
        <v>681</v>
      </c>
    </row>
    <row r="89" spans="1:7" x14ac:dyDescent="0.15">
      <c r="A89" s="57" t="s">
        <v>409</v>
      </c>
      <c r="B89" s="57" t="s">
        <v>38</v>
      </c>
      <c r="C89" s="57">
        <v>5</v>
      </c>
      <c r="D89" s="57">
        <v>4</v>
      </c>
      <c r="E89" s="59" t="s">
        <v>319</v>
      </c>
      <c r="F89" s="59" t="s">
        <v>678</v>
      </c>
      <c r="G89" s="59" t="s">
        <v>410</v>
      </c>
    </row>
    <row r="90" spans="1:7" x14ac:dyDescent="0.15">
      <c r="A90" s="57" t="s">
        <v>440</v>
      </c>
      <c r="B90" s="57" t="s">
        <v>38</v>
      </c>
      <c r="C90" s="57">
        <v>5</v>
      </c>
      <c r="D90" s="57">
        <v>5</v>
      </c>
      <c r="E90" s="57" t="s">
        <v>319</v>
      </c>
      <c r="F90" s="57" t="s">
        <v>678</v>
      </c>
      <c r="G90" s="57" t="s">
        <v>441</v>
      </c>
    </row>
    <row r="91" spans="1:7" x14ac:dyDescent="0.15">
      <c r="A91" s="57" t="s">
        <v>622</v>
      </c>
      <c r="B91" s="57" t="s">
        <v>38</v>
      </c>
      <c r="C91" s="57">
        <v>6</v>
      </c>
      <c r="D91" s="57">
        <v>1</v>
      </c>
      <c r="E91" s="57" t="s">
        <v>319</v>
      </c>
      <c r="F91" s="57" t="s">
        <v>723</v>
      </c>
      <c r="G91" s="57">
        <v>0</v>
      </c>
    </row>
    <row r="92" spans="1:7" x14ac:dyDescent="0.15">
      <c r="A92" s="57" t="s">
        <v>599</v>
      </c>
      <c r="B92" s="57" t="s">
        <v>38</v>
      </c>
      <c r="C92" s="57">
        <v>6</v>
      </c>
      <c r="D92" s="57">
        <v>6</v>
      </c>
      <c r="E92" s="57" t="s">
        <v>319</v>
      </c>
      <c r="F92" s="57" t="s">
        <v>723</v>
      </c>
      <c r="G92" s="57">
        <v>0</v>
      </c>
    </row>
    <row r="93" spans="1:7" x14ac:dyDescent="0.15">
      <c r="A93" s="57" t="s">
        <v>407</v>
      </c>
      <c r="B93" s="57" t="s">
        <v>38</v>
      </c>
      <c r="C93" s="57">
        <v>7</v>
      </c>
      <c r="D93" s="57">
        <v>0</v>
      </c>
      <c r="E93" s="59" t="s">
        <v>319</v>
      </c>
      <c r="F93" s="59" t="s">
        <v>381</v>
      </c>
      <c r="G93" s="59" t="s">
        <v>321</v>
      </c>
    </row>
    <row r="94" spans="1:7" x14ac:dyDescent="0.15">
      <c r="A94" s="57" t="s">
        <v>42</v>
      </c>
      <c r="B94" s="57" t="s">
        <v>38</v>
      </c>
      <c r="C94" s="57">
        <v>7</v>
      </c>
      <c r="D94" s="57">
        <v>1</v>
      </c>
      <c r="E94" s="58" t="s">
        <v>319</v>
      </c>
      <c r="F94" s="58" t="s">
        <v>381</v>
      </c>
      <c r="G94" s="58" t="s">
        <v>43</v>
      </c>
    </row>
    <row r="95" spans="1:7" x14ac:dyDescent="0.15">
      <c r="A95" s="57" t="s">
        <v>44</v>
      </c>
      <c r="B95" s="57" t="s">
        <v>38</v>
      </c>
      <c r="C95" s="57">
        <v>7</v>
      </c>
      <c r="D95" s="57">
        <v>2</v>
      </c>
      <c r="E95" s="58" t="s">
        <v>319</v>
      </c>
      <c r="F95" s="58" t="s">
        <v>381</v>
      </c>
      <c r="G95" s="58" t="s">
        <v>45</v>
      </c>
    </row>
    <row r="96" spans="1:7" x14ac:dyDescent="0.15">
      <c r="A96" s="57" t="s">
        <v>418</v>
      </c>
      <c r="B96" s="57" t="s">
        <v>38</v>
      </c>
      <c r="C96" s="57">
        <v>9</v>
      </c>
      <c r="D96" s="57">
        <v>1</v>
      </c>
      <c r="E96" s="59" t="s">
        <v>319</v>
      </c>
      <c r="F96" s="59" t="s">
        <v>682</v>
      </c>
      <c r="G96" s="59" t="s">
        <v>679</v>
      </c>
    </row>
    <row r="97" spans="1:7" x14ac:dyDescent="0.15">
      <c r="A97" s="57" t="s">
        <v>420</v>
      </c>
      <c r="B97" s="57" t="s">
        <v>38</v>
      </c>
      <c r="C97" s="57">
        <v>9</v>
      </c>
      <c r="D97" s="57">
        <v>2</v>
      </c>
      <c r="E97" s="59" t="s">
        <v>319</v>
      </c>
      <c r="F97" s="59" t="s">
        <v>682</v>
      </c>
      <c r="G97" s="59" t="s">
        <v>680</v>
      </c>
    </row>
    <row r="98" spans="1:7" x14ac:dyDescent="0.15">
      <c r="A98" s="57" t="s">
        <v>422</v>
      </c>
      <c r="B98" s="57" t="s">
        <v>38</v>
      </c>
      <c r="C98" s="57">
        <v>9</v>
      </c>
      <c r="D98" s="57">
        <v>3</v>
      </c>
      <c r="E98" s="59" t="s">
        <v>319</v>
      </c>
      <c r="F98" s="59" t="s">
        <v>682</v>
      </c>
      <c r="G98" s="59" t="s">
        <v>681</v>
      </c>
    </row>
    <row r="99" spans="1:7" x14ac:dyDescent="0.15">
      <c r="A99" s="57" t="s">
        <v>205</v>
      </c>
      <c r="B99" s="57" t="s">
        <v>207</v>
      </c>
      <c r="C99" s="57" t="s">
        <v>135</v>
      </c>
      <c r="D99" s="57">
        <v>0</v>
      </c>
      <c r="E99" s="58" t="e">
        <v>#N/A</v>
      </c>
      <c r="F99" s="58" t="e">
        <v>#N/A</v>
      </c>
      <c r="G99" s="58" t="e">
        <v>#N/A</v>
      </c>
    </row>
    <row r="100" spans="1:7" x14ac:dyDescent="0.15">
      <c r="A100" s="57" t="s">
        <v>133</v>
      </c>
      <c r="B100" s="57" t="s">
        <v>123</v>
      </c>
      <c r="C100" s="57" t="s">
        <v>135</v>
      </c>
      <c r="D100" s="57">
        <v>0</v>
      </c>
      <c r="E100" s="58" t="e">
        <v>#N/A</v>
      </c>
      <c r="F100" s="58" t="e">
        <v>#N/A</v>
      </c>
      <c r="G100" s="58" t="e">
        <v>#N/A</v>
      </c>
    </row>
    <row r="101" spans="1:7" x14ac:dyDescent="0.15">
      <c r="A101" s="57" t="s">
        <v>127</v>
      </c>
      <c r="B101" s="57" t="s">
        <v>123</v>
      </c>
      <c r="C101" s="57">
        <v>1</v>
      </c>
      <c r="D101" s="57">
        <v>1</v>
      </c>
      <c r="E101" s="58" t="e">
        <v>#N/A</v>
      </c>
      <c r="F101" s="58" t="e">
        <v>#N/A</v>
      </c>
      <c r="G101" s="58" t="e">
        <v>#N/A</v>
      </c>
    </row>
    <row r="102" spans="1:7" x14ac:dyDescent="0.15">
      <c r="A102" s="57" t="s">
        <v>131</v>
      </c>
      <c r="B102" s="57" t="s">
        <v>123</v>
      </c>
      <c r="C102" s="57">
        <v>1</v>
      </c>
      <c r="D102" s="57">
        <v>2</v>
      </c>
      <c r="E102" s="58" t="e">
        <v>#N/A</v>
      </c>
      <c r="F102" s="58" t="e">
        <v>#N/A</v>
      </c>
      <c r="G102" s="58" t="e">
        <v>#N/A</v>
      </c>
    </row>
    <row r="103" spans="1:7" x14ac:dyDescent="0.15">
      <c r="A103" s="57" t="s">
        <v>125</v>
      </c>
      <c r="B103" s="57" t="s">
        <v>123</v>
      </c>
      <c r="C103" s="57">
        <v>4</v>
      </c>
      <c r="D103" s="57">
        <v>1</v>
      </c>
      <c r="E103" s="58" t="e">
        <v>#N/A</v>
      </c>
      <c r="F103" s="58" t="e">
        <v>#N/A</v>
      </c>
      <c r="G103" s="58" t="e">
        <v>#N/A</v>
      </c>
    </row>
    <row r="104" spans="1:7" x14ac:dyDescent="0.15">
      <c r="A104" s="57" t="s">
        <v>129</v>
      </c>
      <c r="B104" s="57" t="s">
        <v>123</v>
      </c>
      <c r="C104" s="57">
        <v>4</v>
      </c>
      <c r="D104" s="57">
        <v>2</v>
      </c>
      <c r="E104" s="58" t="e">
        <v>#N/A</v>
      </c>
      <c r="F104" s="58" t="e">
        <v>#N/A</v>
      </c>
      <c r="G104" s="58" t="e">
        <v>#N/A</v>
      </c>
    </row>
    <row r="105" spans="1:7" x14ac:dyDescent="0.15">
      <c r="A105" s="57" t="s">
        <v>121</v>
      </c>
      <c r="B105" s="57" t="s">
        <v>123</v>
      </c>
      <c r="C105" s="57" t="s">
        <v>124</v>
      </c>
      <c r="D105" s="57">
        <v>0</v>
      </c>
      <c r="E105" s="58" t="e">
        <v>#N/A</v>
      </c>
      <c r="F105" s="58" t="e">
        <v>#N/A</v>
      </c>
      <c r="G105" s="58" t="e">
        <v>#N/A</v>
      </c>
    </row>
    <row r="106" spans="1:7" x14ac:dyDescent="0.15">
      <c r="A106" s="57" t="s">
        <v>625</v>
      </c>
      <c r="B106" s="57" t="s">
        <v>718</v>
      </c>
      <c r="C106" s="57">
        <v>0</v>
      </c>
      <c r="D106" s="57">
        <v>0</v>
      </c>
      <c r="E106" s="57" t="s">
        <v>729</v>
      </c>
      <c r="F106" s="57">
        <v>0</v>
      </c>
      <c r="G106" s="57">
        <v>0</v>
      </c>
    </row>
    <row r="107" spans="1:7" x14ac:dyDescent="0.15">
      <c r="A107" s="57" t="s">
        <v>627</v>
      </c>
      <c r="B107" s="57" t="s">
        <v>719</v>
      </c>
      <c r="C107" s="57">
        <v>0</v>
      </c>
      <c r="D107" s="57">
        <v>0</v>
      </c>
      <c r="E107" s="57" t="s">
        <v>730</v>
      </c>
      <c r="F107" s="57">
        <v>0</v>
      </c>
      <c r="G107" s="57">
        <v>0</v>
      </c>
    </row>
    <row r="108" spans="1:7" x14ac:dyDescent="0.15">
      <c r="A108" s="57" t="s">
        <v>230</v>
      </c>
      <c r="B108" s="57" t="s">
        <v>222</v>
      </c>
      <c r="C108" s="57">
        <v>1</v>
      </c>
      <c r="D108" s="57">
        <v>0</v>
      </c>
      <c r="E108" s="57" t="s">
        <v>395</v>
      </c>
      <c r="F108" s="57" t="s">
        <v>675</v>
      </c>
      <c r="G108" s="57" t="s">
        <v>676</v>
      </c>
    </row>
    <row r="109" spans="1:7" x14ac:dyDescent="0.15">
      <c r="A109" s="57" t="s">
        <v>225</v>
      </c>
      <c r="B109" s="57" t="s">
        <v>222</v>
      </c>
      <c r="C109" s="57">
        <v>1</v>
      </c>
      <c r="D109" s="57">
        <v>1</v>
      </c>
      <c r="E109" s="58" t="s">
        <v>395</v>
      </c>
      <c r="F109" s="58" t="s">
        <v>226</v>
      </c>
      <c r="G109" s="58" t="s">
        <v>396</v>
      </c>
    </row>
    <row r="110" spans="1:7" x14ac:dyDescent="0.15">
      <c r="A110" s="57" t="s">
        <v>606</v>
      </c>
      <c r="B110" s="57" t="s">
        <v>222</v>
      </c>
      <c r="C110" s="57">
        <v>1</v>
      </c>
      <c r="D110" s="57">
        <v>2</v>
      </c>
      <c r="E110" s="57" t="s">
        <v>395</v>
      </c>
      <c r="F110" s="57" t="s">
        <v>226</v>
      </c>
      <c r="G110" s="57" t="s">
        <v>726</v>
      </c>
    </row>
    <row r="111" spans="1:7" x14ac:dyDescent="0.15">
      <c r="A111" s="57" t="s">
        <v>474</v>
      </c>
      <c r="B111" s="57" t="s">
        <v>222</v>
      </c>
      <c r="C111" s="57">
        <v>1</v>
      </c>
      <c r="D111" s="57">
        <v>3</v>
      </c>
      <c r="E111" s="57" t="s">
        <v>395</v>
      </c>
      <c r="F111" s="57" t="s">
        <v>226</v>
      </c>
      <c r="G111" s="57" t="s">
        <v>697</v>
      </c>
    </row>
    <row r="112" spans="1:7" x14ac:dyDescent="0.15">
      <c r="A112" s="57" t="s">
        <v>228</v>
      </c>
      <c r="B112" s="57" t="s">
        <v>222</v>
      </c>
      <c r="C112" s="57">
        <v>14</v>
      </c>
      <c r="D112" s="57">
        <v>0</v>
      </c>
      <c r="E112" s="58" t="e">
        <v>#N/A</v>
      </c>
      <c r="F112" s="58" t="e">
        <v>#N/A</v>
      </c>
      <c r="G112" s="58" t="e">
        <v>#N/A</v>
      </c>
    </row>
    <row r="113" spans="1:7" x14ac:dyDescent="0.15">
      <c r="A113" s="57" t="s">
        <v>248</v>
      </c>
      <c r="B113" s="57" t="s">
        <v>222</v>
      </c>
      <c r="C113" s="57">
        <v>2</v>
      </c>
      <c r="D113" s="57">
        <v>0</v>
      </c>
      <c r="E113" s="58" t="e">
        <v>#N/A</v>
      </c>
      <c r="F113" s="58" t="e">
        <v>#N/A</v>
      </c>
      <c r="G113" s="58" t="e">
        <v>#N/A</v>
      </c>
    </row>
    <row r="114" spans="1:7" x14ac:dyDescent="0.15">
      <c r="A114" s="57" t="s">
        <v>220</v>
      </c>
      <c r="B114" s="57" t="s">
        <v>222</v>
      </c>
      <c r="C114" s="57">
        <v>2</v>
      </c>
      <c r="D114" s="57">
        <v>1</v>
      </c>
      <c r="E114" s="57" t="s">
        <v>395</v>
      </c>
      <c r="F114" s="57" t="s">
        <v>402</v>
      </c>
      <c r="G114" s="57" t="s">
        <v>403</v>
      </c>
    </row>
    <row r="115" spans="1:7" x14ac:dyDescent="0.15">
      <c r="A115" s="57" t="s">
        <v>602</v>
      </c>
      <c r="B115" s="57" t="s">
        <v>222</v>
      </c>
      <c r="C115" s="57">
        <v>2</v>
      </c>
      <c r="D115" s="57">
        <v>2</v>
      </c>
      <c r="E115" s="57" t="s">
        <v>395</v>
      </c>
      <c r="F115" s="57" t="s">
        <v>402</v>
      </c>
      <c r="G115" s="57" t="s">
        <v>725</v>
      </c>
    </row>
    <row r="116" spans="1:7" x14ac:dyDescent="0.15">
      <c r="A116" s="57" t="s">
        <v>472</v>
      </c>
      <c r="B116" s="57" t="s">
        <v>222</v>
      </c>
      <c r="C116" s="57">
        <v>2</v>
      </c>
      <c r="D116" s="57">
        <v>3</v>
      </c>
      <c r="E116" s="57" t="s">
        <v>395</v>
      </c>
      <c r="F116" s="57" t="s">
        <v>402</v>
      </c>
      <c r="G116" s="57" t="s">
        <v>696</v>
      </c>
    </row>
    <row r="117" spans="1:7" x14ac:dyDescent="0.15">
      <c r="A117" s="57" t="s">
        <v>609</v>
      </c>
      <c r="B117" s="57" t="s">
        <v>222</v>
      </c>
      <c r="C117" s="57">
        <v>2</v>
      </c>
      <c r="D117" s="57">
        <v>4</v>
      </c>
      <c r="E117" s="57" t="s">
        <v>395</v>
      </c>
      <c r="F117" s="57" t="s">
        <v>402</v>
      </c>
      <c r="G117" s="57" t="s">
        <v>727</v>
      </c>
    </row>
    <row r="118" spans="1:7" x14ac:dyDescent="0.15">
      <c r="A118" s="57" t="s">
        <v>611</v>
      </c>
      <c r="B118" s="57" t="s">
        <v>222</v>
      </c>
      <c r="C118" s="57">
        <v>2</v>
      </c>
      <c r="D118" s="57">
        <v>5</v>
      </c>
      <c r="E118" s="57" t="s">
        <v>395</v>
      </c>
      <c r="F118" s="57" t="s">
        <v>402</v>
      </c>
      <c r="G118" s="57" t="s">
        <v>727</v>
      </c>
    </row>
    <row r="119" spans="1:7" x14ac:dyDescent="0.15">
      <c r="A119" s="57" t="s">
        <v>556</v>
      </c>
      <c r="B119" s="57" t="s">
        <v>222</v>
      </c>
      <c r="C119" s="57">
        <v>3</v>
      </c>
      <c r="D119" s="57">
        <v>1</v>
      </c>
      <c r="E119" s="59" t="s">
        <v>395</v>
      </c>
      <c r="F119" s="59" t="s">
        <v>675</v>
      </c>
      <c r="G119" s="59" t="s">
        <v>717</v>
      </c>
    </row>
    <row r="120" spans="1:7" x14ac:dyDescent="0.15">
      <c r="A120" s="57" t="s">
        <v>558</v>
      </c>
      <c r="B120" s="57" t="s">
        <v>222</v>
      </c>
      <c r="C120" s="57">
        <v>3</v>
      </c>
      <c r="D120" s="57">
        <v>2</v>
      </c>
      <c r="E120" s="57" t="s">
        <v>395</v>
      </c>
      <c r="F120" s="57" t="s">
        <v>675</v>
      </c>
      <c r="G120" s="57" t="s">
        <v>687</v>
      </c>
    </row>
  </sheetData>
  <sortState xmlns:xlrd2="http://schemas.microsoft.com/office/spreadsheetml/2017/richdata2" ref="A2:G843">
    <sortCondition ref="A2:A84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B8DF-944A-1248-B500-C43FF7E96318}">
  <dimension ref="A1:B8"/>
  <sheetViews>
    <sheetView workbookViewId="0">
      <selection sqref="A1:B1"/>
    </sheetView>
  </sheetViews>
  <sheetFormatPr baseColWidth="10" defaultRowHeight="13" x14ac:dyDescent="0.15"/>
  <cols>
    <col min="1" max="1" width="13.83203125" bestFit="1" customWidth="1"/>
    <col min="2" max="2" width="34.83203125" bestFit="1" customWidth="1"/>
  </cols>
  <sheetData>
    <row r="1" spans="1:2" x14ac:dyDescent="0.15">
      <c r="A1" s="82" t="s">
        <v>829</v>
      </c>
      <c r="B1" t="s">
        <v>830</v>
      </c>
    </row>
    <row r="2" spans="1:2" x14ac:dyDescent="0.15">
      <c r="A2" s="82" t="s">
        <v>107</v>
      </c>
      <c r="B2" t="s">
        <v>566</v>
      </c>
    </row>
    <row r="3" spans="1:2" x14ac:dyDescent="0.15">
      <c r="A3" s="82" t="s">
        <v>38</v>
      </c>
      <c r="B3" t="s">
        <v>319</v>
      </c>
    </row>
    <row r="4" spans="1:2" x14ac:dyDescent="0.15">
      <c r="A4" s="82" t="s">
        <v>207</v>
      </c>
      <c r="B4" t="e">
        <v>#N/A</v>
      </c>
    </row>
    <row r="5" spans="1:2" x14ac:dyDescent="0.15">
      <c r="A5" s="82" t="s">
        <v>123</v>
      </c>
      <c r="B5" t="e">
        <v>#N/A</v>
      </c>
    </row>
    <row r="6" spans="1:2" x14ac:dyDescent="0.15">
      <c r="A6" s="82" t="s">
        <v>718</v>
      </c>
      <c r="B6" t="s">
        <v>729</v>
      </c>
    </row>
    <row r="7" spans="1:2" x14ac:dyDescent="0.15">
      <c r="A7" s="82" t="s">
        <v>719</v>
      </c>
      <c r="B7" t="s">
        <v>730</v>
      </c>
    </row>
    <row r="8" spans="1:2" x14ac:dyDescent="0.15">
      <c r="A8" s="82" t="s">
        <v>222</v>
      </c>
      <c r="B8" t="s">
        <v>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C6A6-C629-BD44-B526-5E2192FDED60}">
  <dimension ref="A1:B31"/>
  <sheetViews>
    <sheetView workbookViewId="0"/>
  </sheetViews>
  <sheetFormatPr baseColWidth="10" defaultRowHeight="13" x14ac:dyDescent="0.15"/>
  <cols>
    <col min="1" max="1" width="13.83203125" customWidth="1"/>
    <col min="2" max="2" width="31.83203125" bestFit="1" customWidth="1"/>
  </cols>
  <sheetData>
    <row r="1" spans="1:2" x14ac:dyDescent="0.15">
      <c r="A1" t="s">
        <v>831</v>
      </c>
      <c r="B1" t="s">
        <v>12</v>
      </c>
    </row>
    <row r="2" spans="1:2" x14ac:dyDescent="0.15">
      <c r="A2" t="s">
        <v>832</v>
      </c>
      <c r="B2" t="s">
        <v>658</v>
      </c>
    </row>
    <row r="3" spans="1:2" x14ac:dyDescent="0.15">
      <c r="A3" t="s">
        <v>833</v>
      </c>
      <c r="B3" t="s">
        <v>720</v>
      </c>
    </row>
    <row r="4" spans="1:2" x14ac:dyDescent="0.15">
      <c r="A4" t="s">
        <v>834</v>
      </c>
      <c r="B4" t="s">
        <v>688</v>
      </c>
    </row>
    <row r="5" spans="1:2" x14ac:dyDescent="0.15">
      <c r="A5" t="s">
        <v>835</v>
      </c>
      <c r="B5" t="s">
        <v>567</v>
      </c>
    </row>
    <row r="6" spans="1:2" x14ac:dyDescent="0.15">
      <c r="A6" t="s">
        <v>836</v>
      </c>
      <c r="B6" t="s">
        <v>706</v>
      </c>
    </row>
    <row r="7" spans="1:2" x14ac:dyDescent="0.15">
      <c r="A7" t="s">
        <v>837</v>
      </c>
      <c r="B7" t="s">
        <v>698</v>
      </c>
    </row>
    <row r="8" spans="1:2" x14ac:dyDescent="0.15">
      <c r="A8" t="s">
        <v>838</v>
      </c>
      <c r="B8" t="s">
        <v>320</v>
      </c>
    </row>
    <row r="9" spans="1:2" x14ac:dyDescent="0.15">
      <c r="A9" t="s">
        <v>839</v>
      </c>
      <c r="B9" t="s">
        <v>683</v>
      </c>
    </row>
    <row r="10" spans="1:2" x14ac:dyDescent="0.15">
      <c r="A10" t="s">
        <v>840</v>
      </c>
      <c r="B10" t="s">
        <v>655</v>
      </c>
    </row>
    <row r="11" spans="1:2" x14ac:dyDescent="0.15">
      <c r="A11" t="s">
        <v>841</v>
      </c>
      <c r="B11" t="s">
        <v>373</v>
      </c>
    </row>
    <row r="12" spans="1:2" x14ac:dyDescent="0.15">
      <c r="A12" t="s">
        <v>842</v>
      </c>
      <c r="B12" t="s">
        <v>678</v>
      </c>
    </row>
    <row r="13" spans="1:2" x14ac:dyDescent="0.15">
      <c r="A13" t="s">
        <v>843</v>
      </c>
      <c r="B13" t="s">
        <v>723</v>
      </c>
    </row>
    <row r="14" spans="1:2" x14ac:dyDescent="0.15">
      <c r="A14" t="s">
        <v>844</v>
      </c>
      <c r="B14" t="s">
        <v>381</v>
      </c>
    </row>
    <row r="15" spans="1:2" x14ac:dyDescent="0.15">
      <c r="A15" t="s">
        <v>845</v>
      </c>
      <c r="B15" t="s">
        <v>682</v>
      </c>
    </row>
    <row r="16" spans="1:2" x14ac:dyDescent="0.15">
      <c r="A16" t="s">
        <v>846</v>
      </c>
      <c r="B16" t="s">
        <v>631</v>
      </c>
    </row>
    <row r="17" spans="1:2" x14ac:dyDescent="0.15">
      <c r="A17" t="s">
        <v>847</v>
      </c>
      <c r="B17" t="s">
        <v>652</v>
      </c>
    </row>
    <row r="18" spans="1:2" x14ac:dyDescent="0.15">
      <c r="A18" t="s">
        <v>848</v>
      </c>
      <c r="B18" t="s">
        <v>560</v>
      </c>
    </row>
    <row r="19" spans="1:2" x14ac:dyDescent="0.15">
      <c r="A19" t="s">
        <v>849</v>
      </c>
      <c r="B19" t="s">
        <v>686</v>
      </c>
    </row>
    <row r="20" spans="1:2" x14ac:dyDescent="0.15">
      <c r="A20" t="s">
        <v>850</v>
      </c>
      <c r="B20" t="s">
        <v>345</v>
      </c>
    </row>
    <row r="21" spans="1:2" x14ac:dyDescent="0.15">
      <c r="A21" t="s">
        <v>851</v>
      </c>
      <c r="B21" t="e">
        <v>#N/A</v>
      </c>
    </row>
    <row r="22" spans="1:2" x14ac:dyDescent="0.15">
      <c r="A22" t="s">
        <v>852</v>
      </c>
      <c r="B22" t="e">
        <v>#N/A</v>
      </c>
    </row>
    <row r="23" spans="1:2" x14ac:dyDescent="0.15">
      <c r="A23" t="s">
        <v>853</v>
      </c>
      <c r="B23" t="e">
        <v>#N/A</v>
      </c>
    </row>
    <row r="24" spans="1:2" x14ac:dyDescent="0.15">
      <c r="A24" t="s">
        <v>854</v>
      </c>
      <c r="B24" t="e">
        <v>#N/A</v>
      </c>
    </row>
    <row r="25" spans="1:2" x14ac:dyDescent="0.15">
      <c r="A25" t="s">
        <v>855</v>
      </c>
      <c r="B25" t="e">
        <v>#N/A</v>
      </c>
    </row>
    <row r="26" spans="1:2" x14ac:dyDescent="0.15">
      <c r="A26" t="s">
        <v>856</v>
      </c>
      <c r="B26">
        <v>0</v>
      </c>
    </row>
    <row r="27" spans="1:2" x14ac:dyDescent="0.15">
      <c r="A27" t="s">
        <v>857</v>
      </c>
      <c r="B27">
        <v>0</v>
      </c>
    </row>
    <row r="28" spans="1:2" x14ac:dyDescent="0.15">
      <c r="A28" t="s">
        <v>858</v>
      </c>
      <c r="B28" t="s">
        <v>675</v>
      </c>
    </row>
    <row r="29" spans="1:2" x14ac:dyDescent="0.15">
      <c r="A29" t="s">
        <v>859</v>
      </c>
      <c r="B29" t="e">
        <v>#N/A</v>
      </c>
    </row>
    <row r="30" spans="1:2" x14ac:dyDescent="0.15">
      <c r="A30" t="s">
        <v>860</v>
      </c>
      <c r="B30" t="s">
        <v>675</v>
      </c>
    </row>
    <row r="31" spans="1:2" x14ac:dyDescent="0.15">
      <c r="A31" t="s">
        <v>861</v>
      </c>
      <c r="B31"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test set refactored 6-12-21</vt:lpstr>
      <vt:lpstr>test set refactored</vt:lpstr>
      <vt:lpstr>Company Reports</vt:lpstr>
      <vt:lpstr>Company-ISIN 9-12-21</vt:lpstr>
      <vt:lpstr>ISIC Codes 9-12-21</vt:lpstr>
      <vt:lpstr>Company-ISIC 9-12-21</vt:lpstr>
      <vt:lpstr>OS-C Factors 9-12-21</vt:lpstr>
      <vt:lpstr>FactorAreaCode</vt:lpstr>
      <vt:lpstr>FactorCode</vt:lpstr>
      <vt:lpstr>SubFactorCode</vt:lpstr>
      <vt:lpstr>SASB Factors 9-12-21</vt:lpstr>
      <vt:lpstr>CDP Factors 9-12-21</vt:lpstr>
      <vt:lpstr>mtCO2e 9-12-21</vt:lpstr>
      <vt:lpstr>Mg 9-12-21</vt:lpstr>
      <vt:lpstr>MWh 9-12-21</vt:lpstr>
      <vt:lpstr>dam3 9-12-21</vt:lpstr>
      <vt:lpstr>Intensity 9-12-21</vt:lpstr>
      <vt:lpstr>'test set refactored'!_FilterDatabase</vt:lpstr>
      <vt:lpstr>'test set refactored 6-12-21'!_FilterDatabase</vt:lpstr>
      <vt:lpstr>FactorAreaCode!FactorAreaCode</vt:lpstr>
      <vt:lpstr>FactorCode!FactorCode</vt:lpstr>
      <vt:lpstr>SubFactorCode!SubFactorCode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hewson baltzell</dc:creator>
  <cp:lastModifiedBy>Michael Tiemann</cp:lastModifiedBy>
  <cp:lastPrinted>2021-05-18T09:10:41Z</cp:lastPrinted>
  <dcterms:created xsi:type="dcterms:W3CDTF">2021-05-17T19:41:52Z</dcterms:created>
  <dcterms:modified xsi:type="dcterms:W3CDTF">2021-09-18T10:53:00Z</dcterms:modified>
</cp:coreProperties>
</file>