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1_{AA8CBD6D-D7C6-E447-84FE-F2531CDB3285}" xr6:coauthVersionLast="47" xr6:coauthVersionMax="47" xr10:uidLastSave="{00000000-0000-0000-0000-000000000000}"/>
  <bookViews>
    <workbookView xWindow="0" yWindow="460" windowWidth="63340" windowHeight="37680" activeTab="12" xr2:uid="{D15AA8BB-B27B-48A6-BE56-B191CEC516B0}"/>
  </bookViews>
  <sheets>
    <sheet name="test set refactored 6-12-21" sheetId="1" r:id="rId1"/>
    <sheet name="Company-ISIN" sheetId="2" r:id="rId2"/>
    <sheet name="ISIC Codes" sheetId="3" r:id="rId3"/>
    <sheet name="Company-ISIC" sheetId="4" r:id="rId4"/>
    <sheet name="OS-C Factors" sheetId="5" r:id="rId5"/>
    <sheet name="SASB Factors" sheetId="7" r:id="rId6"/>
    <sheet name="CDP Factors" sheetId="8" r:id="rId7"/>
    <sheet name="Company Reports" sheetId="6" r:id="rId8"/>
    <sheet name="mtCO2e" sheetId="9" r:id="rId9"/>
    <sheet name="Mg" sheetId="13" r:id="rId10"/>
    <sheet name="MWh" sheetId="10" r:id="rId11"/>
    <sheet name="dam3" sheetId="11" r:id="rId12"/>
    <sheet name="Intensity" sheetId="12" r:id="rId13"/>
  </sheets>
  <definedNames>
    <definedName name="_xlnm._FilterDatabase" localSheetId="0">'test set refactored 6-12-21'!$A$1:$AI$852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2" l="1"/>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549" i="6"/>
  <c r="Q540" i="6"/>
  <c r="Q407" i="6"/>
  <c r="Q406" i="6"/>
  <c r="Q405" i="6"/>
  <c r="Q404" i="6"/>
  <c r="Q403" i="6"/>
  <c r="Q402" i="6"/>
  <c r="Q401" i="6"/>
  <c r="Q594" i="6"/>
  <c r="Q582" i="6"/>
  <c r="Q570" i="6"/>
  <c r="Q558" i="6"/>
  <c r="Q838" i="6"/>
  <c r="Q837" i="6"/>
  <c r="Q832" i="6"/>
  <c r="Q831" i="6"/>
  <c r="Q821" i="6"/>
  <c r="Q820" i="6"/>
  <c r="Q556" i="6"/>
  <c r="Q555" i="6"/>
  <c r="Q554" i="6"/>
  <c r="Q553" i="6"/>
  <c r="Q547" i="6"/>
  <c r="Q546" i="6"/>
  <c r="Q545" i="6"/>
  <c r="Q544" i="6"/>
  <c r="Q658" i="6"/>
  <c r="Q429" i="6"/>
  <c r="Q428" i="6"/>
  <c r="Q427" i="6"/>
  <c r="Q595" i="6"/>
  <c r="Q583" i="6"/>
  <c r="Q571" i="6"/>
  <c r="Q559" i="6"/>
  <c r="Q436" i="6"/>
  <c r="Q435" i="6"/>
  <c r="Q434" i="6"/>
  <c r="Q433" i="6"/>
  <c r="Q411" i="6"/>
  <c r="Q410" i="6"/>
  <c r="Q409" i="6"/>
  <c r="Q408" i="6"/>
  <c r="Q470" i="6"/>
  <c r="Q469" i="6"/>
  <c r="Q468" i="6"/>
  <c r="Q490" i="6"/>
  <c r="Q489" i="6"/>
  <c r="Q488" i="6"/>
  <c r="Q456" i="6"/>
  <c r="Q455" i="6"/>
  <c r="Q454" i="6"/>
  <c r="Q418" i="6"/>
  <c r="Q417" i="6"/>
  <c r="Q416" i="6"/>
  <c r="Q415" i="6"/>
  <c r="Q414" i="6"/>
  <c r="Q413" i="6"/>
  <c r="R843" i="6" l="1"/>
  <c r="Q843" i="6"/>
  <c r="Q842" i="6"/>
  <c r="Q841" i="6"/>
  <c r="Q840" i="6"/>
  <c r="Q839" i="6"/>
  <c r="Q836" i="6"/>
  <c r="Q835" i="6"/>
  <c r="Q834" i="6"/>
  <c r="Q833" i="6"/>
  <c r="Q827" i="6"/>
  <c r="Q826" i="6"/>
  <c r="Q825" i="6"/>
  <c r="Q824" i="6"/>
  <c r="R816" i="6"/>
  <c r="Q816" i="6"/>
  <c r="R815" i="6"/>
  <c r="Q815" i="6"/>
  <c r="R814" i="6"/>
  <c r="Q814" i="6"/>
  <c r="R804" i="6"/>
  <c r="Q804" i="6"/>
  <c r="R803" i="6"/>
  <c r="Q803" i="6"/>
  <c r="R802" i="6"/>
  <c r="Q802" i="6"/>
  <c r="R801" i="6"/>
  <c r="Q801" i="6"/>
  <c r="R800" i="6"/>
  <c r="Q800" i="6"/>
  <c r="R799" i="6"/>
  <c r="Q799" i="6"/>
  <c r="R797" i="6"/>
  <c r="Q797" i="6"/>
  <c r="Q788" i="6"/>
  <c r="R784" i="6"/>
  <c r="Q784" i="6"/>
  <c r="R783" i="6"/>
  <c r="Q783" i="6"/>
  <c r="R782" i="6"/>
  <c r="Q782" i="6"/>
  <c r="R772" i="6"/>
  <c r="Q772" i="6"/>
  <c r="R771" i="6"/>
  <c r="Q771" i="6"/>
  <c r="R770" i="6"/>
  <c r="Q770" i="6"/>
  <c r="R769" i="6"/>
  <c r="Q769" i="6"/>
  <c r="R768" i="6"/>
  <c r="Q768" i="6"/>
  <c r="R767" i="6"/>
  <c r="Q767" i="6"/>
  <c r="R765" i="6"/>
  <c r="Q765" i="6"/>
  <c r="Q756" i="6"/>
  <c r="R752" i="6"/>
  <c r="Q752" i="6"/>
  <c r="R751" i="6"/>
  <c r="Q751" i="6"/>
  <c r="R750" i="6"/>
  <c r="Q750" i="6"/>
  <c r="R740" i="6"/>
  <c r="Q740" i="6"/>
  <c r="R739" i="6"/>
  <c r="Q739" i="6"/>
  <c r="R738" i="6"/>
  <c r="Q738" i="6"/>
  <c r="R737" i="6"/>
  <c r="Q737" i="6"/>
  <c r="R736" i="6"/>
  <c r="Q736" i="6"/>
  <c r="R735" i="6"/>
  <c r="Q735" i="6"/>
  <c r="R733" i="6"/>
  <c r="Q733" i="6"/>
  <c r="Q724" i="6"/>
  <c r="R720" i="6"/>
  <c r="Q720" i="6"/>
  <c r="Q719" i="6"/>
  <c r="Q718" i="6"/>
  <c r="R716" i="6"/>
  <c r="Q716" i="6"/>
  <c r="R715" i="6"/>
  <c r="Q715" i="6"/>
  <c r="R714" i="6"/>
  <c r="Q714" i="6"/>
  <c r="R713" i="6"/>
  <c r="Q713" i="6"/>
  <c r="Q708" i="6"/>
  <c r="Q707" i="6"/>
  <c r="Q706" i="6"/>
  <c r="Q703" i="6"/>
  <c r="R702" i="6"/>
  <c r="Q702" i="6"/>
  <c r="R701" i="6"/>
  <c r="Q701" i="6"/>
  <c r="Q694" i="6"/>
  <c r="Q688" i="6"/>
  <c r="Q687" i="6"/>
  <c r="R684" i="6"/>
  <c r="Q684" i="6"/>
  <c r="R683" i="6"/>
  <c r="Q683" i="6"/>
  <c r="R682" i="6"/>
  <c r="Q682" i="6"/>
  <c r="R681" i="6"/>
  <c r="Q681" i="6"/>
  <c r="R680" i="6"/>
  <c r="Q680" i="6"/>
  <c r="R679" i="6"/>
  <c r="Q679" i="6"/>
  <c r="R678" i="6"/>
  <c r="Q678" i="6"/>
  <c r="R677" i="6"/>
  <c r="Q677" i="6"/>
  <c r="R676" i="6"/>
  <c r="Q676" i="6"/>
  <c r="R675" i="6"/>
  <c r="Q675" i="6"/>
  <c r="R674" i="6"/>
  <c r="Q674" i="6"/>
  <c r="R673" i="6"/>
  <c r="Q673" i="6"/>
  <c r="R666" i="6"/>
  <c r="Q666" i="6"/>
  <c r="R665" i="6"/>
  <c r="Q665" i="6"/>
  <c r="R664" i="6"/>
  <c r="Q664" i="6"/>
  <c r="M661" i="6"/>
  <c r="Q661" i="6" s="1"/>
  <c r="Q660" i="6"/>
  <c r="M658" i="6"/>
  <c r="M654" i="6"/>
  <c r="Q654" i="6" s="1"/>
  <c r="Q653" i="6"/>
  <c r="Q643" i="6"/>
  <c r="Q642" i="6"/>
  <c r="R635" i="6"/>
  <c r="Q635" i="6"/>
  <c r="R634" i="6"/>
  <c r="Q634" i="6"/>
  <c r="R633" i="6"/>
  <c r="Q633" i="6"/>
  <c r="R632" i="6"/>
  <c r="Q632" i="6"/>
  <c r="R631" i="6"/>
  <c r="Q631" i="6"/>
  <c r="R630" i="6"/>
  <c r="Q630" i="6"/>
  <c r="Q626" i="6"/>
  <c r="R625" i="6"/>
  <c r="Q625" i="6"/>
  <c r="R623" i="6"/>
  <c r="Q623" i="6"/>
  <c r="R622" i="6"/>
  <c r="Q622" i="6"/>
  <c r="R621" i="6"/>
  <c r="Q621" i="6"/>
  <c r="Q620" i="6"/>
  <c r="Q619" i="6"/>
  <c r="R613" i="6"/>
  <c r="Q613" i="6"/>
  <c r="Q611" i="6"/>
  <c r="R610" i="6"/>
  <c r="Q610" i="6"/>
  <c r="Q608" i="6"/>
  <c r="R605" i="6"/>
  <c r="Q605" i="6"/>
  <c r="R604" i="6"/>
  <c r="Q604" i="6"/>
  <c r="R603" i="6"/>
  <c r="Q603" i="6"/>
  <c r="Q602" i="6"/>
  <c r="Q601" i="6"/>
  <c r="Q600" i="6"/>
  <c r="Q599" i="6"/>
  <c r="Q598" i="6"/>
  <c r="Q597" i="6"/>
  <c r="Q596" i="6"/>
  <c r="R593" i="6"/>
  <c r="Q593" i="6"/>
  <c r="R592" i="6"/>
  <c r="Q592" i="6"/>
  <c r="R591" i="6"/>
  <c r="Q591" i="6"/>
  <c r="Q590" i="6"/>
  <c r="Q589" i="6"/>
  <c r="Q588" i="6"/>
  <c r="Q587" i="6"/>
  <c r="Q586" i="6"/>
  <c r="Q585" i="6"/>
  <c r="Q584" i="6"/>
  <c r="R581" i="6"/>
  <c r="Q581" i="6"/>
  <c r="R580" i="6"/>
  <c r="Q580" i="6"/>
  <c r="R579" i="6"/>
  <c r="Q579" i="6"/>
  <c r="Q578" i="6"/>
  <c r="Q577" i="6"/>
  <c r="Q576" i="6"/>
  <c r="Q575" i="6"/>
  <c r="Q574" i="6"/>
  <c r="Q573" i="6"/>
  <c r="Q572" i="6"/>
  <c r="R569" i="6"/>
  <c r="Q569" i="6"/>
  <c r="R568" i="6"/>
  <c r="Q568" i="6"/>
  <c r="R567" i="6"/>
  <c r="Q567" i="6"/>
  <c r="Q566" i="6"/>
  <c r="Q565" i="6"/>
  <c r="Q564" i="6"/>
  <c r="Q563" i="6"/>
  <c r="Q562" i="6"/>
  <c r="Q561" i="6"/>
  <c r="Q560" i="6"/>
  <c r="Q552" i="6"/>
  <c r="Q551" i="6"/>
  <c r="Q550" i="6"/>
  <c r="Q543" i="6"/>
  <c r="Q542" i="6"/>
  <c r="Q541" i="6"/>
  <c r="Q537" i="6"/>
  <c r="Q536" i="6"/>
  <c r="Q535" i="6"/>
  <c r="Q534" i="6"/>
  <c r="Q533" i="6"/>
  <c r="Q532" i="6"/>
  <c r="Q531" i="6"/>
  <c r="Q530" i="6"/>
  <c r="Q529" i="6"/>
  <c r="Q528" i="6"/>
  <c r="Q527" i="6"/>
  <c r="Q526" i="6"/>
  <c r="Q525" i="6"/>
  <c r="Q524" i="6"/>
  <c r="Q523" i="6"/>
  <c r="Q522" i="6"/>
  <c r="Q521" i="6"/>
  <c r="Q520" i="6"/>
  <c r="Q519" i="6"/>
  <c r="Q518" i="6"/>
  <c r="Q517" i="6"/>
  <c r="Q516" i="6"/>
  <c r="Q515" i="6"/>
  <c r="Q514" i="6"/>
  <c r="Q513" i="6"/>
  <c r="Q512" i="6"/>
  <c r="Q511" i="6"/>
  <c r="Q510" i="6"/>
  <c r="Q509" i="6"/>
  <c r="Q508" i="6"/>
  <c r="Q507" i="6"/>
  <c r="Q506" i="6"/>
  <c r="Q505" i="6"/>
  <c r="Q504" i="6"/>
  <c r="Q503" i="6"/>
  <c r="Q502" i="6"/>
  <c r="Q501" i="6"/>
  <c r="Q500" i="6"/>
  <c r="Q499" i="6"/>
  <c r="Q498" i="6"/>
  <c r="Q497" i="6"/>
  <c r="Q496" i="6"/>
  <c r="Q494" i="6"/>
  <c r="Q493" i="6"/>
  <c r="Q492" i="6"/>
  <c r="Q491" i="6"/>
  <c r="Q487" i="6"/>
  <c r="Q486" i="6"/>
  <c r="Q485" i="6"/>
  <c r="Q484" i="6"/>
  <c r="Q483" i="6"/>
  <c r="Q482" i="6"/>
  <c r="Q481" i="6"/>
  <c r="Q480" i="6"/>
  <c r="Q479" i="6"/>
  <c r="Q478" i="6"/>
  <c r="Q477" i="6"/>
  <c r="Q476" i="6"/>
  <c r="Q475" i="6"/>
  <c r="Q474" i="6"/>
  <c r="Q473" i="6"/>
  <c r="Q472" i="6"/>
  <c r="Q471" i="6"/>
  <c r="Q467" i="6"/>
  <c r="Q466" i="6"/>
  <c r="Q465" i="6"/>
  <c r="Q464" i="6"/>
  <c r="Q457" i="6"/>
  <c r="Q453" i="6"/>
  <c r="Q452" i="6"/>
  <c r="Q451" i="6"/>
  <c r="Q450" i="6"/>
  <c r="Q449" i="6"/>
  <c r="Q448" i="6"/>
  <c r="Q447" i="6"/>
  <c r="Q446" i="6"/>
  <c r="Q445" i="6"/>
  <c r="Q444" i="6"/>
  <c r="Q443" i="6"/>
  <c r="Q442" i="6"/>
  <c r="Q441" i="6"/>
  <c r="Q440" i="6"/>
  <c r="Q439" i="6"/>
  <c r="Q438" i="6"/>
  <c r="Q432" i="6"/>
  <c r="Q431" i="6"/>
  <c r="Q430" i="6"/>
  <c r="Q426" i="6"/>
  <c r="Q425" i="6"/>
  <c r="Q424" i="6"/>
  <c r="Q423" i="6"/>
  <c r="Q422" i="6"/>
  <c r="Q421" i="6"/>
  <c r="Q420" i="6"/>
  <c r="Q419" i="6"/>
  <c r="Q412" i="6"/>
  <c r="Q400" i="6"/>
  <c r="Q399" i="6"/>
  <c r="Q398" i="6"/>
  <c r="Q397" i="6"/>
  <c r="Q396" i="6"/>
  <c r="Q395" i="6"/>
  <c r="Q394" i="6"/>
  <c r="Q393" i="6"/>
  <c r="Q392" i="6"/>
  <c r="Q391" i="6"/>
  <c r="Q390" i="6"/>
  <c r="Q389" i="6"/>
  <c r="Q388" i="6"/>
  <c r="Q387" i="6"/>
  <c r="Q386" i="6"/>
  <c r="Q385" i="6"/>
  <c r="Q384" i="6"/>
  <c r="Q383" i="6"/>
  <c r="Q382" i="6"/>
  <c r="Q381" i="6"/>
  <c r="Q380" i="6"/>
  <c r="Q379" i="6"/>
  <c r="Q378" i="6"/>
  <c r="Q377" i="6"/>
  <c r="Q376" i="6"/>
  <c r="Q375" i="6"/>
  <c r="Q374" i="6"/>
  <c r="Q373" i="6"/>
  <c r="Q372" i="6"/>
  <c r="Q371" i="6"/>
  <c r="Q370" i="6"/>
  <c r="Q369" i="6"/>
  <c r="Q368" i="6"/>
  <c r="Q367" i="6"/>
  <c r="Q366" i="6"/>
  <c r="Q365" i="6"/>
  <c r="Q364" i="6"/>
  <c r="Q363" i="6"/>
  <c r="Q362" i="6"/>
  <c r="Q361" i="6"/>
  <c r="Q360" i="6"/>
  <c r="Q359" i="6"/>
  <c r="Q358" i="6"/>
  <c r="Q357" i="6"/>
  <c r="Q356" i="6"/>
  <c r="Q355" i="6"/>
  <c r="Q354" i="6"/>
  <c r="Q353" i="6"/>
  <c r="Q352" i="6"/>
  <c r="Q351" i="6"/>
  <c r="Q350" i="6"/>
  <c r="Q349" i="6"/>
  <c r="Q348" i="6"/>
  <c r="Q347" i="6"/>
  <c r="Q346" i="6"/>
  <c r="Q345" i="6"/>
  <c r="Q344" i="6"/>
  <c r="Q343" i="6"/>
  <c r="Q342" i="6"/>
  <c r="Q341" i="6"/>
  <c r="Q340" i="6"/>
  <c r="Q339" i="6"/>
  <c r="Q338" i="6"/>
  <c r="Q337" i="6"/>
  <c r="Q336" i="6"/>
  <c r="Q335" i="6"/>
  <c r="Q334" i="6"/>
  <c r="Q333" i="6"/>
  <c r="Q332" i="6"/>
  <c r="Q331" i="6"/>
  <c r="Q330" i="6"/>
  <c r="Q329" i="6"/>
  <c r="Q328" i="6"/>
  <c r="Q327" i="6"/>
  <c r="Q326" i="6"/>
  <c r="Q325" i="6"/>
  <c r="Q324" i="6"/>
  <c r="Q323" i="6"/>
  <c r="Q322" i="6"/>
  <c r="Q321" i="6"/>
  <c r="Q320" i="6"/>
  <c r="Q319" i="6"/>
  <c r="Q318" i="6"/>
  <c r="Q317" i="6"/>
  <c r="Q316" i="6"/>
  <c r="Q315" i="6"/>
  <c r="Q314" i="6"/>
  <c r="Q313" i="6"/>
  <c r="Q312" i="6"/>
  <c r="Q311" i="6"/>
  <c r="Q310" i="6"/>
  <c r="Q309" i="6"/>
  <c r="Q308" i="6"/>
  <c r="Q307" i="6"/>
  <c r="Q306" i="6"/>
  <c r="Q305" i="6"/>
  <c r="Q304" i="6"/>
  <c r="Q303" i="6"/>
  <c r="Q302" i="6"/>
  <c r="Q301" i="6"/>
  <c r="Q300" i="6"/>
  <c r="Q299" i="6"/>
  <c r="Q298" i="6"/>
  <c r="Q297" i="6"/>
  <c r="Q296" i="6"/>
  <c r="Q295" i="6"/>
  <c r="Q294" i="6"/>
  <c r="Q293" i="6"/>
  <c r="Q292" i="6"/>
  <c r="Q291" i="6"/>
  <c r="Q290" i="6"/>
  <c r="Q289" i="6"/>
  <c r="Q288" i="6"/>
  <c r="Q287" i="6"/>
  <c r="Q286" i="6"/>
  <c r="Q285" i="6"/>
  <c r="Q284" i="6"/>
  <c r="Q283" i="6"/>
  <c r="Q282" i="6"/>
  <c r="Q281" i="6"/>
  <c r="Q280" i="6"/>
  <c r="Q279" i="6"/>
  <c r="Q278" i="6"/>
  <c r="Q277" i="6"/>
  <c r="Q276" i="6"/>
  <c r="Q275" i="6"/>
  <c r="Q274" i="6"/>
  <c r="Q273" i="6"/>
  <c r="Q272" i="6"/>
  <c r="Q271" i="6"/>
  <c r="Q270" i="6"/>
  <c r="Q269" i="6"/>
  <c r="Q268" i="6"/>
  <c r="Q267" i="6"/>
  <c r="Q266" i="6"/>
  <c r="Q265" i="6"/>
  <c r="Q264" i="6"/>
  <c r="Q263" i="6"/>
  <c r="Q262" i="6"/>
  <c r="Q261" i="6"/>
  <c r="Q260" i="6"/>
  <c r="Q259" i="6"/>
  <c r="Q258" i="6"/>
  <c r="Q257" i="6"/>
  <c r="Q256" i="6"/>
  <c r="Q255" i="6"/>
  <c r="Q254" i="6"/>
  <c r="Q253" i="6"/>
  <c r="Q252" i="6"/>
  <c r="Q251" i="6"/>
  <c r="Q250" i="6"/>
  <c r="Q249" i="6"/>
  <c r="Q248" i="6"/>
  <c r="Q247" i="6"/>
  <c r="Q246" i="6"/>
  <c r="Q245" i="6"/>
  <c r="Q244" i="6"/>
  <c r="Q243" i="6"/>
  <c r="Q242" i="6"/>
  <c r="Q241" i="6"/>
  <c r="Q240" i="6"/>
  <c r="Q239" i="6"/>
  <c r="Q238" i="6"/>
  <c r="Q237" i="6"/>
  <c r="Q236" i="6"/>
  <c r="Q235" i="6"/>
  <c r="Q234" i="6"/>
  <c r="Q233" i="6"/>
  <c r="Q232" i="6"/>
  <c r="Q231" i="6"/>
  <c r="Q230" i="6"/>
  <c r="Q229" i="6"/>
  <c r="Q228" i="6"/>
  <c r="Q227" i="6"/>
  <c r="Q226" i="6"/>
  <c r="Q225" i="6"/>
  <c r="Q224" i="6"/>
  <c r="Q223" i="6"/>
  <c r="Q222" i="6"/>
  <c r="Q221" i="6"/>
  <c r="Q220" i="6"/>
  <c r="Q219" i="6"/>
  <c r="Q218" i="6"/>
  <c r="Q217" i="6"/>
  <c r="Q216" i="6"/>
  <c r="Q215" i="6"/>
  <c r="Q214" i="6"/>
  <c r="Q213" i="6"/>
  <c r="Q212" i="6"/>
  <c r="Q211" i="6"/>
  <c r="Q210" i="6"/>
  <c r="Q209" i="6"/>
  <c r="Q208" i="6"/>
  <c r="Q207" i="6"/>
  <c r="Q206" i="6"/>
  <c r="Q205" i="6"/>
  <c r="Q204" i="6"/>
  <c r="Q203" i="6"/>
  <c r="Q202" i="6"/>
  <c r="Q201" i="6"/>
  <c r="Q200" i="6"/>
  <c r="Q199" i="6"/>
  <c r="Q198" i="6"/>
  <c r="Q197" i="6"/>
  <c r="Q196" i="6"/>
  <c r="Q195" i="6"/>
  <c r="Q194" i="6"/>
  <c r="Q193" i="6"/>
  <c r="Q192" i="6"/>
  <c r="Q191" i="6"/>
  <c r="Q190" i="6"/>
  <c r="Q189" i="6"/>
  <c r="Q188" i="6"/>
  <c r="Q187" i="6"/>
  <c r="Q186" i="6"/>
  <c r="Q185" i="6"/>
  <c r="Q184" i="6"/>
  <c r="Q183" i="6"/>
  <c r="Q182" i="6"/>
  <c r="Q181" i="6"/>
  <c r="Q180" i="6"/>
  <c r="Q179" i="6"/>
  <c r="Q178" i="6"/>
  <c r="Q177" i="6"/>
  <c r="Q176" i="6"/>
  <c r="Q175" i="6"/>
  <c r="Q174" i="6"/>
  <c r="Q173" i="6"/>
  <c r="Q172" i="6"/>
  <c r="Q171" i="6"/>
  <c r="Q170" i="6"/>
  <c r="Q169" i="6"/>
  <c r="Q168" i="6"/>
  <c r="Q167" i="6"/>
  <c r="Q166" i="6"/>
  <c r="Q165" i="6"/>
  <c r="Q164" i="6"/>
  <c r="Q163" i="6"/>
  <c r="Q162" i="6"/>
  <c r="Q161" i="6"/>
  <c r="Q160" i="6"/>
  <c r="Q159" i="6"/>
  <c r="Q158" i="6"/>
  <c r="Q157" i="6"/>
  <c r="Q156" i="6"/>
  <c r="Q155" i="6"/>
  <c r="Q154" i="6"/>
  <c r="Q153" i="6"/>
  <c r="Q152" i="6"/>
  <c r="Q151" i="6"/>
  <c r="Q150" i="6"/>
  <c r="Q149" i="6"/>
  <c r="Q130" i="6"/>
  <c r="Q129"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U852" i="1" l="1"/>
  <c r="V843" i="1"/>
  <c r="U843" i="1"/>
  <c r="U842" i="1"/>
  <c r="U841" i="1"/>
  <c r="U840" i="1"/>
  <c r="U839" i="1"/>
  <c r="V838" i="1"/>
  <c r="U838" i="1"/>
  <c r="V837" i="1"/>
  <c r="U837" i="1"/>
  <c r="U836" i="1"/>
  <c r="U835" i="1"/>
  <c r="U834" i="1"/>
  <c r="U833" i="1"/>
  <c r="V832" i="1"/>
  <c r="U832" i="1"/>
  <c r="V831" i="1"/>
  <c r="U831" i="1"/>
  <c r="U827" i="1"/>
  <c r="U826" i="1"/>
  <c r="U825" i="1"/>
  <c r="U824" i="1"/>
  <c r="V821" i="1"/>
  <c r="U821" i="1"/>
  <c r="V820" i="1"/>
  <c r="U820" i="1"/>
  <c r="V816" i="1"/>
  <c r="U816" i="1"/>
  <c r="V815" i="1"/>
  <c r="U815" i="1"/>
  <c r="V814" i="1"/>
  <c r="U814" i="1"/>
  <c r="V804" i="1"/>
  <c r="U804" i="1"/>
  <c r="V803" i="1"/>
  <c r="U803" i="1"/>
  <c r="V802" i="1"/>
  <c r="U802" i="1"/>
  <c r="V801" i="1"/>
  <c r="U801" i="1"/>
  <c r="V800" i="1"/>
  <c r="U800" i="1"/>
  <c r="V799" i="1"/>
  <c r="U799" i="1"/>
  <c r="V797" i="1"/>
  <c r="U797" i="1"/>
  <c r="U788" i="1"/>
  <c r="V784" i="1"/>
  <c r="U784" i="1"/>
  <c r="V783" i="1"/>
  <c r="U783" i="1"/>
  <c r="V782" i="1"/>
  <c r="U782" i="1"/>
  <c r="V772" i="1"/>
  <c r="U772" i="1"/>
  <c r="V771" i="1"/>
  <c r="U771" i="1"/>
  <c r="V770" i="1"/>
  <c r="U770" i="1"/>
  <c r="V769" i="1"/>
  <c r="U769" i="1"/>
  <c r="V768" i="1"/>
  <c r="U768" i="1"/>
  <c r="V767" i="1"/>
  <c r="U767" i="1"/>
  <c r="V765" i="1"/>
  <c r="U765" i="1"/>
  <c r="U756" i="1"/>
  <c r="V752" i="1"/>
  <c r="U752" i="1"/>
  <c r="V751" i="1"/>
  <c r="U751" i="1"/>
  <c r="V750" i="1"/>
  <c r="U750" i="1"/>
  <c r="V740" i="1"/>
  <c r="U740" i="1"/>
  <c r="V739" i="1"/>
  <c r="U739" i="1"/>
  <c r="V738" i="1"/>
  <c r="U738" i="1"/>
  <c r="V737" i="1"/>
  <c r="U737" i="1"/>
  <c r="V736" i="1"/>
  <c r="U736" i="1"/>
  <c r="V735" i="1"/>
  <c r="U735" i="1"/>
  <c r="V733" i="1"/>
  <c r="U733" i="1"/>
  <c r="U724" i="1"/>
  <c r="V720" i="1"/>
  <c r="U720" i="1"/>
  <c r="U719" i="1"/>
  <c r="U718" i="1"/>
  <c r="V716" i="1"/>
  <c r="U716" i="1"/>
  <c r="V715" i="1"/>
  <c r="U715" i="1"/>
  <c r="V714" i="1"/>
  <c r="U714" i="1"/>
  <c r="V713" i="1"/>
  <c r="U713" i="1"/>
  <c r="U708" i="1"/>
  <c r="U707" i="1"/>
  <c r="U706" i="1"/>
  <c r="U703" i="1"/>
  <c r="V702" i="1"/>
  <c r="U702" i="1"/>
  <c r="V701" i="1"/>
  <c r="U701" i="1"/>
  <c r="U694" i="1"/>
  <c r="U688" i="1"/>
  <c r="U687" i="1"/>
  <c r="V684" i="1"/>
  <c r="U684" i="1"/>
  <c r="V683" i="1"/>
  <c r="U683" i="1"/>
  <c r="V682" i="1"/>
  <c r="U682" i="1"/>
  <c r="V681" i="1"/>
  <c r="U681" i="1"/>
  <c r="V680" i="1"/>
  <c r="U680" i="1"/>
  <c r="V679" i="1"/>
  <c r="U679" i="1"/>
  <c r="V678" i="1"/>
  <c r="U678" i="1"/>
  <c r="V677" i="1"/>
  <c r="U677" i="1"/>
  <c r="V676" i="1"/>
  <c r="U676" i="1"/>
  <c r="V675" i="1"/>
  <c r="U675" i="1"/>
  <c r="V674" i="1"/>
  <c r="U674" i="1"/>
  <c r="V673" i="1"/>
  <c r="U673" i="1"/>
  <c r="V666" i="1"/>
  <c r="U666" i="1"/>
  <c r="V665" i="1"/>
  <c r="U665" i="1"/>
  <c r="V664" i="1"/>
  <c r="U664" i="1"/>
  <c r="R661" i="1"/>
  <c r="U661" i="1" s="1"/>
  <c r="U660" i="1"/>
  <c r="R658" i="1"/>
  <c r="R654" i="1"/>
  <c r="U654" i="1" s="1"/>
  <c r="U653" i="1"/>
  <c r="U643" i="1"/>
  <c r="U642" i="1"/>
  <c r="V635" i="1"/>
  <c r="U635" i="1"/>
  <c r="V634" i="1"/>
  <c r="U634" i="1"/>
  <c r="V633" i="1"/>
  <c r="U633" i="1"/>
  <c r="V632" i="1"/>
  <c r="U632" i="1"/>
  <c r="V631" i="1"/>
  <c r="U631" i="1"/>
  <c r="V630" i="1"/>
  <c r="U630" i="1"/>
  <c r="U626" i="1"/>
  <c r="V625" i="1"/>
  <c r="U625" i="1"/>
  <c r="V623" i="1"/>
  <c r="U623" i="1"/>
  <c r="V622" i="1"/>
  <c r="U622" i="1"/>
  <c r="V621" i="1"/>
  <c r="U621" i="1"/>
  <c r="U620" i="1"/>
  <c r="U619" i="1"/>
  <c r="V613" i="1"/>
  <c r="U613" i="1"/>
  <c r="U611" i="1"/>
  <c r="V610" i="1"/>
  <c r="U610" i="1"/>
  <c r="U608" i="1"/>
  <c r="V605" i="1"/>
  <c r="U605" i="1"/>
  <c r="V604" i="1"/>
  <c r="U604" i="1"/>
  <c r="V603" i="1"/>
  <c r="U603" i="1"/>
  <c r="U602" i="1"/>
  <c r="U601" i="1"/>
  <c r="U600" i="1"/>
  <c r="U599" i="1"/>
  <c r="U598" i="1"/>
  <c r="U597" i="1"/>
  <c r="U596" i="1"/>
  <c r="U595" i="1"/>
  <c r="U594" i="1"/>
  <c r="V593" i="1"/>
  <c r="U593" i="1"/>
  <c r="V592" i="1"/>
  <c r="U592" i="1"/>
  <c r="V591" i="1"/>
  <c r="U591" i="1"/>
  <c r="U590" i="1"/>
  <c r="U589" i="1"/>
  <c r="U588" i="1"/>
  <c r="U587" i="1"/>
  <c r="U586" i="1"/>
  <c r="U585" i="1"/>
  <c r="U584" i="1"/>
  <c r="U583" i="1"/>
  <c r="U582" i="1"/>
  <c r="V581" i="1"/>
  <c r="U581" i="1"/>
  <c r="V580" i="1"/>
  <c r="U580" i="1"/>
  <c r="V579" i="1"/>
  <c r="U579" i="1"/>
  <c r="U578" i="1"/>
  <c r="U577" i="1"/>
  <c r="U576" i="1"/>
  <c r="U575" i="1"/>
  <c r="U574" i="1"/>
  <c r="U573" i="1"/>
  <c r="U572" i="1"/>
  <c r="U571" i="1"/>
  <c r="U570" i="1"/>
  <c r="V569" i="1"/>
  <c r="U569" i="1"/>
  <c r="V568" i="1"/>
  <c r="U568" i="1"/>
  <c r="V567" i="1"/>
  <c r="U567" i="1"/>
  <c r="U566" i="1"/>
  <c r="U565" i="1"/>
  <c r="U564" i="1"/>
  <c r="U563" i="1"/>
  <c r="U562" i="1"/>
  <c r="U561" i="1"/>
  <c r="U560" i="1"/>
  <c r="U559" i="1"/>
  <c r="U558" i="1"/>
  <c r="U556" i="1"/>
  <c r="U555" i="1"/>
  <c r="U554" i="1"/>
  <c r="U553" i="1"/>
  <c r="U552" i="1"/>
  <c r="U551" i="1"/>
  <c r="U550" i="1"/>
  <c r="U547" i="1"/>
  <c r="U546" i="1"/>
  <c r="U545" i="1"/>
  <c r="U544" i="1"/>
  <c r="U543" i="1"/>
  <c r="U542" i="1"/>
  <c r="U541"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57" i="1"/>
  <c r="U456" i="1"/>
  <c r="U455" i="1"/>
  <c r="U454" i="1"/>
  <c r="U453" i="1"/>
  <c r="U452" i="1"/>
  <c r="U451" i="1"/>
  <c r="U450" i="1"/>
  <c r="U449" i="1"/>
  <c r="U448" i="1"/>
  <c r="U447" i="1"/>
  <c r="U446" i="1"/>
  <c r="U445" i="1"/>
  <c r="U444" i="1"/>
  <c r="U443" i="1"/>
  <c r="U442" i="1"/>
  <c r="U441" i="1"/>
  <c r="U440" i="1"/>
  <c r="U439" i="1"/>
  <c r="U438"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<sst xmlns="http://schemas.openxmlformats.org/spreadsheetml/2006/main" count="39929" uniqueCount="823">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</sst>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6"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80">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3" fontId="2" fillId="3" borderId="0" xfId="0" applyNumberFormat="1" applyFont="1" applyFill="1"/>
    <xf numFmtId="164" fontId="2" fillId="3" borderId="0" xfId="1" applyNumberFormat="1" applyFont="1" applyFill="1"/>
    <xf numFmtId="0" fontId="2" fillId="0" borderId="0" xfId="0" applyFont="1"/>
    <xf numFmtId="0" fontId="0" fillId="4" borderId="0" xfId="0" applyFill="1"/>
    <xf numFmtId="0" fontId="2" fillId="4" borderId="0" xfId="0" applyFont="1" applyFill="1"/>
    <xf numFmtId="3" fontId="2" fillId="4" borderId="0" xfId="0" applyNumberFormat="1" applyFont="1" applyFill="1"/>
    <xf numFmtId="164" fontId="2" fillId="4" borderId="0" xfId="1" applyNumberFormat="1"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1.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I852"/>
  <sheetViews>
    <sheetView zoomScale="143" zoomScaleNormal="143" workbookViewId="0">
      <pane ySplit="1" topLeftCell="A806" activePane="bottomLeft" state="frozen"/>
      <selection pane="bottomLeft" activeCell="R820" sqref="R820"/>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6" width="10.1640625" customWidth="1"/>
    <col min="17" max="17" width="70.5" customWidth="1"/>
    <col min="18" max="19" width="14.5" customWidth="1"/>
    <col min="20" max="20" width="16.83203125" customWidth="1"/>
    <col min="21" max="21" width="16.5" customWidth="1"/>
    <col min="22" max="22" width="12.1640625" customWidth="1"/>
    <col min="23" max="23" width="23.33203125" customWidth="1"/>
    <col min="24" max="27" width="14.5" customWidth="1"/>
    <col min="28" max="28" width="37.6640625" customWidth="1"/>
    <col min="29" max="29" width="48.5" customWidth="1"/>
    <col min="30" max="30" width="16" customWidth="1"/>
    <col min="31" max="31" width="21.83203125" customWidth="1"/>
    <col min="32" max="32" width="19" customWidth="1"/>
  </cols>
  <sheetData>
    <row r="1" spans="1:35" s="1" customFormat="1" ht="28" x14ac:dyDescent="0.15">
      <c r="A1" s="2" t="s">
        <v>2</v>
      </c>
      <c r="B1" s="2" t="s">
        <v>1</v>
      </c>
      <c r="C1" s="2" t="s">
        <v>3</v>
      </c>
      <c r="D1" s="2" t="s">
        <v>4</v>
      </c>
      <c r="E1" s="2" t="s">
        <v>5</v>
      </c>
      <c r="F1" s="2" t="s">
        <v>6</v>
      </c>
      <c r="G1" s="2" t="s">
        <v>7</v>
      </c>
      <c r="H1" s="2" t="s">
        <v>8</v>
      </c>
      <c r="I1" s="2" t="s">
        <v>780</v>
      </c>
      <c r="J1" s="2" t="s">
        <v>779</v>
      </c>
      <c r="K1" s="2" t="s">
        <v>9</v>
      </c>
      <c r="L1" s="2" t="s">
        <v>781</v>
      </c>
      <c r="M1" s="1" t="s">
        <v>0</v>
      </c>
      <c r="N1" s="1" t="s">
        <v>776</v>
      </c>
      <c r="O1" s="1" t="s">
        <v>777</v>
      </c>
      <c r="P1" s="1" t="s">
        <v>778</v>
      </c>
      <c r="Q1" s="2" t="s">
        <v>10</v>
      </c>
      <c r="R1" s="2" t="s">
        <v>14</v>
      </c>
      <c r="S1" s="2" t="s">
        <v>15</v>
      </c>
      <c r="T1" s="2" t="s">
        <v>16</v>
      </c>
      <c r="U1" s="2" t="s">
        <v>17</v>
      </c>
      <c r="V1" s="2" t="s">
        <v>18</v>
      </c>
      <c r="W1" s="2" t="s">
        <v>20</v>
      </c>
      <c r="X1" s="2" t="s">
        <v>21</v>
      </c>
      <c r="Y1" s="2" t="s">
        <v>22</v>
      </c>
      <c r="Z1" s="2" t="s">
        <v>23</v>
      </c>
      <c r="AA1" s="2" t="s">
        <v>11</v>
      </c>
      <c r="AB1" s="2" t="s">
        <v>12</v>
      </c>
      <c r="AC1" s="2" t="s">
        <v>13</v>
      </c>
      <c r="AD1" s="3" t="s">
        <v>24</v>
      </c>
      <c r="AE1" s="3" t="s">
        <v>25</v>
      </c>
      <c r="AF1" s="3" t="s">
        <v>19</v>
      </c>
      <c r="AG1" s="3" t="s">
        <v>26</v>
      </c>
      <c r="AH1" s="4" t="s">
        <v>27</v>
      </c>
      <c r="AI1" s="4" t="s">
        <v>28</v>
      </c>
    </row>
    <row r="2" spans="1:35" s="5" customFormat="1" ht="13.25" customHeight="1" x14ac:dyDescent="0.15">
      <c r="A2" s="6" t="s">
        <v>31</v>
      </c>
      <c r="B2" s="6" t="s">
        <v>30</v>
      </c>
      <c r="C2" s="6" t="s">
        <v>32</v>
      </c>
      <c r="D2" s="6" t="s">
        <v>33</v>
      </c>
      <c r="E2" s="6" t="s">
        <v>34</v>
      </c>
      <c r="F2" s="6" t="s">
        <v>35</v>
      </c>
      <c r="G2" s="6" t="s">
        <v>35</v>
      </c>
      <c r="J2" s="6" t="s">
        <v>36</v>
      </c>
      <c r="M2" s="5" t="s">
        <v>29</v>
      </c>
      <c r="N2" s="5" t="s">
        <v>38</v>
      </c>
      <c r="O2" s="5">
        <v>1</v>
      </c>
      <c r="P2" s="5">
        <v>1</v>
      </c>
      <c r="Q2" s="6" t="s">
        <v>37</v>
      </c>
      <c r="R2" s="7">
        <v>90723</v>
      </c>
      <c r="T2" s="6" t="s">
        <v>39</v>
      </c>
      <c r="U2" s="8">
        <f t="shared" ref="U2:U33" si="0">R2</f>
        <v>90723</v>
      </c>
      <c r="V2" s="6" t="s">
        <v>39</v>
      </c>
      <c r="W2" s="6" t="s">
        <v>40</v>
      </c>
      <c r="X2" s="6">
        <v>1</v>
      </c>
      <c r="Y2" s="6">
        <v>1</v>
      </c>
      <c r="Z2" s="6" t="s">
        <v>41</v>
      </c>
      <c r="AA2" s="6" t="s">
        <v>319</v>
      </c>
      <c r="AB2" s="6" t="s">
        <v>320</v>
      </c>
      <c r="AC2" s="6" t="s">
        <v>321</v>
      </c>
      <c r="AD2" s="6" t="s">
        <v>731</v>
      </c>
      <c r="AF2" s="9"/>
      <c r="AG2" s="5" t="s">
        <v>323</v>
      </c>
      <c r="AH2" s="5" t="s">
        <v>324</v>
      </c>
      <c r="AI2" s="5" t="s">
        <v>784</v>
      </c>
    </row>
    <row r="3" spans="1:35" s="5" customFormat="1" ht="13.25" customHeight="1" x14ac:dyDescent="0.15">
      <c r="A3" s="6" t="s">
        <v>31</v>
      </c>
      <c r="B3" s="6" t="s">
        <v>30</v>
      </c>
      <c r="C3" s="6" t="s">
        <v>32</v>
      </c>
      <c r="D3" s="6" t="s">
        <v>33</v>
      </c>
      <c r="E3" s="6" t="s">
        <v>34</v>
      </c>
      <c r="F3" s="6" t="s">
        <v>35</v>
      </c>
      <c r="G3" s="6" t="s">
        <v>35</v>
      </c>
      <c r="J3" s="6" t="s">
        <v>36</v>
      </c>
      <c r="M3" s="5" t="s">
        <v>42</v>
      </c>
      <c r="N3" s="5" t="s">
        <v>38</v>
      </c>
      <c r="O3" s="5">
        <v>7</v>
      </c>
      <c r="P3" s="5">
        <v>1</v>
      </c>
      <c r="Q3" s="6" t="s">
        <v>43</v>
      </c>
      <c r="R3" s="7">
        <v>3000523</v>
      </c>
      <c r="T3" s="6" t="s">
        <v>39</v>
      </c>
      <c r="U3" s="8">
        <f t="shared" si="0"/>
        <v>3000523</v>
      </c>
      <c r="V3" s="6" t="s">
        <v>39</v>
      </c>
      <c r="W3" s="6" t="s">
        <v>40</v>
      </c>
      <c r="X3" s="6">
        <v>1</v>
      </c>
      <c r="Z3" s="6" t="s">
        <v>41</v>
      </c>
      <c r="AA3" s="6" t="s">
        <v>319</v>
      </c>
      <c r="AB3" s="6" t="s">
        <v>381</v>
      </c>
      <c r="AC3" s="6" t="s">
        <v>43</v>
      </c>
      <c r="AD3" s="6" t="s">
        <v>731</v>
      </c>
      <c r="AF3" s="6"/>
      <c r="AG3" s="5" t="s">
        <v>382</v>
      </c>
      <c r="AH3" s="5" t="s">
        <v>383</v>
      </c>
      <c r="AI3" s="5" t="s">
        <v>384</v>
      </c>
    </row>
    <row r="4" spans="1:35" s="5" customFormat="1" ht="13.25" customHeight="1" x14ac:dyDescent="0.15">
      <c r="A4" s="6" t="s">
        <v>31</v>
      </c>
      <c r="B4" s="6" t="s">
        <v>30</v>
      </c>
      <c r="C4" s="6" t="s">
        <v>32</v>
      </c>
      <c r="D4" s="6" t="s">
        <v>33</v>
      </c>
      <c r="E4" s="6" t="s">
        <v>34</v>
      </c>
      <c r="F4" s="6" t="s">
        <v>35</v>
      </c>
      <c r="G4" s="6" t="s">
        <v>35</v>
      </c>
      <c r="J4" s="6" t="s">
        <v>36</v>
      </c>
      <c r="M4" s="5" t="s">
        <v>44</v>
      </c>
      <c r="N4" s="5" t="s">
        <v>38</v>
      </c>
      <c r="O4" s="5">
        <v>7</v>
      </c>
      <c r="P4" s="5">
        <v>2</v>
      </c>
      <c r="Q4" s="6" t="s">
        <v>45</v>
      </c>
      <c r="R4" s="7">
        <v>183329</v>
      </c>
      <c r="T4" s="6" t="s">
        <v>39</v>
      </c>
      <c r="U4" s="8">
        <f t="shared" si="0"/>
        <v>183329</v>
      </c>
      <c r="V4" s="6" t="s">
        <v>39</v>
      </c>
      <c r="W4" s="6" t="s">
        <v>40</v>
      </c>
      <c r="X4" s="6">
        <v>1</v>
      </c>
      <c r="Y4" s="6">
        <v>1</v>
      </c>
      <c r="Z4" s="6" t="s">
        <v>41</v>
      </c>
      <c r="AA4" s="6" t="s">
        <v>319</v>
      </c>
      <c r="AB4" s="6" t="s">
        <v>381</v>
      </c>
      <c r="AC4" s="6" t="s">
        <v>45</v>
      </c>
      <c r="AD4" s="6" t="s">
        <v>731</v>
      </c>
      <c r="AF4" s="6"/>
      <c r="AG4" s="5" t="s">
        <v>382</v>
      </c>
      <c r="AH4" s="5" t="s">
        <v>386</v>
      </c>
      <c r="AI4" s="5" t="s">
        <v>387</v>
      </c>
    </row>
    <row r="5" spans="1:35" s="5" customFormat="1" ht="13.25" customHeight="1" x14ac:dyDescent="0.15">
      <c r="A5" s="6" t="s">
        <v>31</v>
      </c>
      <c r="B5" s="6" t="s">
        <v>30</v>
      </c>
      <c r="C5" s="6" t="s">
        <v>32</v>
      </c>
      <c r="D5" s="6" t="s">
        <v>33</v>
      </c>
      <c r="E5" s="6" t="s">
        <v>34</v>
      </c>
      <c r="F5" s="6" t="s">
        <v>35</v>
      </c>
      <c r="G5" s="6" t="s">
        <v>35</v>
      </c>
      <c r="J5" s="6" t="s">
        <v>36</v>
      </c>
      <c r="M5" s="5" t="s">
        <v>46</v>
      </c>
      <c r="N5" s="5" t="s">
        <v>38</v>
      </c>
      <c r="O5" s="5">
        <v>11</v>
      </c>
      <c r="P5" s="5">
        <v>18</v>
      </c>
      <c r="Q5" s="6" t="s">
        <v>47</v>
      </c>
      <c r="R5" s="7">
        <v>11000000</v>
      </c>
      <c r="T5" s="6" t="s">
        <v>39</v>
      </c>
      <c r="U5" s="8">
        <f t="shared" si="0"/>
        <v>11000000</v>
      </c>
      <c r="V5" s="6" t="s">
        <v>39</v>
      </c>
      <c r="W5" s="6" t="s">
        <v>40</v>
      </c>
      <c r="X5" s="6">
        <v>1</v>
      </c>
      <c r="Y5" s="6">
        <v>2</v>
      </c>
      <c r="Z5" s="6" t="s">
        <v>41</v>
      </c>
      <c r="AA5" s="6" t="s">
        <v>319</v>
      </c>
      <c r="AB5" s="6" t="s">
        <v>631</v>
      </c>
      <c r="AC5" s="6" t="s">
        <v>632</v>
      </c>
      <c r="AD5" s="6" t="s">
        <v>731</v>
      </c>
      <c r="AF5" s="6"/>
      <c r="AG5" s="5" t="s">
        <v>321</v>
      </c>
      <c r="AH5" s="5" t="s">
        <v>321</v>
      </c>
      <c r="AI5" s="5" t="s">
        <v>321</v>
      </c>
    </row>
    <row r="6" spans="1:35" s="5" customFormat="1" ht="13.25" customHeight="1" x14ac:dyDescent="0.15">
      <c r="A6" s="6" t="s">
        <v>31</v>
      </c>
      <c r="B6" s="6" t="s">
        <v>30</v>
      </c>
      <c r="C6" s="6" t="s">
        <v>32</v>
      </c>
      <c r="D6" s="6" t="s">
        <v>33</v>
      </c>
      <c r="E6" s="6" t="s">
        <v>34</v>
      </c>
      <c r="F6" s="6" t="s">
        <v>35</v>
      </c>
      <c r="G6" s="6" t="s">
        <v>35</v>
      </c>
      <c r="J6" s="6" t="s">
        <v>36</v>
      </c>
      <c r="M6" s="5" t="s">
        <v>48</v>
      </c>
      <c r="N6" s="5" t="s">
        <v>38</v>
      </c>
      <c r="O6" s="5">
        <v>11</v>
      </c>
      <c r="P6" s="5">
        <v>3</v>
      </c>
      <c r="Q6" s="6" t="s">
        <v>49</v>
      </c>
      <c r="R6" s="7">
        <v>550000</v>
      </c>
      <c r="T6" s="6" t="s">
        <v>39</v>
      </c>
      <c r="U6" s="8">
        <f t="shared" si="0"/>
        <v>550000</v>
      </c>
      <c r="V6" s="6" t="s">
        <v>39</v>
      </c>
      <c r="W6" s="6" t="s">
        <v>40</v>
      </c>
      <c r="X6" s="6">
        <v>1</v>
      </c>
      <c r="Z6" s="6" t="s">
        <v>41</v>
      </c>
      <c r="AA6" s="6" t="s">
        <v>319</v>
      </c>
      <c r="AB6" s="6" t="s">
        <v>631</v>
      </c>
      <c r="AC6" s="6" t="s">
        <v>633</v>
      </c>
      <c r="AD6" s="6" t="s">
        <v>731</v>
      </c>
      <c r="AF6" s="6"/>
      <c r="AG6" s="5" t="s">
        <v>634</v>
      </c>
      <c r="AH6" s="5" t="s">
        <v>635</v>
      </c>
      <c r="AI6" s="5" t="s">
        <v>633</v>
      </c>
    </row>
    <row r="7" spans="1:35" s="5" customFormat="1" ht="13.25" customHeight="1" x14ac:dyDescent="0.15">
      <c r="A7" s="6" t="s">
        <v>31</v>
      </c>
      <c r="B7" s="6" t="s">
        <v>30</v>
      </c>
      <c r="C7" s="6" t="s">
        <v>32</v>
      </c>
      <c r="D7" s="6" t="s">
        <v>33</v>
      </c>
      <c r="E7" s="6" t="s">
        <v>34</v>
      </c>
      <c r="F7" s="6" t="s">
        <v>35</v>
      </c>
      <c r="G7" s="6" t="s">
        <v>35</v>
      </c>
      <c r="J7" s="6" t="s">
        <v>36</v>
      </c>
      <c r="M7" s="5" t="s">
        <v>50</v>
      </c>
      <c r="N7" s="5" t="s">
        <v>38</v>
      </c>
      <c r="O7" s="5">
        <v>11</v>
      </c>
      <c r="P7" s="5">
        <v>4</v>
      </c>
      <c r="Q7" s="6" t="s">
        <v>51</v>
      </c>
      <c r="R7" s="7">
        <v>100000</v>
      </c>
      <c r="T7" s="6" t="s">
        <v>39</v>
      </c>
      <c r="U7" s="8">
        <f t="shared" si="0"/>
        <v>100000</v>
      </c>
      <c r="V7" s="6" t="s">
        <v>39</v>
      </c>
      <c r="W7" s="6" t="s">
        <v>40</v>
      </c>
      <c r="X7" s="6">
        <v>1</v>
      </c>
      <c r="Y7" s="6">
        <v>2</v>
      </c>
      <c r="Z7" s="6" t="s">
        <v>41</v>
      </c>
      <c r="AA7" s="6" t="s">
        <v>319</v>
      </c>
      <c r="AB7" s="6" t="s">
        <v>631</v>
      </c>
      <c r="AC7" s="6" t="s">
        <v>636</v>
      </c>
      <c r="AD7" s="6" t="s">
        <v>731</v>
      </c>
      <c r="AF7" s="6"/>
      <c r="AG7" s="5" t="s">
        <v>634</v>
      </c>
      <c r="AH7" s="5" t="s">
        <v>637</v>
      </c>
      <c r="AI7" s="5" t="s">
        <v>636</v>
      </c>
    </row>
    <row r="8" spans="1:35" s="5" customFormat="1" ht="13.25" customHeight="1" x14ac:dyDescent="0.15">
      <c r="A8" s="6" t="s">
        <v>31</v>
      </c>
      <c r="B8" s="6" t="s">
        <v>30</v>
      </c>
      <c r="C8" s="6" t="s">
        <v>32</v>
      </c>
      <c r="D8" s="6" t="s">
        <v>33</v>
      </c>
      <c r="E8" s="6" t="s">
        <v>34</v>
      </c>
      <c r="F8" s="6" t="s">
        <v>35</v>
      </c>
      <c r="G8" s="6" t="s">
        <v>35</v>
      </c>
      <c r="J8" s="6" t="s">
        <v>36</v>
      </c>
      <c r="M8" s="5" t="s">
        <v>52</v>
      </c>
      <c r="N8" s="5" t="s">
        <v>38</v>
      </c>
      <c r="O8" s="5">
        <v>11</v>
      </c>
      <c r="P8" s="5">
        <v>5</v>
      </c>
      <c r="Q8" s="6" t="s">
        <v>53</v>
      </c>
      <c r="R8" s="6">
        <v>700</v>
      </c>
      <c r="T8" s="6" t="s">
        <v>39</v>
      </c>
      <c r="U8" s="8">
        <f t="shared" si="0"/>
        <v>700</v>
      </c>
      <c r="V8" s="6" t="s">
        <v>39</v>
      </c>
      <c r="W8" s="6" t="s">
        <v>40</v>
      </c>
      <c r="X8" s="6">
        <v>1</v>
      </c>
      <c r="Y8" s="6">
        <v>2</v>
      </c>
      <c r="Z8" s="6" t="s">
        <v>41</v>
      </c>
      <c r="AA8" s="6" t="s">
        <v>319</v>
      </c>
      <c r="AB8" s="6" t="s">
        <v>631</v>
      </c>
      <c r="AC8" s="6" t="s">
        <v>638</v>
      </c>
      <c r="AD8" s="6" t="s">
        <v>731</v>
      </c>
      <c r="AF8" s="6"/>
      <c r="AG8" s="5" t="s">
        <v>634</v>
      </c>
      <c r="AH8" s="5" t="s">
        <v>639</v>
      </c>
      <c r="AI8" s="5" t="s">
        <v>638</v>
      </c>
    </row>
    <row r="9" spans="1:35" s="5" customFormat="1" ht="13.25" customHeight="1" x14ac:dyDescent="0.15">
      <c r="A9" s="6" t="s">
        <v>31</v>
      </c>
      <c r="B9" s="6" t="s">
        <v>30</v>
      </c>
      <c r="C9" s="6" t="s">
        <v>32</v>
      </c>
      <c r="D9" s="6" t="s">
        <v>33</v>
      </c>
      <c r="E9" s="6" t="s">
        <v>34</v>
      </c>
      <c r="F9" s="6" t="s">
        <v>35</v>
      </c>
      <c r="G9" s="6" t="s">
        <v>35</v>
      </c>
      <c r="J9" s="6" t="s">
        <v>36</v>
      </c>
      <c r="M9" s="5" t="s">
        <v>54</v>
      </c>
      <c r="N9" s="5" t="s">
        <v>38</v>
      </c>
      <c r="O9" s="5">
        <v>11</v>
      </c>
      <c r="P9" s="5">
        <v>6</v>
      </c>
      <c r="Q9" s="6" t="s">
        <v>55</v>
      </c>
      <c r="R9" s="7">
        <v>378230</v>
      </c>
      <c r="T9" s="6" t="s">
        <v>39</v>
      </c>
      <c r="U9" s="8">
        <f t="shared" si="0"/>
        <v>378230</v>
      </c>
      <c r="V9" s="6" t="s">
        <v>39</v>
      </c>
      <c r="W9" s="6" t="s">
        <v>40</v>
      </c>
      <c r="X9" s="6">
        <v>1</v>
      </c>
      <c r="Y9" s="6">
        <v>1</v>
      </c>
      <c r="Z9" s="6" t="s">
        <v>41</v>
      </c>
      <c r="AA9" s="6" t="s">
        <v>319</v>
      </c>
      <c r="AB9" s="6" t="s">
        <v>631</v>
      </c>
      <c r="AC9" s="6" t="s">
        <v>640</v>
      </c>
      <c r="AD9" s="6" t="s">
        <v>731</v>
      </c>
      <c r="AF9" s="6"/>
      <c r="AG9" s="5" t="s">
        <v>634</v>
      </c>
      <c r="AH9" s="5" t="s">
        <v>641</v>
      </c>
      <c r="AI9" s="5" t="s">
        <v>640</v>
      </c>
    </row>
    <row r="10" spans="1:35" s="5" customFormat="1" ht="13.25" customHeight="1" x14ac:dyDescent="0.15">
      <c r="A10" s="6" t="s">
        <v>31</v>
      </c>
      <c r="B10" s="6" t="s">
        <v>30</v>
      </c>
      <c r="C10" s="6" t="s">
        <v>32</v>
      </c>
      <c r="D10" s="6" t="s">
        <v>33</v>
      </c>
      <c r="E10" s="6" t="s">
        <v>34</v>
      </c>
      <c r="F10" s="6" t="s">
        <v>35</v>
      </c>
      <c r="G10" s="6" t="s">
        <v>35</v>
      </c>
      <c r="J10" s="6" t="s">
        <v>36</v>
      </c>
      <c r="M10" s="5" t="s">
        <v>56</v>
      </c>
      <c r="N10" s="5" t="s">
        <v>38</v>
      </c>
      <c r="O10" s="5">
        <v>11</v>
      </c>
      <c r="P10" s="5">
        <v>7</v>
      </c>
      <c r="Q10" s="6" t="s">
        <v>57</v>
      </c>
      <c r="R10" s="7">
        <v>330000</v>
      </c>
      <c r="T10" s="6" t="s">
        <v>39</v>
      </c>
      <c r="U10" s="8">
        <f t="shared" si="0"/>
        <v>330000</v>
      </c>
      <c r="V10" s="6" t="s">
        <v>39</v>
      </c>
      <c r="W10" s="6" t="s">
        <v>40</v>
      </c>
      <c r="X10" s="6">
        <v>1</v>
      </c>
      <c r="Y10" s="6">
        <v>2</v>
      </c>
      <c r="Z10" s="6" t="s">
        <v>41</v>
      </c>
      <c r="AA10" s="6" t="s">
        <v>319</v>
      </c>
      <c r="AB10" s="6" t="s">
        <v>631</v>
      </c>
      <c r="AC10" s="6" t="s">
        <v>642</v>
      </c>
      <c r="AD10" s="6" t="s">
        <v>731</v>
      </c>
      <c r="AF10" s="6"/>
      <c r="AG10" s="5" t="s">
        <v>634</v>
      </c>
      <c r="AH10" s="5" t="s">
        <v>643</v>
      </c>
      <c r="AI10" s="5" t="s">
        <v>642</v>
      </c>
    </row>
    <row r="11" spans="1:35" s="5" customFormat="1" ht="13.25" customHeight="1" x14ac:dyDescent="0.15">
      <c r="A11" s="6" t="s">
        <v>31</v>
      </c>
      <c r="B11" s="6" t="s">
        <v>30</v>
      </c>
      <c r="C11" s="6" t="s">
        <v>32</v>
      </c>
      <c r="D11" s="6" t="s">
        <v>33</v>
      </c>
      <c r="E11" s="6" t="s">
        <v>34</v>
      </c>
      <c r="F11" s="6" t="s">
        <v>35</v>
      </c>
      <c r="G11" s="6" t="s">
        <v>35</v>
      </c>
      <c r="J11" s="6" t="s">
        <v>36</v>
      </c>
      <c r="M11" s="5" t="s">
        <v>58</v>
      </c>
      <c r="N11" s="5" t="s">
        <v>38</v>
      </c>
      <c r="O11" s="5">
        <v>11</v>
      </c>
      <c r="P11" s="5">
        <v>9</v>
      </c>
      <c r="Q11" s="6" t="s">
        <v>59</v>
      </c>
      <c r="R11" s="7">
        <v>100000</v>
      </c>
      <c r="T11" s="6" t="s">
        <v>39</v>
      </c>
      <c r="U11" s="8">
        <f t="shared" si="0"/>
        <v>100000</v>
      </c>
      <c r="V11" s="6" t="s">
        <v>39</v>
      </c>
      <c r="W11" s="6" t="s">
        <v>40</v>
      </c>
      <c r="X11" s="6">
        <v>1</v>
      </c>
      <c r="Y11" s="6">
        <v>2</v>
      </c>
      <c r="Z11" s="6" t="s">
        <v>41</v>
      </c>
      <c r="AA11" s="6" t="s">
        <v>319</v>
      </c>
      <c r="AB11" s="6" t="s">
        <v>631</v>
      </c>
      <c r="AC11" s="6" t="s">
        <v>644</v>
      </c>
      <c r="AD11" s="6" t="s">
        <v>731</v>
      </c>
      <c r="AF11" s="6"/>
      <c r="AG11" s="5" t="s">
        <v>634</v>
      </c>
      <c r="AH11" s="5" t="s">
        <v>645</v>
      </c>
      <c r="AI11" s="5" t="s">
        <v>644</v>
      </c>
    </row>
    <row r="12" spans="1:35" s="5" customFormat="1" ht="13.25" customHeight="1" x14ac:dyDescent="0.15">
      <c r="A12" s="6" t="s">
        <v>31</v>
      </c>
      <c r="B12" s="6" t="s">
        <v>30</v>
      </c>
      <c r="C12" s="6" t="s">
        <v>32</v>
      </c>
      <c r="D12" s="6" t="s">
        <v>33</v>
      </c>
      <c r="E12" s="6" t="s">
        <v>34</v>
      </c>
      <c r="F12" s="6" t="s">
        <v>35</v>
      </c>
      <c r="G12" s="6" t="s">
        <v>35</v>
      </c>
      <c r="J12" s="6" t="s">
        <v>36</v>
      </c>
      <c r="M12" s="5" t="s">
        <v>60</v>
      </c>
      <c r="N12" s="5" t="s">
        <v>38</v>
      </c>
      <c r="O12" s="5">
        <v>11</v>
      </c>
      <c r="P12" s="5">
        <v>11</v>
      </c>
      <c r="Q12" s="6" t="s">
        <v>61</v>
      </c>
      <c r="R12" s="7">
        <v>4784000</v>
      </c>
      <c r="T12" s="6" t="s">
        <v>39</v>
      </c>
      <c r="U12" s="8">
        <f t="shared" si="0"/>
        <v>4784000</v>
      </c>
      <c r="V12" s="6" t="s">
        <v>39</v>
      </c>
      <c r="W12" s="6" t="s">
        <v>40</v>
      </c>
      <c r="X12" s="6">
        <v>1</v>
      </c>
      <c r="Y12" s="6">
        <v>3</v>
      </c>
      <c r="Z12" s="6" t="s">
        <v>41</v>
      </c>
      <c r="AA12" s="6" t="s">
        <v>319</v>
      </c>
      <c r="AB12" s="6" t="s">
        <v>631</v>
      </c>
      <c r="AC12" s="6" t="s">
        <v>646</v>
      </c>
      <c r="AD12" s="6" t="s">
        <v>731</v>
      </c>
      <c r="AF12" s="6"/>
      <c r="AG12" s="5" t="s">
        <v>634</v>
      </c>
      <c r="AH12" s="5" t="s">
        <v>647</v>
      </c>
      <c r="AI12" s="5" t="s">
        <v>646</v>
      </c>
    </row>
    <row r="13" spans="1:35" s="5" customFormat="1" ht="13.25" customHeight="1" x14ac:dyDescent="0.15">
      <c r="A13" s="6" t="s">
        <v>31</v>
      </c>
      <c r="B13" s="6" t="s">
        <v>30</v>
      </c>
      <c r="C13" s="6" t="s">
        <v>32</v>
      </c>
      <c r="D13" s="6" t="s">
        <v>33</v>
      </c>
      <c r="E13" s="6" t="s">
        <v>34</v>
      </c>
      <c r="F13" s="6" t="s">
        <v>35</v>
      </c>
      <c r="G13" s="6" t="s">
        <v>35</v>
      </c>
      <c r="J13" s="6" t="s">
        <v>36</v>
      </c>
      <c r="M13" s="5" t="s">
        <v>62</v>
      </c>
      <c r="N13" s="5" t="s">
        <v>38</v>
      </c>
      <c r="O13" s="5">
        <v>11</v>
      </c>
      <c r="P13" s="5">
        <v>12</v>
      </c>
      <c r="Q13" s="6" t="s">
        <v>63</v>
      </c>
      <c r="R13" s="7">
        <v>95000</v>
      </c>
      <c r="T13" s="6" t="s">
        <v>39</v>
      </c>
      <c r="U13" s="8">
        <f t="shared" si="0"/>
        <v>95000</v>
      </c>
      <c r="V13" s="6" t="s">
        <v>39</v>
      </c>
      <c r="W13" s="6" t="s">
        <v>40</v>
      </c>
      <c r="X13" s="6">
        <v>1</v>
      </c>
      <c r="Z13" s="6" t="s">
        <v>41</v>
      </c>
      <c r="AA13" s="6" t="s">
        <v>319</v>
      </c>
      <c r="AB13" s="6" t="s">
        <v>631</v>
      </c>
      <c r="AC13" s="6" t="s">
        <v>648</v>
      </c>
      <c r="AD13" s="6" t="s">
        <v>731</v>
      </c>
      <c r="AF13" s="6"/>
      <c r="AG13" s="5" t="s">
        <v>634</v>
      </c>
      <c r="AH13" s="5" t="s">
        <v>649</v>
      </c>
      <c r="AI13" s="5" t="s">
        <v>648</v>
      </c>
    </row>
    <row r="14" spans="1:35" s="5" customFormat="1" ht="13.25" customHeight="1" x14ac:dyDescent="0.15">
      <c r="A14" s="6" t="s">
        <v>31</v>
      </c>
      <c r="B14" s="6" t="s">
        <v>30</v>
      </c>
      <c r="C14" s="6" t="s">
        <v>32</v>
      </c>
      <c r="D14" s="6" t="s">
        <v>33</v>
      </c>
      <c r="E14" s="6" t="s">
        <v>34</v>
      </c>
      <c r="F14" s="6" t="s">
        <v>35</v>
      </c>
      <c r="G14" s="6" t="s">
        <v>35</v>
      </c>
      <c r="J14" s="6" t="s">
        <v>36</v>
      </c>
      <c r="M14" s="5" t="s">
        <v>64</v>
      </c>
      <c r="N14" s="5" t="s">
        <v>38</v>
      </c>
      <c r="O14" s="5">
        <v>11</v>
      </c>
      <c r="P14" s="5">
        <v>13</v>
      </c>
      <c r="Q14" s="6" t="s">
        <v>65</v>
      </c>
      <c r="R14" s="7">
        <v>1690</v>
      </c>
      <c r="T14" s="6" t="s">
        <v>39</v>
      </c>
      <c r="U14" s="8">
        <f t="shared" si="0"/>
        <v>1690</v>
      </c>
      <c r="V14" s="6" t="s">
        <v>39</v>
      </c>
      <c r="W14" s="6" t="s">
        <v>40</v>
      </c>
      <c r="X14" s="6">
        <v>1</v>
      </c>
      <c r="Z14" s="6" t="s">
        <v>41</v>
      </c>
      <c r="AA14" s="6" t="s">
        <v>319</v>
      </c>
      <c r="AB14" s="6" t="s">
        <v>631</v>
      </c>
      <c r="AC14" s="6" t="s">
        <v>650</v>
      </c>
      <c r="AD14" s="6" t="s">
        <v>731</v>
      </c>
      <c r="AF14" s="6"/>
      <c r="AG14" s="5" t="s">
        <v>634</v>
      </c>
      <c r="AH14" s="5" t="s">
        <v>651</v>
      </c>
      <c r="AI14" s="5" t="s">
        <v>650</v>
      </c>
    </row>
    <row r="15" spans="1:35" s="5" customFormat="1" ht="13.25" customHeight="1" x14ac:dyDescent="0.15">
      <c r="A15" s="6" t="s">
        <v>31</v>
      </c>
      <c r="B15" s="6" t="s">
        <v>30</v>
      </c>
      <c r="C15" s="6" t="s">
        <v>32</v>
      </c>
      <c r="D15" s="6" t="s">
        <v>33</v>
      </c>
      <c r="E15" s="6" t="s">
        <v>34</v>
      </c>
      <c r="F15" s="6" t="s">
        <v>35</v>
      </c>
      <c r="G15" s="6" t="s">
        <v>35</v>
      </c>
      <c r="J15" s="6" t="s">
        <v>36</v>
      </c>
      <c r="M15" s="5" t="s">
        <v>66</v>
      </c>
      <c r="N15" s="5" t="s">
        <v>38</v>
      </c>
      <c r="O15" s="5">
        <v>12</v>
      </c>
      <c r="P15" s="5">
        <v>1</v>
      </c>
      <c r="Q15" s="6" t="s">
        <v>67</v>
      </c>
      <c r="R15" s="7">
        <v>17614000</v>
      </c>
      <c r="T15" s="6" t="s">
        <v>39</v>
      </c>
      <c r="U15" s="8">
        <f t="shared" si="0"/>
        <v>17614000</v>
      </c>
      <c r="V15" s="6" t="s">
        <v>39</v>
      </c>
      <c r="W15" s="6" t="s">
        <v>40</v>
      </c>
      <c r="X15" s="6">
        <v>1</v>
      </c>
      <c r="Y15" s="6">
        <v>4</v>
      </c>
      <c r="Z15" s="6" t="s">
        <v>41</v>
      </c>
      <c r="AA15" s="6" t="s">
        <v>319</v>
      </c>
      <c r="AB15" s="6" t="s">
        <v>652</v>
      </c>
      <c r="AC15" s="6" t="s">
        <v>321</v>
      </c>
      <c r="AD15" s="6" t="s">
        <v>731</v>
      </c>
      <c r="AF15" s="6"/>
      <c r="AG15" s="5" t="s">
        <v>321</v>
      </c>
      <c r="AH15" s="5" t="s">
        <v>321</v>
      </c>
      <c r="AI15" s="5" t="s">
        <v>321</v>
      </c>
    </row>
    <row r="16" spans="1:35" s="10" customFormat="1" ht="13.25" customHeight="1" x14ac:dyDescent="0.15">
      <c r="A16" s="11" t="s">
        <v>31</v>
      </c>
      <c r="B16" s="11" t="s">
        <v>30</v>
      </c>
      <c r="C16" s="11" t="s">
        <v>32</v>
      </c>
      <c r="D16" s="11" t="s">
        <v>33</v>
      </c>
      <c r="E16" s="11" t="s">
        <v>34</v>
      </c>
      <c r="F16" s="11" t="s">
        <v>35</v>
      </c>
      <c r="G16" s="11" t="s">
        <v>35</v>
      </c>
      <c r="J16" s="11" t="s">
        <v>68</v>
      </c>
      <c r="M16" s="10" t="s">
        <v>29</v>
      </c>
      <c r="N16" s="10" t="s">
        <v>38</v>
      </c>
      <c r="O16" s="10">
        <v>1</v>
      </c>
      <c r="P16" s="10">
        <v>1</v>
      </c>
      <c r="Q16" s="11" t="s">
        <v>37</v>
      </c>
      <c r="R16" s="12">
        <v>97639</v>
      </c>
      <c r="T16" s="11" t="s">
        <v>39</v>
      </c>
      <c r="U16" s="13">
        <f t="shared" si="0"/>
        <v>97639</v>
      </c>
      <c r="V16" s="11" t="s">
        <v>39</v>
      </c>
      <c r="W16" s="11" t="s">
        <v>40</v>
      </c>
      <c r="X16" s="11">
        <v>1</v>
      </c>
      <c r="Y16" s="11">
        <v>1</v>
      </c>
      <c r="Z16" s="11" t="s">
        <v>41</v>
      </c>
      <c r="AA16" s="11" t="s">
        <v>319</v>
      </c>
      <c r="AB16" s="11" t="s">
        <v>320</v>
      </c>
      <c r="AC16" s="11" t="s">
        <v>321</v>
      </c>
      <c r="AD16" s="11" t="s">
        <v>731</v>
      </c>
      <c r="AF16" s="11"/>
      <c r="AG16" s="10" t="s">
        <v>323</v>
      </c>
      <c r="AH16" s="10" t="s">
        <v>324</v>
      </c>
      <c r="AI16" s="10" t="s">
        <v>784</v>
      </c>
    </row>
    <row r="17" spans="1:35" s="10" customFormat="1" ht="13.25" customHeight="1" x14ac:dyDescent="0.15">
      <c r="A17" s="11" t="s">
        <v>31</v>
      </c>
      <c r="B17" s="11" t="s">
        <v>30</v>
      </c>
      <c r="C17" s="11" t="s">
        <v>32</v>
      </c>
      <c r="D17" s="11" t="s">
        <v>33</v>
      </c>
      <c r="E17" s="11" t="s">
        <v>34</v>
      </c>
      <c r="F17" s="11" t="s">
        <v>35</v>
      </c>
      <c r="G17" s="11" t="s">
        <v>35</v>
      </c>
      <c r="J17" s="11" t="s">
        <v>68</v>
      </c>
      <c r="M17" s="10" t="s">
        <v>42</v>
      </c>
      <c r="N17" s="10" t="s">
        <v>38</v>
      </c>
      <c r="O17" s="10">
        <v>7</v>
      </c>
      <c r="P17" s="10">
        <v>1</v>
      </c>
      <c r="Q17" s="11" t="s">
        <v>43</v>
      </c>
      <c r="R17" s="12">
        <v>2691879</v>
      </c>
      <c r="T17" s="11" t="s">
        <v>39</v>
      </c>
      <c r="U17" s="13">
        <f t="shared" si="0"/>
        <v>2691879</v>
      </c>
      <c r="V17" s="11" t="s">
        <v>39</v>
      </c>
      <c r="W17" s="11" t="s">
        <v>40</v>
      </c>
      <c r="X17" s="11">
        <v>1</v>
      </c>
      <c r="Z17" s="11" t="s">
        <v>41</v>
      </c>
      <c r="AA17" s="11" t="s">
        <v>319</v>
      </c>
      <c r="AB17" s="11" t="s">
        <v>381</v>
      </c>
      <c r="AC17" s="11" t="s">
        <v>43</v>
      </c>
      <c r="AD17" s="11" t="s">
        <v>731</v>
      </c>
      <c r="AF17" s="11"/>
      <c r="AG17" s="10" t="s">
        <v>382</v>
      </c>
      <c r="AH17" s="10" t="s">
        <v>383</v>
      </c>
      <c r="AI17" s="10" t="s">
        <v>384</v>
      </c>
    </row>
    <row r="18" spans="1:35" s="10" customFormat="1" ht="13.25" customHeight="1" x14ac:dyDescent="0.15">
      <c r="A18" s="11" t="s">
        <v>31</v>
      </c>
      <c r="B18" s="11" t="s">
        <v>30</v>
      </c>
      <c r="C18" s="11" t="s">
        <v>32</v>
      </c>
      <c r="D18" s="11" t="s">
        <v>33</v>
      </c>
      <c r="E18" s="11" t="s">
        <v>34</v>
      </c>
      <c r="F18" s="11" t="s">
        <v>35</v>
      </c>
      <c r="G18" s="11" t="s">
        <v>35</v>
      </c>
      <c r="J18" s="11" t="s">
        <v>68</v>
      </c>
      <c r="M18" s="10" t="s">
        <v>44</v>
      </c>
      <c r="N18" s="10" t="s">
        <v>38</v>
      </c>
      <c r="O18" s="10">
        <v>7</v>
      </c>
      <c r="P18" s="10">
        <v>2</v>
      </c>
      <c r="Q18" s="11" t="s">
        <v>45</v>
      </c>
      <c r="R18" s="12">
        <v>139108</v>
      </c>
      <c r="T18" s="11" t="s">
        <v>39</v>
      </c>
      <c r="U18" s="13">
        <f t="shared" si="0"/>
        <v>139108</v>
      </c>
      <c r="V18" s="11" t="s">
        <v>39</v>
      </c>
      <c r="W18" s="11" t="s">
        <v>40</v>
      </c>
      <c r="X18" s="11">
        <v>1</v>
      </c>
      <c r="Y18" s="11">
        <v>1</v>
      </c>
      <c r="Z18" s="11" t="s">
        <v>41</v>
      </c>
      <c r="AA18" s="11" t="s">
        <v>319</v>
      </c>
      <c r="AB18" s="11" t="s">
        <v>381</v>
      </c>
      <c r="AC18" s="11" t="s">
        <v>45</v>
      </c>
      <c r="AD18" s="11" t="s">
        <v>731</v>
      </c>
      <c r="AF18" s="11"/>
      <c r="AG18" s="10" t="s">
        <v>382</v>
      </c>
      <c r="AH18" s="10" t="s">
        <v>386</v>
      </c>
      <c r="AI18" s="10" t="s">
        <v>387</v>
      </c>
    </row>
    <row r="19" spans="1:35" s="10" customFormat="1" ht="13.25" customHeight="1" x14ac:dyDescent="0.15">
      <c r="A19" s="11" t="s">
        <v>31</v>
      </c>
      <c r="B19" s="11" t="s">
        <v>30</v>
      </c>
      <c r="C19" s="11" t="s">
        <v>32</v>
      </c>
      <c r="D19" s="11" t="s">
        <v>33</v>
      </c>
      <c r="E19" s="11" t="s">
        <v>34</v>
      </c>
      <c r="F19" s="11" t="s">
        <v>35</v>
      </c>
      <c r="G19" s="11" t="s">
        <v>35</v>
      </c>
      <c r="J19" s="11" t="s">
        <v>68</v>
      </c>
      <c r="M19" s="10" t="s">
        <v>46</v>
      </c>
      <c r="N19" s="10" t="s">
        <v>38</v>
      </c>
      <c r="O19" s="10">
        <v>11</v>
      </c>
      <c r="P19" s="10">
        <v>18</v>
      </c>
      <c r="Q19" s="11" t="s">
        <v>47</v>
      </c>
      <c r="R19" s="12">
        <v>13000000</v>
      </c>
      <c r="T19" s="11" t="s">
        <v>39</v>
      </c>
      <c r="U19" s="13">
        <f t="shared" si="0"/>
        <v>13000000</v>
      </c>
      <c r="V19" s="11" t="s">
        <v>39</v>
      </c>
      <c r="W19" s="11" t="s">
        <v>40</v>
      </c>
      <c r="X19" s="11">
        <v>1</v>
      </c>
      <c r="Y19" s="11">
        <v>2</v>
      </c>
      <c r="Z19" s="11" t="s">
        <v>41</v>
      </c>
      <c r="AA19" s="11" t="s">
        <v>319</v>
      </c>
      <c r="AB19" s="11" t="s">
        <v>631</v>
      </c>
      <c r="AC19" s="11" t="s">
        <v>632</v>
      </c>
      <c r="AD19" s="11" t="s">
        <v>731</v>
      </c>
      <c r="AF19" s="11"/>
      <c r="AG19" s="10" t="s">
        <v>321</v>
      </c>
      <c r="AH19" s="10" t="s">
        <v>321</v>
      </c>
      <c r="AI19" s="10" t="s">
        <v>321</v>
      </c>
    </row>
    <row r="20" spans="1:35" s="10" customFormat="1" ht="13.25" customHeight="1" x14ac:dyDescent="0.15">
      <c r="A20" s="11" t="s">
        <v>31</v>
      </c>
      <c r="B20" s="11" t="s">
        <v>30</v>
      </c>
      <c r="C20" s="11" t="s">
        <v>32</v>
      </c>
      <c r="D20" s="11" t="s">
        <v>33</v>
      </c>
      <c r="E20" s="11" t="s">
        <v>34</v>
      </c>
      <c r="F20" s="11" t="s">
        <v>35</v>
      </c>
      <c r="G20" s="11" t="s">
        <v>35</v>
      </c>
      <c r="J20" s="11" t="s">
        <v>68</v>
      </c>
      <c r="M20" s="10" t="s">
        <v>48</v>
      </c>
      <c r="N20" s="10" t="s">
        <v>38</v>
      </c>
      <c r="O20" s="10">
        <v>11</v>
      </c>
      <c r="P20" s="10">
        <v>3</v>
      </c>
      <c r="Q20" s="11" t="s">
        <v>49</v>
      </c>
      <c r="R20" s="12">
        <v>540000</v>
      </c>
      <c r="T20" s="11" t="s">
        <v>39</v>
      </c>
      <c r="U20" s="13">
        <f t="shared" si="0"/>
        <v>540000</v>
      </c>
      <c r="V20" s="11" t="s">
        <v>39</v>
      </c>
      <c r="W20" s="11" t="s">
        <v>40</v>
      </c>
      <c r="X20" s="11">
        <v>1</v>
      </c>
      <c r="Z20" s="11" t="s">
        <v>41</v>
      </c>
      <c r="AA20" s="11" t="s">
        <v>319</v>
      </c>
      <c r="AB20" s="11" t="s">
        <v>631</v>
      </c>
      <c r="AC20" s="11" t="s">
        <v>633</v>
      </c>
      <c r="AD20" s="11" t="s">
        <v>731</v>
      </c>
      <c r="AF20" s="11"/>
      <c r="AG20" s="10" t="s">
        <v>634</v>
      </c>
      <c r="AH20" s="10" t="s">
        <v>635</v>
      </c>
      <c r="AI20" s="10" t="s">
        <v>633</v>
      </c>
    </row>
    <row r="21" spans="1:35" s="10" customFormat="1" ht="13.25" customHeight="1" x14ac:dyDescent="0.15">
      <c r="A21" s="11" t="s">
        <v>31</v>
      </c>
      <c r="B21" s="11" t="s">
        <v>30</v>
      </c>
      <c r="C21" s="11" t="s">
        <v>32</v>
      </c>
      <c r="D21" s="11" t="s">
        <v>33</v>
      </c>
      <c r="E21" s="11" t="s">
        <v>34</v>
      </c>
      <c r="F21" s="11" t="s">
        <v>35</v>
      </c>
      <c r="G21" s="11" t="s">
        <v>35</v>
      </c>
      <c r="J21" s="11" t="s">
        <v>68</v>
      </c>
      <c r="M21" s="10" t="s">
        <v>50</v>
      </c>
      <c r="N21" s="10" t="s">
        <v>38</v>
      </c>
      <c r="O21" s="10">
        <v>11</v>
      </c>
      <c r="P21" s="10">
        <v>4</v>
      </c>
      <c r="Q21" s="11" t="s">
        <v>51</v>
      </c>
      <c r="R21" s="12">
        <v>100000</v>
      </c>
      <c r="T21" s="11" t="s">
        <v>39</v>
      </c>
      <c r="U21" s="13">
        <f t="shared" si="0"/>
        <v>100000</v>
      </c>
      <c r="V21" s="11" t="s">
        <v>39</v>
      </c>
      <c r="W21" s="11" t="s">
        <v>40</v>
      </c>
      <c r="X21" s="11">
        <v>1</v>
      </c>
      <c r="Y21" s="11">
        <v>2</v>
      </c>
      <c r="Z21" s="11" t="s">
        <v>41</v>
      </c>
      <c r="AA21" s="11" t="s">
        <v>319</v>
      </c>
      <c r="AB21" s="11" t="s">
        <v>631</v>
      </c>
      <c r="AC21" s="11" t="s">
        <v>636</v>
      </c>
      <c r="AD21" s="11" t="s">
        <v>731</v>
      </c>
      <c r="AF21" s="11"/>
      <c r="AG21" s="10" t="s">
        <v>634</v>
      </c>
      <c r="AH21" s="10" t="s">
        <v>637</v>
      </c>
      <c r="AI21" s="10" t="s">
        <v>636</v>
      </c>
    </row>
    <row r="22" spans="1:35" s="10" customFormat="1" ht="13.25" customHeight="1" x14ac:dyDescent="0.15">
      <c r="A22" s="11" t="s">
        <v>31</v>
      </c>
      <c r="B22" s="11" t="s">
        <v>30</v>
      </c>
      <c r="C22" s="11" t="s">
        <v>32</v>
      </c>
      <c r="D22" s="11" t="s">
        <v>33</v>
      </c>
      <c r="E22" s="11" t="s">
        <v>34</v>
      </c>
      <c r="F22" s="11" t="s">
        <v>35</v>
      </c>
      <c r="G22" s="11" t="s">
        <v>35</v>
      </c>
      <c r="J22" s="11" t="s">
        <v>68</v>
      </c>
      <c r="M22" s="10" t="s">
        <v>52</v>
      </c>
      <c r="N22" s="10" t="s">
        <v>38</v>
      </c>
      <c r="O22" s="10">
        <v>11</v>
      </c>
      <c r="P22" s="10">
        <v>5</v>
      </c>
      <c r="Q22" s="11" t="s">
        <v>53</v>
      </c>
      <c r="R22" s="11">
        <v>700</v>
      </c>
      <c r="T22" s="11" t="s">
        <v>39</v>
      </c>
      <c r="U22" s="13">
        <f t="shared" si="0"/>
        <v>700</v>
      </c>
      <c r="V22" s="11" t="s">
        <v>39</v>
      </c>
      <c r="W22" s="11" t="s">
        <v>40</v>
      </c>
      <c r="X22" s="11">
        <v>1</v>
      </c>
      <c r="Y22" s="11">
        <v>2</v>
      </c>
      <c r="Z22" s="11" t="s">
        <v>41</v>
      </c>
      <c r="AA22" s="11" t="s">
        <v>319</v>
      </c>
      <c r="AB22" s="11" t="s">
        <v>631</v>
      </c>
      <c r="AC22" s="11" t="s">
        <v>638</v>
      </c>
      <c r="AD22" s="11" t="s">
        <v>731</v>
      </c>
      <c r="AF22" s="11"/>
      <c r="AG22" s="10" t="s">
        <v>634</v>
      </c>
      <c r="AH22" s="10" t="s">
        <v>639</v>
      </c>
      <c r="AI22" s="10" t="s">
        <v>638</v>
      </c>
    </row>
    <row r="23" spans="1:35" s="10" customFormat="1" ht="13.25" customHeight="1" x14ac:dyDescent="0.15">
      <c r="A23" s="11" t="s">
        <v>31</v>
      </c>
      <c r="B23" s="11" t="s">
        <v>30</v>
      </c>
      <c r="C23" s="11" t="s">
        <v>32</v>
      </c>
      <c r="D23" s="11" t="s">
        <v>33</v>
      </c>
      <c r="E23" s="11" t="s">
        <v>34</v>
      </c>
      <c r="F23" s="11" t="s">
        <v>35</v>
      </c>
      <c r="G23" s="11" t="s">
        <v>35</v>
      </c>
      <c r="J23" s="11" t="s">
        <v>68</v>
      </c>
      <c r="M23" s="10" t="s">
        <v>54</v>
      </c>
      <c r="N23" s="10" t="s">
        <v>38</v>
      </c>
      <c r="O23" s="10">
        <v>11</v>
      </c>
      <c r="P23" s="10">
        <v>6</v>
      </c>
      <c r="Q23" s="11" t="s">
        <v>55</v>
      </c>
      <c r="R23" s="12">
        <v>337122</v>
      </c>
      <c r="T23" s="11" t="s">
        <v>39</v>
      </c>
      <c r="U23" s="13">
        <f t="shared" si="0"/>
        <v>337122</v>
      </c>
      <c r="V23" s="11" t="s">
        <v>39</v>
      </c>
      <c r="W23" s="11" t="s">
        <v>40</v>
      </c>
      <c r="X23" s="11">
        <v>1</v>
      </c>
      <c r="Y23" s="11">
        <v>1</v>
      </c>
      <c r="Z23" s="11" t="s">
        <v>41</v>
      </c>
      <c r="AA23" s="11" t="s">
        <v>319</v>
      </c>
      <c r="AB23" s="11" t="s">
        <v>631</v>
      </c>
      <c r="AC23" s="11" t="s">
        <v>640</v>
      </c>
      <c r="AD23" s="11" t="s">
        <v>731</v>
      </c>
      <c r="AF23" s="11"/>
      <c r="AG23" s="10" t="s">
        <v>634</v>
      </c>
      <c r="AH23" s="10" t="s">
        <v>641</v>
      </c>
      <c r="AI23" s="10" t="s">
        <v>640</v>
      </c>
    </row>
    <row r="24" spans="1:35" s="10" customFormat="1" ht="13.25" customHeight="1" x14ac:dyDescent="0.15">
      <c r="A24" s="11" t="s">
        <v>31</v>
      </c>
      <c r="B24" s="11" t="s">
        <v>30</v>
      </c>
      <c r="C24" s="11" t="s">
        <v>32</v>
      </c>
      <c r="D24" s="11" t="s">
        <v>33</v>
      </c>
      <c r="E24" s="11" t="s">
        <v>34</v>
      </c>
      <c r="F24" s="11" t="s">
        <v>35</v>
      </c>
      <c r="G24" s="11" t="s">
        <v>35</v>
      </c>
      <c r="J24" s="11" t="s">
        <v>68</v>
      </c>
      <c r="M24" s="10" t="s">
        <v>56</v>
      </c>
      <c r="N24" s="10" t="s">
        <v>38</v>
      </c>
      <c r="O24" s="10">
        <v>11</v>
      </c>
      <c r="P24" s="10">
        <v>7</v>
      </c>
      <c r="Q24" s="11" t="s">
        <v>57</v>
      </c>
      <c r="R24" s="12">
        <v>330000</v>
      </c>
      <c r="T24" s="11" t="s">
        <v>39</v>
      </c>
      <c r="U24" s="13">
        <f t="shared" si="0"/>
        <v>330000</v>
      </c>
      <c r="V24" s="11" t="s">
        <v>39</v>
      </c>
      <c r="W24" s="11" t="s">
        <v>40</v>
      </c>
      <c r="X24" s="11">
        <v>1</v>
      </c>
      <c r="Y24" s="11">
        <v>2</v>
      </c>
      <c r="Z24" s="11" t="s">
        <v>41</v>
      </c>
      <c r="AA24" s="11" t="s">
        <v>319</v>
      </c>
      <c r="AB24" s="11" t="s">
        <v>631</v>
      </c>
      <c r="AC24" s="11" t="s">
        <v>642</v>
      </c>
      <c r="AD24" s="11" t="s">
        <v>731</v>
      </c>
      <c r="AF24" s="11"/>
      <c r="AG24" s="10" t="s">
        <v>634</v>
      </c>
      <c r="AH24" s="10" t="s">
        <v>643</v>
      </c>
      <c r="AI24" s="10" t="s">
        <v>642</v>
      </c>
    </row>
    <row r="25" spans="1:35" s="10" customFormat="1" ht="13.25" customHeight="1" x14ac:dyDescent="0.15">
      <c r="A25" s="11" t="s">
        <v>31</v>
      </c>
      <c r="B25" s="11" t="s">
        <v>30</v>
      </c>
      <c r="C25" s="11" t="s">
        <v>32</v>
      </c>
      <c r="D25" s="11" t="s">
        <v>33</v>
      </c>
      <c r="E25" s="11" t="s">
        <v>34</v>
      </c>
      <c r="F25" s="11" t="s">
        <v>35</v>
      </c>
      <c r="G25" s="11" t="s">
        <v>35</v>
      </c>
      <c r="J25" s="11" t="s">
        <v>68</v>
      </c>
      <c r="M25" s="10" t="s">
        <v>58</v>
      </c>
      <c r="N25" s="10" t="s">
        <v>38</v>
      </c>
      <c r="O25" s="10">
        <v>11</v>
      </c>
      <c r="P25" s="10">
        <v>9</v>
      </c>
      <c r="Q25" s="11" t="s">
        <v>59</v>
      </c>
      <c r="R25" s="12">
        <v>80000</v>
      </c>
      <c r="T25" s="11" t="s">
        <v>39</v>
      </c>
      <c r="U25" s="13">
        <f t="shared" si="0"/>
        <v>80000</v>
      </c>
      <c r="V25" s="11" t="s">
        <v>39</v>
      </c>
      <c r="W25" s="11" t="s">
        <v>40</v>
      </c>
      <c r="X25" s="11">
        <v>1</v>
      </c>
      <c r="Y25" s="11">
        <v>2</v>
      </c>
      <c r="Z25" s="11" t="s">
        <v>41</v>
      </c>
      <c r="AA25" s="11" t="s">
        <v>319</v>
      </c>
      <c r="AB25" s="11" t="s">
        <v>631</v>
      </c>
      <c r="AC25" s="11" t="s">
        <v>644</v>
      </c>
      <c r="AD25" s="11" t="s">
        <v>731</v>
      </c>
      <c r="AF25" s="11"/>
      <c r="AG25" s="10" t="s">
        <v>634</v>
      </c>
      <c r="AH25" s="10" t="s">
        <v>645</v>
      </c>
      <c r="AI25" s="10" t="s">
        <v>644</v>
      </c>
    </row>
    <row r="26" spans="1:35" s="10" customFormat="1" ht="13.25" customHeight="1" x14ac:dyDescent="0.15">
      <c r="A26" s="11" t="s">
        <v>31</v>
      </c>
      <c r="B26" s="11" t="s">
        <v>30</v>
      </c>
      <c r="C26" s="11" t="s">
        <v>32</v>
      </c>
      <c r="D26" s="11" t="s">
        <v>33</v>
      </c>
      <c r="E26" s="11" t="s">
        <v>34</v>
      </c>
      <c r="F26" s="11" t="s">
        <v>35</v>
      </c>
      <c r="G26" s="11" t="s">
        <v>35</v>
      </c>
      <c r="J26" s="11" t="s">
        <v>68</v>
      </c>
      <c r="M26" s="10" t="s">
        <v>60</v>
      </c>
      <c r="N26" s="10" t="s">
        <v>38</v>
      </c>
      <c r="O26" s="10">
        <v>11</v>
      </c>
      <c r="P26" s="10">
        <v>11</v>
      </c>
      <c r="Q26" s="11" t="s">
        <v>61</v>
      </c>
      <c r="R26" s="12">
        <v>4274000</v>
      </c>
      <c r="T26" s="11" t="s">
        <v>39</v>
      </c>
      <c r="U26" s="13">
        <f t="shared" si="0"/>
        <v>4274000</v>
      </c>
      <c r="V26" s="11" t="s">
        <v>39</v>
      </c>
      <c r="W26" s="11" t="s">
        <v>40</v>
      </c>
      <c r="X26" s="11">
        <v>1</v>
      </c>
      <c r="Y26" s="11">
        <v>3</v>
      </c>
      <c r="Z26" s="11" t="s">
        <v>41</v>
      </c>
      <c r="AA26" s="11" t="s">
        <v>319</v>
      </c>
      <c r="AB26" s="11" t="s">
        <v>631</v>
      </c>
      <c r="AC26" s="11" t="s">
        <v>646</v>
      </c>
      <c r="AD26" s="11" t="s">
        <v>731</v>
      </c>
      <c r="AF26" s="11"/>
      <c r="AG26" s="10" t="s">
        <v>634</v>
      </c>
      <c r="AH26" s="10" t="s">
        <v>647</v>
      </c>
      <c r="AI26" s="10" t="s">
        <v>646</v>
      </c>
    </row>
    <row r="27" spans="1:35" s="10" customFormat="1" ht="13.25" customHeight="1" x14ac:dyDescent="0.15">
      <c r="A27" s="11" t="s">
        <v>31</v>
      </c>
      <c r="B27" s="11" t="s">
        <v>30</v>
      </c>
      <c r="C27" s="11" t="s">
        <v>32</v>
      </c>
      <c r="D27" s="11" t="s">
        <v>33</v>
      </c>
      <c r="E27" s="11" t="s">
        <v>34</v>
      </c>
      <c r="F27" s="11" t="s">
        <v>35</v>
      </c>
      <c r="G27" s="11" t="s">
        <v>35</v>
      </c>
      <c r="J27" s="11" t="s">
        <v>68</v>
      </c>
      <c r="M27" s="10" t="s">
        <v>62</v>
      </c>
      <c r="N27" s="10" t="s">
        <v>38</v>
      </c>
      <c r="O27" s="10">
        <v>11</v>
      </c>
      <c r="P27" s="10">
        <v>12</v>
      </c>
      <c r="Q27" s="11" t="s">
        <v>63</v>
      </c>
      <c r="R27" s="12">
        <v>106000</v>
      </c>
      <c r="T27" s="11" t="s">
        <v>39</v>
      </c>
      <c r="U27" s="13">
        <f t="shared" si="0"/>
        <v>106000</v>
      </c>
      <c r="V27" s="11" t="s">
        <v>39</v>
      </c>
      <c r="W27" s="11" t="s">
        <v>40</v>
      </c>
      <c r="X27" s="11">
        <v>1</v>
      </c>
      <c r="Z27" s="11" t="s">
        <v>41</v>
      </c>
      <c r="AA27" s="11" t="s">
        <v>319</v>
      </c>
      <c r="AB27" s="11" t="s">
        <v>631</v>
      </c>
      <c r="AC27" s="11" t="s">
        <v>648</v>
      </c>
      <c r="AD27" s="11" t="s">
        <v>731</v>
      </c>
      <c r="AF27" s="11"/>
      <c r="AG27" s="10" t="s">
        <v>634</v>
      </c>
      <c r="AH27" s="10" t="s">
        <v>649</v>
      </c>
      <c r="AI27" s="10" t="s">
        <v>648</v>
      </c>
    </row>
    <row r="28" spans="1:35" s="10" customFormat="1" ht="13.25" customHeight="1" x14ac:dyDescent="0.15">
      <c r="A28" s="11" t="s">
        <v>31</v>
      </c>
      <c r="B28" s="11" t="s">
        <v>30</v>
      </c>
      <c r="C28" s="11" t="s">
        <v>32</v>
      </c>
      <c r="D28" s="11" t="s">
        <v>33</v>
      </c>
      <c r="E28" s="11" t="s">
        <v>34</v>
      </c>
      <c r="F28" s="11" t="s">
        <v>35</v>
      </c>
      <c r="G28" s="11" t="s">
        <v>35</v>
      </c>
      <c r="J28" s="11" t="s">
        <v>68</v>
      </c>
      <c r="M28" s="10" t="s">
        <v>64</v>
      </c>
      <c r="N28" s="10" t="s">
        <v>38</v>
      </c>
      <c r="O28" s="10">
        <v>11</v>
      </c>
      <c r="P28" s="10">
        <v>13</v>
      </c>
      <c r="Q28" s="11" t="s">
        <v>65</v>
      </c>
      <c r="R28" s="11">
        <v>700</v>
      </c>
      <c r="T28" s="11" t="s">
        <v>39</v>
      </c>
      <c r="U28" s="13">
        <f t="shared" si="0"/>
        <v>700</v>
      </c>
      <c r="V28" s="11" t="s">
        <v>39</v>
      </c>
      <c r="W28" s="11" t="s">
        <v>40</v>
      </c>
      <c r="X28" s="11">
        <v>1</v>
      </c>
      <c r="Z28" s="11" t="s">
        <v>41</v>
      </c>
      <c r="AA28" s="11" t="s">
        <v>319</v>
      </c>
      <c r="AB28" s="11" t="s">
        <v>631</v>
      </c>
      <c r="AC28" s="11" t="s">
        <v>650</v>
      </c>
      <c r="AD28" s="11" t="s">
        <v>731</v>
      </c>
      <c r="AF28" s="11"/>
      <c r="AG28" s="10" t="s">
        <v>634</v>
      </c>
      <c r="AH28" s="10" t="s">
        <v>651</v>
      </c>
      <c r="AI28" s="10" t="s">
        <v>650</v>
      </c>
    </row>
    <row r="29" spans="1:35" s="10" customFormat="1" ht="13.25" customHeight="1" x14ac:dyDescent="0.15">
      <c r="A29" s="11" t="s">
        <v>31</v>
      </c>
      <c r="B29" s="11" t="s">
        <v>30</v>
      </c>
      <c r="C29" s="11" t="s">
        <v>32</v>
      </c>
      <c r="D29" s="11" t="s">
        <v>33</v>
      </c>
      <c r="E29" s="11" t="s">
        <v>34</v>
      </c>
      <c r="F29" s="11" t="s">
        <v>35</v>
      </c>
      <c r="G29" s="11" t="s">
        <v>35</v>
      </c>
      <c r="J29" s="11" t="s">
        <v>68</v>
      </c>
      <c r="M29" s="10" t="s">
        <v>66</v>
      </c>
      <c r="N29" s="10" t="s">
        <v>38</v>
      </c>
      <c r="O29" s="10">
        <v>12</v>
      </c>
      <c r="P29" s="10">
        <v>1</v>
      </c>
      <c r="Q29" s="11" t="s">
        <v>67</v>
      </c>
      <c r="R29" s="12">
        <v>19005000</v>
      </c>
      <c r="T29" s="11" t="s">
        <v>39</v>
      </c>
      <c r="U29" s="13">
        <f t="shared" si="0"/>
        <v>19005000</v>
      </c>
      <c r="V29" s="11" t="s">
        <v>39</v>
      </c>
      <c r="W29" s="11" t="s">
        <v>40</v>
      </c>
      <c r="X29" s="11">
        <v>1</v>
      </c>
      <c r="Y29" s="11">
        <v>4</v>
      </c>
      <c r="Z29" s="11" t="s">
        <v>41</v>
      </c>
      <c r="AA29" s="11" t="s">
        <v>319</v>
      </c>
      <c r="AB29" s="11" t="s">
        <v>652</v>
      </c>
      <c r="AC29" s="11" t="s">
        <v>321</v>
      </c>
      <c r="AD29" s="11" t="s">
        <v>731</v>
      </c>
      <c r="AF29" s="11"/>
      <c r="AG29" s="10" t="s">
        <v>321</v>
      </c>
      <c r="AH29" s="10" t="s">
        <v>321</v>
      </c>
      <c r="AI29" s="10" t="s">
        <v>321</v>
      </c>
    </row>
    <row r="30" spans="1:35" s="14" customFormat="1" ht="13.25" customHeight="1" x14ac:dyDescent="0.15">
      <c r="A30" s="15" t="s">
        <v>31</v>
      </c>
      <c r="B30" s="15" t="s">
        <v>30</v>
      </c>
      <c r="C30" s="15" t="s">
        <v>32</v>
      </c>
      <c r="D30" s="15" t="s">
        <v>33</v>
      </c>
      <c r="E30" s="15" t="s">
        <v>34</v>
      </c>
      <c r="F30" s="15" t="s">
        <v>35</v>
      </c>
      <c r="G30" s="15" t="s">
        <v>35</v>
      </c>
      <c r="J30" s="15" t="s">
        <v>69</v>
      </c>
      <c r="M30" s="14" t="s">
        <v>29</v>
      </c>
      <c r="N30" s="14" t="s">
        <v>38</v>
      </c>
      <c r="O30" s="14">
        <v>1</v>
      </c>
      <c r="P30" s="14">
        <v>1</v>
      </c>
      <c r="Q30" s="15" t="s">
        <v>37</v>
      </c>
      <c r="R30" s="16">
        <v>94651</v>
      </c>
      <c r="T30" s="15" t="s">
        <v>39</v>
      </c>
      <c r="U30" s="17">
        <f t="shared" si="0"/>
        <v>94651</v>
      </c>
      <c r="V30" s="15" t="s">
        <v>39</v>
      </c>
      <c r="W30" s="15" t="s">
        <v>40</v>
      </c>
      <c r="X30" s="15">
        <v>1</v>
      </c>
      <c r="Y30" s="15">
        <v>1</v>
      </c>
      <c r="Z30" s="15" t="s">
        <v>41</v>
      </c>
      <c r="AA30" s="15" t="s">
        <v>319</v>
      </c>
      <c r="AB30" s="15" t="s">
        <v>320</v>
      </c>
      <c r="AC30" s="15" t="s">
        <v>321</v>
      </c>
      <c r="AD30" s="15" t="s">
        <v>731</v>
      </c>
      <c r="AF30" s="15"/>
      <c r="AG30" s="14" t="s">
        <v>323</v>
      </c>
      <c r="AH30" s="14" t="s">
        <v>324</v>
      </c>
      <c r="AI30" s="14" t="s">
        <v>784</v>
      </c>
    </row>
    <row r="31" spans="1:35" s="14" customFormat="1" ht="13.25" customHeight="1" x14ac:dyDescent="0.15">
      <c r="A31" s="15" t="s">
        <v>31</v>
      </c>
      <c r="B31" s="15" t="s">
        <v>30</v>
      </c>
      <c r="C31" s="15" t="s">
        <v>32</v>
      </c>
      <c r="D31" s="15" t="s">
        <v>33</v>
      </c>
      <c r="E31" s="15" t="s">
        <v>34</v>
      </c>
      <c r="F31" s="15" t="s">
        <v>35</v>
      </c>
      <c r="G31" s="15" t="s">
        <v>35</v>
      </c>
      <c r="J31" s="15" t="s">
        <v>69</v>
      </c>
      <c r="M31" s="14" t="s">
        <v>42</v>
      </c>
      <c r="N31" s="14" t="s">
        <v>38</v>
      </c>
      <c r="O31" s="14">
        <v>7</v>
      </c>
      <c r="P31" s="14">
        <v>1</v>
      </c>
      <c r="Q31" s="15" t="s">
        <v>43</v>
      </c>
      <c r="R31" s="16">
        <v>2139343</v>
      </c>
      <c r="T31" s="15" t="s">
        <v>39</v>
      </c>
      <c r="U31" s="17">
        <f t="shared" si="0"/>
        <v>2139343</v>
      </c>
      <c r="V31" s="15" t="s">
        <v>39</v>
      </c>
      <c r="W31" s="15" t="s">
        <v>40</v>
      </c>
      <c r="X31" s="15">
        <v>1</v>
      </c>
      <c r="Z31" s="15" t="s">
        <v>41</v>
      </c>
      <c r="AA31" s="15" t="s">
        <v>319</v>
      </c>
      <c r="AB31" s="15" t="s">
        <v>381</v>
      </c>
      <c r="AC31" s="15" t="s">
        <v>43</v>
      </c>
      <c r="AD31" s="15" t="s">
        <v>731</v>
      </c>
      <c r="AF31" s="15"/>
      <c r="AG31" s="14" t="s">
        <v>382</v>
      </c>
      <c r="AH31" s="14" t="s">
        <v>383</v>
      </c>
      <c r="AI31" s="14" t="s">
        <v>384</v>
      </c>
    </row>
    <row r="32" spans="1:35" s="14" customFormat="1" ht="13.25" customHeight="1" x14ac:dyDescent="0.15">
      <c r="A32" s="15" t="s">
        <v>31</v>
      </c>
      <c r="B32" s="15" t="s">
        <v>30</v>
      </c>
      <c r="C32" s="15" t="s">
        <v>32</v>
      </c>
      <c r="D32" s="15" t="s">
        <v>33</v>
      </c>
      <c r="E32" s="15" t="s">
        <v>34</v>
      </c>
      <c r="F32" s="15" t="s">
        <v>35</v>
      </c>
      <c r="G32" s="15" t="s">
        <v>35</v>
      </c>
      <c r="J32" s="15" t="s">
        <v>69</v>
      </c>
      <c r="M32" s="14" t="s">
        <v>44</v>
      </c>
      <c r="N32" s="14" t="s">
        <v>38</v>
      </c>
      <c r="O32" s="14">
        <v>7</v>
      </c>
      <c r="P32" s="14">
        <v>2</v>
      </c>
      <c r="Q32" s="15" t="s">
        <v>45</v>
      </c>
      <c r="R32" s="16">
        <v>115955</v>
      </c>
      <c r="T32" s="15" t="s">
        <v>39</v>
      </c>
      <c r="U32" s="17">
        <f t="shared" si="0"/>
        <v>115955</v>
      </c>
      <c r="V32" s="15" t="s">
        <v>39</v>
      </c>
      <c r="W32" s="15" t="s">
        <v>40</v>
      </c>
      <c r="X32" s="15">
        <v>1</v>
      </c>
      <c r="Y32" s="15">
        <v>1</v>
      </c>
      <c r="Z32" s="15" t="s">
        <v>41</v>
      </c>
      <c r="AA32" s="15" t="s">
        <v>319</v>
      </c>
      <c r="AB32" s="15" t="s">
        <v>381</v>
      </c>
      <c r="AC32" s="15" t="s">
        <v>45</v>
      </c>
      <c r="AD32" s="15" t="s">
        <v>731</v>
      </c>
      <c r="AF32" s="15"/>
      <c r="AG32" s="14" t="s">
        <v>382</v>
      </c>
      <c r="AH32" s="14" t="s">
        <v>386</v>
      </c>
      <c r="AI32" s="14" t="s">
        <v>387</v>
      </c>
    </row>
    <row r="33" spans="1:35" s="14" customFormat="1" ht="13.25" customHeight="1" x14ac:dyDescent="0.15">
      <c r="A33" s="15" t="s">
        <v>31</v>
      </c>
      <c r="B33" s="15" t="s">
        <v>30</v>
      </c>
      <c r="C33" s="15" t="s">
        <v>32</v>
      </c>
      <c r="D33" s="15" t="s">
        <v>33</v>
      </c>
      <c r="E33" s="15" t="s">
        <v>34</v>
      </c>
      <c r="F33" s="15" t="s">
        <v>35</v>
      </c>
      <c r="G33" s="15" t="s">
        <v>35</v>
      </c>
      <c r="J33" s="15" t="s">
        <v>69</v>
      </c>
      <c r="M33" s="14" t="s">
        <v>46</v>
      </c>
      <c r="N33" s="14" t="s">
        <v>38</v>
      </c>
      <c r="O33" s="14">
        <v>11</v>
      </c>
      <c r="P33" s="14">
        <v>18</v>
      </c>
      <c r="Q33" s="15" t="s">
        <v>47</v>
      </c>
      <c r="R33" s="16">
        <v>9000000</v>
      </c>
      <c r="T33" s="15" t="s">
        <v>39</v>
      </c>
      <c r="U33" s="17">
        <f t="shared" si="0"/>
        <v>9000000</v>
      </c>
      <c r="V33" s="15" t="s">
        <v>39</v>
      </c>
      <c r="W33" s="15" t="s">
        <v>40</v>
      </c>
      <c r="X33" s="15">
        <v>1</v>
      </c>
      <c r="Y33" s="15">
        <v>2</v>
      </c>
      <c r="Z33" s="15" t="s">
        <v>41</v>
      </c>
      <c r="AA33" s="15" t="s">
        <v>319</v>
      </c>
      <c r="AB33" s="15" t="s">
        <v>631</v>
      </c>
      <c r="AC33" s="15" t="s">
        <v>632</v>
      </c>
      <c r="AD33" s="15" t="s">
        <v>731</v>
      </c>
      <c r="AF33" s="15"/>
      <c r="AG33" s="14" t="s">
        <v>321</v>
      </c>
      <c r="AH33" s="14" t="s">
        <v>321</v>
      </c>
      <c r="AI33" s="14" t="s">
        <v>321</v>
      </c>
    </row>
    <row r="34" spans="1:35" s="14" customFormat="1" ht="13.25" customHeight="1" x14ac:dyDescent="0.15">
      <c r="A34" s="15" t="s">
        <v>31</v>
      </c>
      <c r="B34" s="15" t="s">
        <v>30</v>
      </c>
      <c r="C34" s="15" t="s">
        <v>32</v>
      </c>
      <c r="D34" s="15" t="s">
        <v>33</v>
      </c>
      <c r="E34" s="15" t="s">
        <v>34</v>
      </c>
      <c r="F34" s="15" t="s">
        <v>35</v>
      </c>
      <c r="G34" s="15" t="s">
        <v>35</v>
      </c>
      <c r="J34" s="15" t="s">
        <v>69</v>
      </c>
      <c r="M34" s="14" t="s">
        <v>48</v>
      </c>
      <c r="N34" s="14" t="s">
        <v>38</v>
      </c>
      <c r="O34" s="14">
        <v>11</v>
      </c>
      <c r="P34" s="14">
        <v>3</v>
      </c>
      <c r="Q34" s="15" t="s">
        <v>49</v>
      </c>
      <c r="R34" s="16">
        <v>440000</v>
      </c>
      <c r="T34" s="15" t="s">
        <v>39</v>
      </c>
      <c r="U34" s="17">
        <f t="shared" ref="U34:U65" si="1">R34</f>
        <v>440000</v>
      </c>
      <c r="V34" s="15" t="s">
        <v>39</v>
      </c>
      <c r="W34" s="15" t="s">
        <v>40</v>
      </c>
      <c r="X34" s="15">
        <v>1</v>
      </c>
      <c r="Z34" s="15" t="s">
        <v>41</v>
      </c>
      <c r="AA34" s="15" t="s">
        <v>319</v>
      </c>
      <c r="AB34" s="15" t="s">
        <v>631</v>
      </c>
      <c r="AC34" s="15" t="s">
        <v>633</v>
      </c>
      <c r="AD34" s="15" t="s">
        <v>731</v>
      </c>
      <c r="AF34" s="15"/>
      <c r="AG34" s="14" t="s">
        <v>634</v>
      </c>
      <c r="AH34" s="14" t="s">
        <v>635</v>
      </c>
      <c r="AI34" s="14" t="s">
        <v>633</v>
      </c>
    </row>
    <row r="35" spans="1:35" s="14" customFormat="1" ht="13.25" customHeight="1" x14ac:dyDescent="0.15">
      <c r="A35" s="15" t="s">
        <v>31</v>
      </c>
      <c r="B35" s="15" t="s">
        <v>30</v>
      </c>
      <c r="C35" s="15" t="s">
        <v>32</v>
      </c>
      <c r="D35" s="15" t="s">
        <v>33</v>
      </c>
      <c r="E35" s="15" t="s">
        <v>34</v>
      </c>
      <c r="F35" s="15" t="s">
        <v>35</v>
      </c>
      <c r="G35" s="15" t="s">
        <v>35</v>
      </c>
      <c r="J35" s="15" t="s">
        <v>69</v>
      </c>
      <c r="M35" s="14" t="s">
        <v>50</v>
      </c>
      <c r="N35" s="14" t="s">
        <v>38</v>
      </c>
      <c r="O35" s="14">
        <v>11</v>
      </c>
      <c r="P35" s="14">
        <v>4</v>
      </c>
      <c r="Q35" s="15" t="s">
        <v>51</v>
      </c>
      <c r="R35" s="16">
        <v>100000</v>
      </c>
      <c r="T35" s="15" t="s">
        <v>39</v>
      </c>
      <c r="U35" s="17">
        <f t="shared" si="1"/>
        <v>100000</v>
      </c>
      <c r="V35" s="15" t="s">
        <v>39</v>
      </c>
      <c r="W35" s="15" t="s">
        <v>40</v>
      </c>
      <c r="X35" s="15">
        <v>1</v>
      </c>
      <c r="Y35" s="15">
        <v>2</v>
      </c>
      <c r="Z35" s="15" t="s">
        <v>41</v>
      </c>
      <c r="AA35" s="15" t="s">
        <v>319</v>
      </c>
      <c r="AB35" s="15" t="s">
        <v>631</v>
      </c>
      <c r="AC35" s="15" t="s">
        <v>636</v>
      </c>
      <c r="AD35" s="15" t="s">
        <v>731</v>
      </c>
      <c r="AF35" s="15"/>
      <c r="AG35" s="14" t="s">
        <v>634</v>
      </c>
      <c r="AH35" s="14" t="s">
        <v>637</v>
      </c>
      <c r="AI35" s="14" t="s">
        <v>636</v>
      </c>
    </row>
    <row r="36" spans="1:35" s="14" customFormat="1" ht="13.25" customHeight="1" x14ac:dyDescent="0.15">
      <c r="A36" s="15" t="s">
        <v>31</v>
      </c>
      <c r="B36" s="15" t="s">
        <v>30</v>
      </c>
      <c r="C36" s="15" t="s">
        <v>32</v>
      </c>
      <c r="D36" s="15" t="s">
        <v>33</v>
      </c>
      <c r="E36" s="15" t="s">
        <v>34</v>
      </c>
      <c r="F36" s="15" t="s">
        <v>35</v>
      </c>
      <c r="G36" s="15" t="s">
        <v>35</v>
      </c>
      <c r="J36" s="15" t="s">
        <v>69</v>
      </c>
      <c r="M36" s="14" t="s">
        <v>52</v>
      </c>
      <c r="N36" s="14" t="s">
        <v>38</v>
      </c>
      <c r="O36" s="14">
        <v>11</v>
      </c>
      <c r="P36" s="14">
        <v>5</v>
      </c>
      <c r="Q36" s="15" t="s">
        <v>53</v>
      </c>
      <c r="R36" s="15">
        <v>800</v>
      </c>
      <c r="T36" s="15" t="s">
        <v>39</v>
      </c>
      <c r="U36" s="17">
        <f t="shared" si="1"/>
        <v>800</v>
      </c>
      <c r="V36" s="15" t="s">
        <v>39</v>
      </c>
      <c r="W36" s="15" t="s">
        <v>40</v>
      </c>
      <c r="X36" s="15">
        <v>1</v>
      </c>
      <c r="Y36" s="15">
        <v>2</v>
      </c>
      <c r="Z36" s="15" t="s">
        <v>41</v>
      </c>
      <c r="AA36" s="15" t="s">
        <v>319</v>
      </c>
      <c r="AB36" s="15" t="s">
        <v>631</v>
      </c>
      <c r="AC36" s="15" t="s">
        <v>638</v>
      </c>
      <c r="AD36" s="15" t="s">
        <v>731</v>
      </c>
      <c r="AF36" s="15"/>
      <c r="AG36" s="14" t="s">
        <v>634</v>
      </c>
      <c r="AH36" s="14" t="s">
        <v>639</v>
      </c>
      <c r="AI36" s="14" t="s">
        <v>638</v>
      </c>
    </row>
    <row r="37" spans="1:35" s="14" customFormat="1" ht="13.25" customHeight="1" x14ac:dyDescent="0.15">
      <c r="A37" s="15" t="s">
        <v>31</v>
      </c>
      <c r="B37" s="15" t="s">
        <v>30</v>
      </c>
      <c r="C37" s="15" t="s">
        <v>32</v>
      </c>
      <c r="D37" s="15" t="s">
        <v>33</v>
      </c>
      <c r="E37" s="15" t="s">
        <v>34</v>
      </c>
      <c r="F37" s="15" t="s">
        <v>35</v>
      </c>
      <c r="G37" s="15" t="s">
        <v>35</v>
      </c>
      <c r="J37" s="15" t="s">
        <v>69</v>
      </c>
      <c r="M37" s="14" t="s">
        <v>54</v>
      </c>
      <c r="N37" s="14" t="s">
        <v>38</v>
      </c>
      <c r="O37" s="14">
        <v>11</v>
      </c>
      <c r="P37" s="14">
        <v>6</v>
      </c>
      <c r="Q37" s="15" t="s">
        <v>55</v>
      </c>
      <c r="R37" s="16">
        <v>327483</v>
      </c>
      <c r="T37" s="15" t="s">
        <v>39</v>
      </c>
      <c r="U37" s="17">
        <f t="shared" si="1"/>
        <v>327483</v>
      </c>
      <c r="V37" s="15" t="s">
        <v>39</v>
      </c>
      <c r="W37" s="15" t="s">
        <v>40</v>
      </c>
      <c r="X37" s="15">
        <v>1</v>
      </c>
      <c r="Y37" s="15">
        <v>1</v>
      </c>
      <c r="Z37" s="15" t="s">
        <v>41</v>
      </c>
      <c r="AA37" s="15" t="s">
        <v>319</v>
      </c>
      <c r="AB37" s="15" t="s">
        <v>631</v>
      </c>
      <c r="AC37" s="15" t="s">
        <v>640</v>
      </c>
      <c r="AD37" s="15" t="s">
        <v>731</v>
      </c>
      <c r="AF37" s="15"/>
      <c r="AG37" s="14" t="s">
        <v>634</v>
      </c>
      <c r="AH37" s="14" t="s">
        <v>641</v>
      </c>
      <c r="AI37" s="14" t="s">
        <v>640</v>
      </c>
    </row>
    <row r="38" spans="1:35" s="14" customFormat="1" ht="13.25" customHeight="1" x14ac:dyDescent="0.15">
      <c r="A38" s="15" t="s">
        <v>31</v>
      </c>
      <c r="B38" s="15" t="s">
        <v>30</v>
      </c>
      <c r="C38" s="15" t="s">
        <v>32</v>
      </c>
      <c r="D38" s="15" t="s">
        <v>33</v>
      </c>
      <c r="E38" s="15" t="s">
        <v>34</v>
      </c>
      <c r="F38" s="15" t="s">
        <v>35</v>
      </c>
      <c r="G38" s="15" t="s">
        <v>35</v>
      </c>
      <c r="J38" s="15" t="s">
        <v>69</v>
      </c>
      <c r="M38" s="14" t="s">
        <v>56</v>
      </c>
      <c r="N38" s="14" t="s">
        <v>38</v>
      </c>
      <c r="O38" s="14">
        <v>11</v>
      </c>
      <c r="P38" s="14">
        <v>7</v>
      </c>
      <c r="Q38" s="15" t="s">
        <v>57</v>
      </c>
      <c r="R38" s="16">
        <v>280000</v>
      </c>
      <c r="T38" s="15" t="s">
        <v>39</v>
      </c>
      <c r="U38" s="17">
        <f t="shared" si="1"/>
        <v>280000</v>
      </c>
      <c r="V38" s="15" t="s">
        <v>39</v>
      </c>
      <c r="W38" s="15" t="s">
        <v>40</v>
      </c>
      <c r="X38" s="15">
        <v>1</v>
      </c>
      <c r="Y38" s="15">
        <v>2</v>
      </c>
      <c r="Z38" s="15" t="s">
        <v>41</v>
      </c>
      <c r="AA38" s="15" t="s">
        <v>319</v>
      </c>
      <c r="AB38" s="15" t="s">
        <v>631</v>
      </c>
      <c r="AC38" s="15" t="s">
        <v>642</v>
      </c>
      <c r="AD38" s="15" t="s">
        <v>731</v>
      </c>
      <c r="AF38" s="15"/>
      <c r="AG38" s="14" t="s">
        <v>634</v>
      </c>
      <c r="AH38" s="14" t="s">
        <v>643</v>
      </c>
      <c r="AI38" s="14" t="s">
        <v>642</v>
      </c>
    </row>
    <row r="39" spans="1:35" s="14" customFormat="1" ht="13.25" customHeight="1" x14ac:dyDescent="0.15">
      <c r="A39" s="15" t="s">
        <v>31</v>
      </c>
      <c r="B39" s="15" t="s">
        <v>30</v>
      </c>
      <c r="C39" s="15" t="s">
        <v>32</v>
      </c>
      <c r="D39" s="15" t="s">
        <v>33</v>
      </c>
      <c r="E39" s="15" t="s">
        <v>34</v>
      </c>
      <c r="F39" s="15" t="s">
        <v>35</v>
      </c>
      <c r="G39" s="15" t="s">
        <v>35</v>
      </c>
      <c r="J39" s="15" t="s">
        <v>69</v>
      </c>
      <c r="M39" s="14" t="s">
        <v>58</v>
      </c>
      <c r="N39" s="14" t="s">
        <v>38</v>
      </c>
      <c r="O39" s="14">
        <v>11</v>
      </c>
      <c r="P39" s="14">
        <v>9</v>
      </c>
      <c r="Q39" s="15" t="s">
        <v>59</v>
      </c>
      <c r="R39" s="16">
        <v>120000</v>
      </c>
      <c r="T39" s="15" t="s">
        <v>39</v>
      </c>
      <c r="U39" s="17">
        <f t="shared" si="1"/>
        <v>120000</v>
      </c>
      <c r="V39" s="15" t="s">
        <v>39</v>
      </c>
      <c r="W39" s="15" t="s">
        <v>40</v>
      </c>
      <c r="X39" s="15">
        <v>1</v>
      </c>
      <c r="Y39" s="15">
        <v>2</v>
      </c>
      <c r="Z39" s="15" t="s">
        <v>41</v>
      </c>
      <c r="AA39" s="15" t="s">
        <v>319</v>
      </c>
      <c r="AB39" s="15" t="s">
        <v>631</v>
      </c>
      <c r="AC39" s="15" t="s">
        <v>644</v>
      </c>
      <c r="AD39" s="15" t="s">
        <v>731</v>
      </c>
      <c r="AF39" s="15"/>
      <c r="AG39" s="14" t="s">
        <v>634</v>
      </c>
      <c r="AH39" s="14" t="s">
        <v>645</v>
      </c>
      <c r="AI39" s="14" t="s">
        <v>644</v>
      </c>
    </row>
    <row r="40" spans="1:35" s="14" customFormat="1" ht="13.25" customHeight="1" x14ac:dyDescent="0.15">
      <c r="A40" s="15" t="s">
        <v>31</v>
      </c>
      <c r="B40" s="15" t="s">
        <v>30</v>
      </c>
      <c r="C40" s="15" t="s">
        <v>32</v>
      </c>
      <c r="D40" s="15" t="s">
        <v>33</v>
      </c>
      <c r="E40" s="15" t="s">
        <v>34</v>
      </c>
      <c r="F40" s="15" t="s">
        <v>35</v>
      </c>
      <c r="G40" s="15" t="s">
        <v>35</v>
      </c>
      <c r="J40" s="15" t="s">
        <v>69</v>
      </c>
      <c r="M40" s="14" t="s">
        <v>60</v>
      </c>
      <c r="N40" s="14" t="s">
        <v>38</v>
      </c>
      <c r="O40" s="14">
        <v>11</v>
      </c>
      <c r="P40" s="14">
        <v>11</v>
      </c>
      <c r="Q40" s="15" t="s">
        <v>61</v>
      </c>
      <c r="R40" s="16">
        <v>6467000</v>
      </c>
      <c r="T40" s="15" t="s">
        <v>39</v>
      </c>
      <c r="U40" s="17">
        <f t="shared" si="1"/>
        <v>6467000</v>
      </c>
      <c r="V40" s="15" t="s">
        <v>39</v>
      </c>
      <c r="W40" s="15" t="s">
        <v>40</v>
      </c>
      <c r="X40" s="15">
        <v>1</v>
      </c>
      <c r="Y40" s="15">
        <v>3</v>
      </c>
      <c r="Z40" s="15" t="s">
        <v>41</v>
      </c>
      <c r="AA40" s="15" t="s">
        <v>319</v>
      </c>
      <c r="AB40" s="15" t="s">
        <v>631</v>
      </c>
      <c r="AC40" s="15" t="s">
        <v>646</v>
      </c>
      <c r="AD40" s="15" t="s">
        <v>731</v>
      </c>
      <c r="AF40" s="15"/>
      <c r="AG40" s="14" t="s">
        <v>634</v>
      </c>
      <c r="AH40" s="14" t="s">
        <v>647</v>
      </c>
      <c r="AI40" s="14" t="s">
        <v>646</v>
      </c>
    </row>
    <row r="41" spans="1:35" s="14" customFormat="1" ht="13.25" customHeight="1" x14ac:dyDescent="0.15">
      <c r="A41" s="15" t="s">
        <v>31</v>
      </c>
      <c r="B41" s="15" t="s">
        <v>30</v>
      </c>
      <c r="C41" s="15" t="s">
        <v>32</v>
      </c>
      <c r="D41" s="15" t="s">
        <v>33</v>
      </c>
      <c r="E41" s="15" t="s">
        <v>34</v>
      </c>
      <c r="F41" s="15" t="s">
        <v>35</v>
      </c>
      <c r="G41" s="15" t="s">
        <v>35</v>
      </c>
      <c r="J41" s="15" t="s">
        <v>69</v>
      </c>
      <c r="M41" s="14" t="s">
        <v>62</v>
      </c>
      <c r="N41" s="14" t="s">
        <v>38</v>
      </c>
      <c r="O41" s="14">
        <v>11</v>
      </c>
      <c r="P41" s="14">
        <v>12</v>
      </c>
      <c r="Q41" s="15" t="s">
        <v>63</v>
      </c>
      <c r="R41" s="16">
        <v>174000</v>
      </c>
      <c r="T41" s="15" t="s">
        <v>39</v>
      </c>
      <c r="U41" s="17">
        <f t="shared" si="1"/>
        <v>174000</v>
      </c>
      <c r="V41" s="15" t="s">
        <v>39</v>
      </c>
      <c r="W41" s="15" t="s">
        <v>40</v>
      </c>
      <c r="X41" s="15">
        <v>1</v>
      </c>
      <c r="Z41" s="15" t="s">
        <v>41</v>
      </c>
      <c r="AA41" s="15" t="s">
        <v>319</v>
      </c>
      <c r="AB41" s="15" t="s">
        <v>631</v>
      </c>
      <c r="AC41" s="15" t="s">
        <v>648</v>
      </c>
      <c r="AD41" s="15" t="s">
        <v>731</v>
      </c>
      <c r="AF41" s="15"/>
      <c r="AG41" s="14" t="s">
        <v>634</v>
      </c>
      <c r="AH41" s="14" t="s">
        <v>649</v>
      </c>
      <c r="AI41" s="14" t="s">
        <v>648</v>
      </c>
    </row>
    <row r="42" spans="1:35" s="14" customFormat="1" ht="13.25" customHeight="1" x14ac:dyDescent="0.15">
      <c r="A42" s="15" t="s">
        <v>31</v>
      </c>
      <c r="B42" s="15" t="s">
        <v>30</v>
      </c>
      <c r="C42" s="15" t="s">
        <v>32</v>
      </c>
      <c r="D42" s="15" t="s">
        <v>33</v>
      </c>
      <c r="E42" s="15" t="s">
        <v>34</v>
      </c>
      <c r="F42" s="15" t="s">
        <v>35</v>
      </c>
      <c r="G42" s="15" t="s">
        <v>35</v>
      </c>
      <c r="J42" s="15" t="s">
        <v>69</v>
      </c>
      <c r="M42" s="14" t="s">
        <v>64</v>
      </c>
      <c r="N42" s="14" t="s">
        <v>38</v>
      </c>
      <c r="O42" s="14">
        <v>11</v>
      </c>
      <c r="P42" s="14">
        <v>13</v>
      </c>
      <c r="Q42" s="15" t="s">
        <v>65</v>
      </c>
      <c r="R42" s="16">
        <v>4000</v>
      </c>
      <c r="T42" s="15" t="s">
        <v>39</v>
      </c>
      <c r="U42" s="17">
        <f t="shared" si="1"/>
        <v>4000</v>
      </c>
      <c r="V42" s="15" t="s">
        <v>39</v>
      </c>
      <c r="W42" s="15" t="s">
        <v>40</v>
      </c>
      <c r="X42" s="15">
        <v>1</v>
      </c>
      <c r="Z42" s="15" t="s">
        <v>41</v>
      </c>
      <c r="AA42" s="15" t="s">
        <v>319</v>
      </c>
      <c r="AB42" s="15" t="s">
        <v>631</v>
      </c>
      <c r="AC42" s="15" t="s">
        <v>650</v>
      </c>
      <c r="AD42" s="15" t="s">
        <v>731</v>
      </c>
      <c r="AF42" s="15"/>
      <c r="AG42" s="14" t="s">
        <v>634</v>
      </c>
      <c r="AH42" s="14" t="s">
        <v>651</v>
      </c>
      <c r="AI42" s="14" t="s">
        <v>650</v>
      </c>
    </row>
    <row r="43" spans="1:35" s="14" customFormat="1" ht="13.25" customHeight="1" x14ac:dyDescent="0.15">
      <c r="A43" s="15" t="s">
        <v>31</v>
      </c>
      <c r="B43" s="15" t="s">
        <v>30</v>
      </c>
      <c r="C43" s="15" t="s">
        <v>32</v>
      </c>
      <c r="D43" s="15" t="s">
        <v>33</v>
      </c>
      <c r="E43" s="15" t="s">
        <v>34</v>
      </c>
      <c r="F43" s="15" t="s">
        <v>35</v>
      </c>
      <c r="G43" s="15" t="s">
        <v>35</v>
      </c>
      <c r="J43" s="15" t="s">
        <v>69</v>
      </c>
      <c r="M43" s="14" t="s">
        <v>66</v>
      </c>
      <c r="N43" s="14" t="s">
        <v>38</v>
      </c>
      <c r="O43" s="14">
        <v>12</v>
      </c>
      <c r="P43" s="14">
        <v>1</v>
      </c>
      <c r="Q43" s="15" t="s">
        <v>67</v>
      </c>
      <c r="R43" s="16">
        <v>17124000</v>
      </c>
      <c r="T43" s="15" t="s">
        <v>39</v>
      </c>
      <c r="U43" s="17">
        <f t="shared" si="1"/>
        <v>17124000</v>
      </c>
      <c r="V43" s="15" t="s">
        <v>39</v>
      </c>
      <c r="W43" s="15" t="s">
        <v>40</v>
      </c>
      <c r="X43" s="15">
        <v>1</v>
      </c>
      <c r="Y43" s="15">
        <v>4</v>
      </c>
      <c r="Z43" s="15" t="s">
        <v>41</v>
      </c>
      <c r="AA43" s="15" t="s">
        <v>319</v>
      </c>
      <c r="AB43" s="15" t="s">
        <v>652</v>
      </c>
      <c r="AC43" s="15" t="s">
        <v>321</v>
      </c>
      <c r="AD43" s="15" t="s">
        <v>731</v>
      </c>
      <c r="AF43" s="15"/>
      <c r="AG43" s="14" t="s">
        <v>321</v>
      </c>
      <c r="AH43" s="14" t="s">
        <v>321</v>
      </c>
      <c r="AI43" s="14" t="s">
        <v>321</v>
      </c>
    </row>
    <row r="44" spans="1:35" s="5" customFormat="1" ht="13.25" customHeight="1" x14ac:dyDescent="0.15">
      <c r="A44" s="6" t="s">
        <v>31</v>
      </c>
      <c r="B44" s="6" t="s">
        <v>30</v>
      </c>
      <c r="C44" s="6" t="s">
        <v>32</v>
      </c>
      <c r="D44" s="6" t="s">
        <v>33</v>
      </c>
      <c r="E44" s="6" t="s">
        <v>34</v>
      </c>
      <c r="F44" s="6" t="s">
        <v>35</v>
      </c>
      <c r="G44" s="6" t="s">
        <v>35</v>
      </c>
      <c r="H44" s="6" t="s">
        <v>71</v>
      </c>
      <c r="I44" s="6"/>
      <c r="J44" s="6" t="s">
        <v>36</v>
      </c>
      <c r="M44" s="5" t="s">
        <v>70</v>
      </c>
      <c r="N44" s="5" t="s">
        <v>38</v>
      </c>
      <c r="O44" s="5">
        <v>4</v>
      </c>
      <c r="P44" s="5">
        <v>7</v>
      </c>
      <c r="Q44" s="6" t="s">
        <v>72</v>
      </c>
      <c r="R44" s="7">
        <v>73151</v>
      </c>
      <c r="T44" s="6" t="s">
        <v>785</v>
      </c>
      <c r="U44" s="7">
        <f t="shared" si="1"/>
        <v>73151</v>
      </c>
      <c r="V44" s="6" t="s">
        <v>785</v>
      </c>
      <c r="W44" s="6" t="s">
        <v>40</v>
      </c>
      <c r="X44" s="6">
        <v>4</v>
      </c>
      <c r="Z44" s="6" t="s">
        <v>41</v>
      </c>
      <c r="AA44" s="6" t="s">
        <v>319</v>
      </c>
      <c r="AB44" s="6" t="s">
        <v>373</v>
      </c>
      <c r="AC44" s="6" t="s">
        <v>375</v>
      </c>
      <c r="AD44" s="6" t="s">
        <v>731</v>
      </c>
      <c r="AF44" s="6"/>
      <c r="AG44" s="5" t="s">
        <v>321</v>
      </c>
      <c r="AH44" s="5" t="s">
        <v>321</v>
      </c>
      <c r="AI44" s="5" t="s">
        <v>321</v>
      </c>
    </row>
    <row r="45" spans="1:35" s="5" customFormat="1" ht="13.25" customHeight="1" x14ac:dyDescent="0.15">
      <c r="A45" s="6" t="s">
        <v>31</v>
      </c>
      <c r="B45" s="6" t="s">
        <v>30</v>
      </c>
      <c r="C45" s="6" t="s">
        <v>32</v>
      </c>
      <c r="D45" s="6" t="s">
        <v>33</v>
      </c>
      <c r="E45" s="6" t="s">
        <v>34</v>
      </c>
      <c r="F45" s="6" t="s">
        <v>35</v>
      </c>
      <c r="G45" s="6" t="s">
        <v>35</v>
      </c>
      <c r="H45" s="6" t="s">
        <v>71</v>
      </c>
      <c r="I45" s="6"/>
      <c r="J45" s="6" t="s">
        <v>36</v>
      </c>
      <c r="M45" s="5" t="s">
        <v>74</v>
      </c>
      <c r="N45" s="5" t="s">
        <v>38</v>
      </c>
      <c r="O45" s="5">
        <v>4</v>
      </c>
      <c r="P45" s="5">
        <v>8</v>
      </c>
      <c r="Q45" s="6" t="s">
        <v>75</v>
      </c>
      <c r="R45" s="6">
        <v>26</v>
      </c>
      <c r="T45" s="6" t="s">
        <v>785</v>
      </c>
      <c r="U45" s="7">
        <f t="shared" si="1"/>
        <v>26</v>
      </c>
      <c r="V45" s="6" t="s">
        <v>785</v>
      </c>
      <c r="W45" s="6" t="s">
        <v>40</v>
      </c>
      <c r="X45" s="6">
        <v>4</v>
      </c>
      <c r="Z45" s="6" t="s">
        <v>41</v>
      </c>
      <c r="AA45" s="6" t="s">
        <v>319</v>
      </c>
      <c r="AB45" s="6" t="s">
        <v>373</v>
      </c>
      <c r="AC45" s="6" t="s">
        <v>796</v>
      </c>
      <c r="AD45" s="6" t="s">
        <v>731</v>
      </c>
      <c r="AF45" s="6"/>
      <c r="AG45" s="5" t="s">
        <v>321</v>
      </c>
      <c r="AH45" s="5" t="s">
        <v>321</v>
      </c>
      <c r="AI45" s="5" t="s">
        <v>321</v>
      </c>
    </row>
    <row r="46" spans="1:35" s="5" customFormat="1" ht="13.25" customHeight="1" x14ac:dyDescent="0.15">
      <c r="A46" s="6" t="s">
        <v>31</v>
      </c>
      <c r="B46" s="6" t="s">
        <v>30</v>
      </c>
      <c r="C46" s="6" t="s">
        <v>32</v>
      </c>
      <c r="D46" s="6" t="s">
        <v>33</v>
      </c>
      <c r="E46" s="6" t="s">
        <v>34</v>
      </c>
      <c r="F46" s="6" t="s">
        <v>35</v>
      </c>
      <c r="G46" s="6" t="s">
        <v>35</v>
      </c>
      <c r="H46" s="6" t="s">
        <v>76</v>
      </c>
      <c r="I46" s="6"/>
      <c r="J46" s="6" t="s">
        <v>36</v>
      </c>
      <c r="M46" s="5" t="s">
        <v>74</v>
      </c>
      <c r="N46" s="5" t="s">
        <v>38</v>
      </c>
      <c r="O46" s="5">
        <v>4</v>
      </c>
      <c r="P46" s="5">
        <v>8</v>
      </c>
      <c r="Q46" s="6" t="s">
        <v>77</v>
      </c>
      <c r="R46" s="6">
        <v>2</v>
      </c>
      <c r="T46" s="6" t="s">
        <v>785</v>
      </c>
      <c r="U46" s="7">
        <f t="shared" si="1"/>
        <v>2</v>
      </c>
      <c r="V46" s="6" t="s">
        <v>785</v>
      </c>
      <c r="W46" s="6" t="s">
        <v>40</v>
      </c>
      <c r="X46" s="6">
        <v>4</v>
      </c>
      <c r="Z46" s="6" t="s">
        <v>41</v>
      </c>
      <c r="AA46" s="6" t="s">
        <v>319</v>
      </c>
      <c r="AB46" s="6" t="s">
        <v>373</v>
      </c>
      <c r="AC46" s="6" t="s">
        <v>796</v>
      </c>
      <c r="AD46" s="6" t="s">
        <v>731</v>
      </c>
      <c r="AF46" s="6"/>
      <c r="AG46" s="5" t="s">
        <v>321</v>
      </c>
      <c r="AH46" s="5" t="s">
        <v>321</v>
      </c>
      <c r="AI46" s="5" t="s">
        <v>321</v>
      </c>
    </row>
    <row r="47" spans="1:35" s="5" customFormat="1" ht="13.25" customHeight="1" x14ac:dyDescent="0.15">
      <c r="A47" s="6" t="s">
        <v>31</v>
      </c>
      <c r="B47" s="6" t="s">
        <v>30</v>
      </c>
      <c r="C47" s="6" t="s">
        <v>32</v>
      </c>
      <c r="D47" s="6" t="s">
        <v>33</v>
      </c>
      <c r="E47" s="6" t="s">
        <v>34</v>
      </c>
      <c r="F47" s="6" t="s">
        <v>35</v>
      </c>
      <c r="G47" s="6" t="s">
        <v>35</v>
      </c>
      <c r="H47" s="6" t="s">
        <v>78</v>
      </c>
      <c r="I47" s="6"/>
      <c r="J47" s="6" t="s">
        <v>36</v>
      </c>
      <c r="M47" s="5" t="s">
        <v>74</v>
      </c>
      <c r="N47" s="5" t="s">
        <v>38</v>
      </c>
      <c r="O47" s="5">
        <v>4</v>
      </c>
      <c r="P47" s="5">
        <v>8</v>
      </c>
      <c r="Q47" s="6" t="s">
        <v>79</v>
      </c>
      <c r="R47" s="6">
        <v>9</v>
      </c>
      <c r="T47" s="6" t="s">
        <v>785</v>
      </c>
      <c r="U47" s="7">
        <f t="shared" si="1"/>
        <v>9</v>
      </c>
      <c r="V47" s="6" t="s">
        <v>785</v>
      </c>
      <c r="W47" s="6" t="s">
        <v>40</v>
      </c>
      <c r="X47" s="6">
        <v>4</v>
      </c>
      <c r="Z47" s="6" t="s">
        <v>41</v>
      </c>
      <c r="AA47" s="6" t="s">
        <v>319</v>
      </c>
      <c r="AB47" s="6" t="s">
        <v>373</v>
      </c>
      <c r="AC47" s="6" t="s">
        <v>796</v>
      </c>
      <c r="AD47" s="6" t="s">
        <v>731</v>
      </c>
      <c r="AF47" s="6"/>
      <c r="AG47" s="5" t="s">
        <v>321</v>
      </c>
      <c r="AH47" s="5" t="s">
        <v>321</v>
      </c>
      <c r="AI47" s="5" t="s">
        <v>321</v>
      </c>
    </row>
    <row r="48" spans="1:35" s="5" customFormat="1" ht="13.25" customHeight="1" x14ac:dyDescent="0.15">
      <c r="A48" s="6" t="s">
        <v>31</v>
      </c>
      <c r="B48" s="6" t="s">
        <v>30</v>
      </c>
      <c r="C48" s="6" t="s">
        <v>32</v>
      </c>
      <c r="D48" s="6" t="s">
        <v>33</v>
      </c>
      <c r="E48" s="6" t="s">
        <v>34</v>
      </c>
      <c r="F48" s="6" t="s">
        <v>35</v>
      </c>
      <c r="G48" s="6" t="s">
        <v>35</v>
      </c>
      <c r="H48" s="6" t="s">
        <v>80</v>
      </c>
      <c r="I48" s="6"/>
      <c r="J48" s="6" t="s">
        <v>36</v>
      </c>
      <c r="M48" s="5" t="s">
        <v>74</v>
      </c>
      <c r="N48" s="5" t="s">
        <v>38</v>
      </c>
      <c r="O48" s="5">
        <v>4</v>
      </c>
      <c r="P48" s="5">
        <v>8</v>
      </c>
      <c r="Q48" s="6" t="s">
        <v>81</v>
      </c>
      <c r="R48" s="6">
        <v>3</v>
      </c>
      <c r="T48" s="6" t="s">
        <v>785</v>
      </c>
      <c r="U48" s="7">
        <f t="shared" si="1"/>
        <v>3</v>
      </c>
      <c r="V48" s="6" t="s">
        <v>785</v>
      </c>
      <c r="W48" s="6" t="s">
        <v>40</v>
      </c>
      <c r="X48" s="6">
        <v>4</v>
      </c>
      <c r="Z48" s="6" t="s">
        <v>41</v>
      </c>
      <c r="AA48" s="6" t="s">
        <v>319</v>
      </c>
      <c r="AB48" s="6" t="s">
        <v>373</v>
      </c>
      <c r="AC48" s="6" t="s">
        <v>796</v>
      </c>
      <c r="AD48" s="6" t="s">
        <v>731</v>
      </c>
      <c r="AF48" s="6"/>
      <c r="AG48" s="5" t="s">
        <v>321</v>
      </c>
      <c r="AH48" s="5" t="s">
        <v>321</v>
      </c>
      <c r="AI48" s="5" t="s">
        <v>321</v>
      </c>
    </row>
    <row r="49" spans="1:35" s="5" customFormat="1" ht="13.25" customHeight="1" x14ac:dyDescent="0.15">
      <c r="A49" s="6" t="s">
        <v>31</v>
      </c>
      <c r="B49" s="6" t="s">
        <v>30</v>
      </c>
      <c r="C49" s="6" t="s">
        <v>32</v>
      </c>
      <c r="D49" s="6" t="s">
        <v>33</v>
      </c>
      <c r="E49" s="6" t="s">
        <v>34</v>
      </c>
      <c r="F49" s="6" t="s">
        <v>35</v>
      </c>
      <c r="G49" s="6" t="s">
        <v>35</v>
      </c>
      <c r="H49" s="6" t="s">
        <v>82</v>
      </c>
      <c r="I49" s="6"/>
      <c r="J49" s="6" t="s">
        <v>36</v>
      </c>
      <c r="M49" s="5" t="s">
        <v>74</v>
      </c>
      <c r="N49" s="5" t="s">
        <v>38</v>
      </c>
      <c r="O49" s="5">
        <v>4</v>
      </c>
      <c r="P49" s="5">
        <v>8</v>
      </c>
      <c r="Q49" s="6" t="s">
        <v>83</v>
      </c>
      <c r="R49" s="6">
        <v>12</v>
      </c>
      <c r="T49" s="6" t="s">
        <v>785</v>
      </c>
      <c r="U49" s="7">
        <f t="shared" si="1"/>
        <v>12</v>
      </c>
      <c r="V49" s="6" t="s">
        <v>785</v>
      </c>
      <c r="W49" s="6" t="s">
        <v>40</v>
      </c>
      <c r="X49" s="6">
        <v>4</v>
      </c>
      <c r="Z49" s="6" t="s">
        <v>41</v>
      </c>
      <c r="AA49" s="6" t="s">
        <v>319</v>
      </c>
      <c r="AB49" s="6" t="s">
        <v>373</v>
      </c>
      <c r="AC49" s="6" t="s">
        <v>796</v>
      </c>
      <c r="AD49" s="6" t="s">
        <v>731</v>
      </c>
      <c r="AF49" s="6"/>
      <c r="AG49" s="5" t="s">
        <v>321</v>
      </c>
      <c r="AH49" s="5" t="s">
        <v>321</v>
      </c>
      <c r="AI49" s="5" t="s">
        <v>321</v>
      </c>
    </row>
    <row r="50" spans="1:35" s="5" customFormat="1" ht="13.25" customHeight="1" x14ac:dyDescent="0.15">
      <c r="A50" s="6" t="s">
        <v>31</v>
      </c>
      <c r="B50" s="6" t="s">
        <v>30</v>
      </c>
      <c r="C50" s="6" t="s">
        <v>32</v>
      </c>
      <c r="D50" s="6" t="s">
        <v>33</v>
      </c>
      <c r="E50" s="6" t="s">
        <v>34</v>
      </c>
      <c r="F50" s="6" t="s">
        <v>35</v>
      </c>
      <c r="G50" s="6" t="s">
        <v>35</v>
      </c>
      <c r="H50" s="6" t="s">
        <v>71</v>
      </c>
      <c r="I50" s="6"/>
      <c r="J50" s="6" t="s">
        <v>36</v>
      </c>
      <c r="M50" s="5" t="s">
        <v>84</v>
      </c>
      <c r="N50" s="5" t="s">
        <v>38</v>
      </c>
      <c r="O50" s="5">
        <v>4</v>
      </c>
      <c r="P50" s="5">
        <v>9</v>
      </c>
      <c r="Q50" s="6" t="s">
        <v>85</v>
      </c>
      <c r="R50" s="6">
        <v>199</v>
      </c>
      <c r="T50" s="6" t="s">
        <v>785</v>
      </c>
      <c r="U50" s="7">
        <f t="shared" si="1"/>
        <v>199</v>
      </c>
      <c r="V50" s="6" t="s">
        <v>785</v>
      </c>
      <c r="W50" s="6" t="s">
        <v>40</v>
      </c>
      <c r="X50" s="6">
        <v>4</v>
      </c>
      <c r="Z50" s="6" t="s">
        <v>41</v>
      </c>
      <c r="AA50" s="6" t="s">
        <v>319</v>
      </c>
      <c r="AB50" s="6" t="s">
        <v>373</v>
      </c>
      <c r="AC50" s="6" t="s">
        <v>797</v>
      </c>
      <c r="AD50" s="6" t="s">
        <v>731</v>
      </c>
      <c r="AF50" s="6"/>
      <c r="AG50" s="5" t="s">
        <v>321</v>
      </c>
      <c r="AH50" s="5" t="s">
        <v>321</v>
      </c>
      <c r="AI50" s="5" t="s">
        <v>321</v>
      </c>
    </row>
    <row r="51" spans="1:35" s="5" customFormat="1" ht="13.25" customHeight="1" x14ac:dyDescent="0.15">
      <c r="A51" s="6" t="s">
        <v>31</v>
      </c>
      <c r="B51" s="6" t="s">
        <v>30</v>
      </c>
      <c r="C51" s="6" t="s">
        <v>32</v>
      </c>
      <c r="D51" s="6" t="s">
        <v>33</v>
      </c>
      <c r="E51" s="6" t="s">
        <v>34</v>
      </c>
      <c r="F51" s="6" t="s">
        <v>35</v>
      </c>
      <c r="G51" s="6" t="s">
        <v>35</v>
      </c>
      <c r="H51" s="6" t="s">
        <v>71</v>
      </c>
      <c r="I51" s="6"/>
      <c r="J51" s="6" t="s">
        <v>36</v>
      </c>
      <c r="M51" s="5" t="s">
        <v>86</v>
      </c>
      <c r="N51" s="5" t="s">
        <v>38</v>
      </c>
      <c r="O51" s="5">
        <v>4</v>
      </c>
      <c r="P51" s="5">
        <v>10</v>
      </c>
      <c r="Q51" s="6" t="s">
        <v>87</v>
      </c>
      <c r="R51" s="7">
        <v>17315</v>
      </c>
      <c r="T51" s="6" t="s">
        <v>785</v>
      </c>
      <c r="U51" s="7">
        <f t="shared" si="1"/>
        <v>17315</v>
      </c>
      <c r="V51" s="6" t="s">
        <v>785</v>
      </c>
      <c r="W51" s="6" t="s">
        <v>40</v>
      </c>
      <c r="X51" s="6">
        <v>4</v>
      </c>
      <c r="Z51" s="6" t="s">
        <v>41</v>
      </c>
      <c r="AA51" s="6" t="s">
        <v>319</v>
      </c>
      <c r="AB51" s="6" t="s">
        <v>373</v>
      </c>
      <c r="AC51" s="6" t="s">
        <v>653</v>
      </c>
      <c r="AD51" s="6" t="s">
        <v>731</v>
      </c>
      <c r="AF51" s="6"/>
      <c r="AG51" s="5" t="s">
        <v>321</v>
      </c>
      <c r="AH51" s="5" t="s">
        <v>321</v>
      </c>
      <c r="AI51" s="5" t="s">
        <v>321</v>
      </c>
    </row>
    <row r="52" spans="1:35" s="5" customFormat="1" ht="13.25" customHeight="1" x14ac:dyDescent="0.15">
      <c r="A52" s="6" t="s">
        <v>31</v>
      </c>
      <c r="B52" s="6" t="s">
        <v>30</v>
      </c>
      <c r="C52" s="6" t="s">
        <v>32</v>
      </c>
      <c r="D52" s="6" t="s">
        <v>33</v>
      </c>
      <c r="E52" s="6" t="s">
        <v>34</v>
      </c>
      <c r="F52" s="6" t="s">
        <v>35</v>
      </c>
      <c r="G52" s="6" t="s">
        <v>35</v>
      </c>
      <c r="H52" s="6" t="s">
        <v>71</v>
      </c>
      <c r="I52" s="6"/>
      <c r="J52" s="6" t="s">
        <v>36</v>
      </c>
      <c r="M52" s="5" t="s">
        <v>88</v>
      </c>
      <c r="N52" s="5" t="s">
        <v>38</v>
      </c>
      <c r="O52" s="5">
        <v>4</v>
      </c>
      <c r="P52" s="5">
        <v>11</v>
      </c>
      <c r="Q52" s="6" t="s">
        <v>89</v>
      </c>
      <c r="R52" s="6">
        <v>0</v>
      </c>
      <c r="T52" s="6" t="s">
        <v>785</v>
      </c>
      <c r="U52" s="7">
        <f t="shared" si="1"/>
        <v>0</v>
      </c>
      <c r="V52" s="6" t="s">
        <v>785</v>
      </c>
      <c r="W52" s="6" t="s">
        <v>40</v>
      </c>
      <c r="X52" s="6">
        <v>4</v>
      </c>
      <c r="Z52" s="6" t="s">
        <v>41</v>
      </c>
      <c r="AA52" s="6" t="s">
        <v>319</v>
      </c>
      <c r="AB52" s="6" t="s">
        <v>373</v>
      </c>
      <c r="AC52" s="6" t="s">
        <v>654</v>
      </c>
      <c r="AD52" s="6" t="s">
        <v>731</v>
      </c>
      <c r="AF52" s="6"/>
      <c r="AG52" s="5" t="s">
        <v>321</v>
      </c>
      <c r="AH52" s="5" t="s">
        <v>321</v>
      </c>
      <c r="AI52" s="5" t="s">
        <v>321</v>
      </c>
    </row>
    <row r="53" spans="1:35" s="5" customFormat="1" ht="13.25" customHeight="1" x14ac:dyDescent="0.15">
      <c r="A53" s="6" t="s">
        <v>31</v>
      </c>
      <c r="B53" s="6" t="s">
        <v>30</v>
      </c>
      <c r="C53" s="6" t="s">
        <v>32</v>
      </c>
      <c r="D53" s="6" t="s">
        <v>33</v>
      </c>
      <c r="E53" s="6" t="s">
        <v>34</v>
      </c>
      <c r="F53" s="6" t="s">
        <v>35</v>
      </c>
      <c r="G53" s="6" t="s">
        <v>35</v>
      </c>
      <c r="H53" s="6" t="s">
        <v>71</v>
      </c>
      <c r="I53" s="6"/>
      <c r="J53" s="6" t="s">
        <v>36</v>
      </c>
      <c r="M53" s="5" t="s">
        <v>90</v>
      </c>
      <c r="N53" s="5" t="s">
        <v>38</v>
      </c>
      <c r="O53" s="5">
        <v>4</v>
      </c>
      <c r="P53" s="5">
        <v>12</v>
      </c>
      <c r="Q53" s="6" t="s">
        <v>91</v>
      </c>
      <c r="R53" s="6">
        <v>32</v>
      </c>
      <c r="T53" s="6" t="s">
        <v>785</v>
      </c>
      <c r="U53" s="7">
        <f t="shared" si="1"/>
        <v>32</v>
      </c>
      <c r="V53" s="6" t="s">
        <v>785</v>
      </c>
      <c r="W53" s="6" t="s">
        <v>40</v>
      </c>
      <c r="X53" s="6">
        <v>4</v>
      </c>
      <c r="Y53" s="6">
        <v>11</v>
      </c>
      <c r="Z53" s="6" t="s">
        <v>41</v>
      </c>
      <c r="AA53" s="6" t="s">
        <v>319</v>
      </c>
      <c r="AB53" s="6" t="s">
        <v>373</v>
      </c>
      <c r="AC53" s="6" t="s">
        <v>374</v>
      </c>
      <c r="AD53" s="6" t="s">
        <v>731</v>
      </c>
      <c r="AF53" s="6"/>
      <c r="AG53" s="5" t="s">
        <v>321</v>
      </c>
      <c r="AH53" s="5" t="s">
        <v>321</v>
      </c>
      <c r="AI53" s="5" t="s">
        <v>321</v>
      </c>
    </row>
    <row r="54" spans="1:35" s="5" customFormat="1" ht="13.25" customHeight="1" x14ac:dyDescent="0.15">
      <c r="A54" s="6" t="s">
        <v>31</v>
      </c>
      <c r="B54" s="6" t="s">
        <v>30</v>
      </c>
      <c r="C54" s="6" t="s">
        <v>32</v>
      </c>
      <c r="D54" s="6" t="s">
        <v>33</v>
      </c>
      <c r="E54" s="6" t="s">
        <v>34</v>
      </c>
      <c r="F54" s="6" t="s">
        <v>35</v>
      </c>
      <c r="G54" s="6" t="s">
        <v>35</v>
      </c>
      <c r="H54" s="6" t="s">
        <v>76</v>
      </c>
      <c r="I54" s="6"/>
      <c r="J54" s="6" t="s">
        <v>36</v>
      </c>
      <c r="M54" s="5" t="s">
        <v>774</v>
      </c>
      <c r="N54" s="5" t="s">
        <v>38</v>
      </c>
      <c r="O54" s="5">
        <v>3</v>
      </c>
      <c r="P54" s="5">
        <v>1</v>
      </c>
      <c r="Q54" s="6" t="s">
        <v>92</v>
      </c>
      <c r="R54" s="7">
        <v>4885</v>
      </c>
      <c r="T54" s="6" t="s">
        <v>785</v>
      </c>
      <c r="U54" s="7">
        <f t="shared" si="1"/>
        <v>4885</v>
      </c>
      <c r="V54" s="6" t="s">
        <v>785</v>
      </c>
      <c r="W54" s="6" t="s">
        <v>40</v>
      </c>
      <c r="X54" s="6">
        <v>4</v>
      </c>
      <c r="Z54" s="6" t="s">
        <v>41</v>
      </c>
      <c r="AA54" s="6" t="s">
        <v>319</v>
      </c>
      <c r="AB54" s="6" t="s">
        <v>655</v>
      </c>
      <c r="AC54" s="6" t="s">
        <v>321</v>
      </c>
      <c r="AD54" s="6" t="s">
        <v>731</v>
      </c>
      <c r="AF54" s="6"/>
      <c r="AG54" s="5" t="s">
        <v>656</v>
      </c>
      <c r="AH54" s="5" t="s">
        <v>321</v>
      </c>
      <c r="AI54" s="5" t="s">
        <v>657</v>
      </c>
    </row>
    <row r="55" spans="1:35" s="5" customFormat="1" ht="13.25" customHeight="1" x14ac:dyDescent="0.15">
      <c r="A55" s="6" t="s">
        <v>31</v>
      </c>
      <c r="B55" s="6" t="s">
        <v>30</v>
      </c>
      <c r="C55" s="6" t="s">
        <v>32</v>
      </c>
      <c r="D55" s="6" t="s">
        <v>33</v>
      </c>
      <c r="E55" s="6" t="s">
        <v>34</v>
      </c>
      <c r="F55" s="6" t="s">
        <v>35</v>
      </c>
      <c r="G55" s="6" t="s">
        <v>35</v>
      </c>
      <c r="H55" s="6" t="s">
        <v>78</v>
      </c>
      <c r="I55" s="6"/>
      <c r="J55" s="6" t="s">
        <v>36</v>
      </c>
      <c r="M55" s="5" t="s">
        <v>774</v>
      </c>
      <c r="N55" s="5" t="s">
        <v>38</v>
      </c>
      <c r="O55" s="5">
        <v>3</v>
      </c>
      <c r="P55" s="5">
        <v>1</v>
      </c>
      <c r="Q55" s="6" t="s">
        <v>93</v>
      </c>
      <c r="R55" s="7">
        <v>41842</v>
      </c>
      <c r="T55" s="6" t="s">
        <v>785</v>
      </c>
      <c r="U55" s="7">
        <f t="shared" si="1"/>
        <v>41842</v>
      </c>
      <c r="V55" s="6" t="s">
        <v>785</v>
      </c>
      <c r="W55" s="6" t="s">
        <v>40</v>
      </c>
      <c r="X55" s="6">
        <v>4</v>
      </c>
      <c r="Z55" s="6" t="s">
        <v>41</v>
      </c>
      <c r="AA55" s="6" t="s">
        <v>319</v>
      </c>
      <c r="AB55" s="6" t="s">
        <v>655</v>
      </c>
      <c r="AC55" s="6" t="s">
        <v>321</v>
      </c>
      <c r="AD55" s="6" t="s">
        <v>731</v>
      </c>
      <c r="AF55" s="6"/>
      <c r="AG55" s="5" t="s">
        <v>656</v>
      </c>
      <c r="AH55" s="5" t="s">
        <v>321</v>
      </c>
      <c r="AI55" s="5" t="s">
        <v>657</v>
      </c>
    </row>
    <row r="56" spans="1:35" s="5" customFormat="1" ht="13.25" customHeight="1" x14ac:dyDescent="0.15">
      <c r="A56" s="6" t="s">
        <v>31</v>
      </c>
      <c r="B56" s="6" t="s">
        <v>30</v>
      </c>
      <c r="C56" s="6" t="s">
        <v>32</v>
      </c>
      <c r="D56" s="6" t="s">
        <v>33</v>
      </c>
      <c r="E56" s="6" t="s">
        <v>34</v>
      </c>
      <c r="F56" s="6" t="s">
        <v>35</v>
      </c>
      <c r="G56" s="6" t="s">
        <v>35</v>
      </c>
      <c r="H56" s="6" t="s">
        <v>80</v>
      </c>
      <c r="I56" s="6"/>
      <c r="J56" s="6" t="s">
        <v>36</v>
      </c>
      <c r="M56" s="5" t="s">
        <v>774</v>
      </c>
      <c r="N56" s="5" t="s">
        <v>38</v>
      </c>
      <c r="O56" s="5">
        <v>3</v>
      </c>
      <c r="P56" s="5">
        <v>1</v>
      </c>
      <c r="Q56" s="6" t="s">
        <v>94</v>
      </c>
      <c r="R56" s="7">
        <v>3553</v>
      </c>
      <c r="T56" s="6" t="s">
        <v>785</v>
      </c>
      <c r="U56" s="7">
        <f t="shared" si="1"/>
        <v>3553</v>
      </c>
      <c r="V56" s="6" t="s">
        <v>785</v>
      </c>
      <c r="W56" s="6" t="s">
        <v>40</v>
      </c>
      <c r="X56" s="6">
        <v>4</v>
      </c>
      <c r="Z56" s="6" t="s">
        <v>41</v>
      </c>
      <c r="AA56" s="6" t="s">
        <v>319</v>
      </c>
      <c r="AB56" s="6" t="s">
        <v>655</v>
      </c>
      <c r="AC56" s="6" t="s">
        <v>321</v>
      </c>
      <c r="AD56" s="6" t="s">
        <v>731</v>
      </c>
      <c r="AF56" s="6"/>
      <c r="AG56" s="5" t="s">
        <v>656</v>
      </c>
      <c r="AH56" s="5" t="s">
        <v>321</v>
      </c>
      <c r="AI56" s="5" t="s">
        <v>657</v>
      </c>
    </row>
    <row r="57" spans="1:35" s="5" customFormat="1" ht="13.25" customHeight="1" x14ac:dyDescent="0.15">
      <c r="A57" s="6" t="s">
        <v>31</v>
      </c>
      <c r="B57" s="6" t="s">
        <v>30</v>
      </c>
      <c r="C57" s="6" t="s">
        <v>32</v>
      </c>
      <c r="D57" s="6" t="s">
        <v>33</v>
      </c>
      <c r="E57" s="6" t="s">
        <v>34</v>
      </c>
      <c r="F57" s="6" t="s">
        <v>35</v>
      </c>
      <c r="G57" s="6" t="s">
        <v>35</v>
      </c>
      <c r="H57" s="6" t="s">
        <v>95</v>
      </c>
      <c r="I57" s="6"/>
      <c r="J57" s="6" t="s">
        <v>36</v>
      </c>
      <c r="M57" s="5" t="s">
        <v>774</v>
      </c>
      <c r="N57" s="5" t="s">
        <v>38</v>
      </c>
      <c r="O57" s="5">
        <v>3</v>
      </c>
      <c r="P57" s="5">
        <v>1</v>
      </c>
      <c r="Q57" s="6" t="s">
        <v>96</v>
      </c>
      <c r="R57" s="7">
        <v>40443</v>
      </c>
      <c r="T57" s="6" t="s">
        <v>785</v>
      </c>
      <c r="U57" s="7">
        <f t="shared" si="1"/>
        <v>40443</v>
      </c>
      <c r="V57" s="6" t="s">
        <v>785</v>
      </c>
      <c r="W57" s="6" t="s">
        <v>40</v>
      </c>
      <c r="X57" s="6">
        <v>4</v>
      </c>
      <c r="Z57" s="6" t="s">
        <v>41</v>
      </c>
      <c r="AA57" s="6" t="s">
        <v>319</v>
      </c>
      <c r="AB57" s="6" t="s">
        <v>655</v>
      </c>
      <c r="AC57" s="6" t="s">
        <v>321</v>
      </c>
      <c r="AD57" s="6" t="s">
        <v>731</v>
      </c>
      <c r="AF57" s="6"/>
      <c r="AG57" s="5" t="s">
        <v>656</v>
      </c>
      <c r="AH57" s="5" t="s">
        <v>321</v>
      </c>
      <c r="AI57" s="5" t="s">
        <v>657</v>
      </c>
    </row>
    <row r="58" spans="1:35" s="5" customFormat="1" ht="13.25" customHeight="1" x14ac:dyDescent="0.15">
      <c r="A58" s="6" t="s">
        <v>31</v>
      </c>
      <c r="B58" s="6" t="s">
        <v>30</v>
      </c>
      <c r="C58" s="6" t="s">
        <v>32</v>
      </c>
      <c r="D58" s="6" t="s">
        <v>33</v>
      </c>
      <c r="E58" s="6" t="s">
        <v>34</v>
      </c>
      <c r="F58" s="6" t="s">
        <v>35</v>
      </c>
      <c r="G58" s="6" t="s">
        <v>35</v>
      </c>
      <c r="H58" s="6" t="s">
        <v>76</v>
      </c>
      <c r="I58" s="6"/>
      <c r="J58" s="6" t="s">
        <v>36</v>
      </c>
      <c r="M58" s="5" t="s">
        <v>42</v>
      </c>
      <c r="N58" s="5" t="s">
        <v>38</v>
      </c>
      <c r="O58" s="5">
        <v>7</v>
      </c>
      <c r="P58" s="5">
        <v>1</v>
      </c>
      <c r="Q58" s="6" t="s">
        <v>97</v>
      </c>
      <c r="R58" s="7">
        <v>528277</v>
      </c>
      <c r="T58" s="6" t="s">
        <v>785</v>
      </c>
      <c r="U58" s="7">
        <f t="shared" si="1"/>
        <v>528277</v>
      </c>
      <c r="V58" s="6" t="s">
        <v>785</v>
      </c>
      <c r="W58" s="6" t="s">
        <v>40</v>
      </c>
      <c r="X58" s="6">
        <v>4</v>
      </c>
      <c r="Z58" s="6" t="s">
        <v>41</v>
      </c>
      <c r="AA58" s="6" t="s">
        <v>319</v>
      </c>
      <c r="AB58" s="6" t="s">
        <v>381</v>
      </c>
      <c r="AC58" s="6" t="s">
        <v>43</v>
      </c>
      <c r="AD58" s="6" t="s">
        <v>731</v>
      </c>
      <c r="AF58" s="6"/>
      <c r="AG58" s="5" t="s">
        <v>382</v>
      </c>
      <c r="AH58" s="5" t="s">
        <v>383</v>
      </c>
      <c r="AI58" s="5" t="s">
        <v>384</v>
      </c>
    </row>
    <row r="59" spans="1:35" s="5" customFormat="1" ht="13.25" customHeight="1" x14ac:dyDescent="0.15">
      <c r="A59" s="6" t="s">
        <v>31</v>
      </c>
      <c r="B59" s="6" t="s">
        <v>30</v>
      </c>
      <c r="C59" s="6" t="s">
        <v>32</v>
      </c>
      <c r="D59" s="6" t="s">
        <v>33</v>
      </c>
      <c r="E59" s="6" t="s">
        <v>34</v>
      </c>
      <c r="F59" s="6" t="s">
        <v>35</v>
      </c>
      <c r="G59" s="6" t="s">
        <v>35</v>
      </c>
      <c r="H59" s="6" t="s">
        <v>78</v>
      </c>
      <c r="I59" s="6"/>
      <c r="J59" s="6" t="s">
        <v>36</v>
      </c>
      <c r="M59" s="5" t="s">
        <v>42</v>
      </c>
      <c r="N59" s="5" t="s">
        <v>38</v>
      </c>
      <c r="O59" s="5">
        <v>7</v>
      </c>
      <c r="P59" s="5">
        <v>1</v>
      </c>
      <c r="Q59" s="6" t="s">
        <v>98</v>
      </c>
      <c r="R59" s="7">
        <v>518921</v>
      </c>
      <c r="T59" s="6" t="s">
        <v>785</v>
      </c>
      <c r="U59" s="7">
        <f t="shared" si="1"/>
        <v>518921</v>
      </c>
      <c r="V59" s="6" t="s">
        <v>785</v>
      </c>
      <c r="W59" s="6" t="s">
        <v>40</v>
      </c>
      <c r="X59" s="6">
        <v>4</v>
      </c>
      <c r="Z59" s="6" t="s">
        <v>41</v>
      </c>
      <c r="AA59" s="6" t="s">
        <v>319</v>
      </c>
      <c r="AB59" s="6" t="s">
        <v>381</v>
      </c>
      <c r="AC59" s="6" t="s">
        <v>43</v>
      </c>
      <c r="AD59" s="6" t="s">
        <v>731</v>
      </c>
      <c r="AF59" s="6"/>
      <c r="AG59" s="5" t="s">
        <v>382</v>
      </c>
      <c r="AH59" s="5" t="s">
        <v>383</v>
      </c>
      <c r="AI59" s="5" t="s">
        <v>384</v>
      </c>
    </row>
    <row r="60" spans="1:35" s="5" customFormat="1" ht="13.25" customHeight="1" x14ac:dyDescent="0.15">
      <c r="A60" s="6" t="s">
        <v>31</v>
      </c>
      <c r="B60" s="6" t="s">
        <v>30</v>
      </c>
      <c r="C60" s="6" t="s">
        <v>32</v>
      </c>
      <c r="D60" s="6" t="s">
        <v>33</v>
      </c>
      <c r="E60" s="6" t="s">
        <v>34</v>
      </c>
      <c r="F60" s="6" t="s">
        <v>35</v>
      </c>
      <c r="G60" s="6" t="s">
        <v>35</v>
      </c>
      <c r="H60" s="6" t="s">
        <v>80</v>
      </c>
      <c r="I60" s="6"/>
      <c r="J60" s="6" t="s">
        <v>36</v>
      </c>
      <c r="M60" s="5" t="s">
        <v>42</v>
      </c>
      <c r="N60" s="5" t="s">
        <v>38</v>
      </c>
      <c r="O60" s="5">
        <v>7</v>
      </c>
      <c r="P60" s="5">
        <v>1</v>
      </c>
      <c r="Q60" s="6" t="s">
        <v>99</v>
      </c>
      <c r="R60" s="7">
        <v>23517</v>
      </c>
      <c r="T60" s="6" t="s">
        <v>785</v>
      </c>
      <c r="U60" s="7">
        <f t="shared" si="1"/>
        <v>23517</v>
      </c>
      <c r="V60" s="6" t="s">
        <v>785</v>
      </c>
      <c r="W60" s="6" t="s">
        <v>40</v>
      </c>
      <c r="X60" s="6">
        <v>4</v>
      </c>
      <c r="Z60" s="6" t="s">
        <v>41</v>
      </c>
      <c r="AA60" s="6" t="s">
        <v>319</v>
      </c>
      <c r="AB60" s="6" t="s">
        <v>381</v>
      </c>
      <c r="AC60" s="6" t="s">
        <v>43</v>
      </c>
      <c r="AD60" s="6" t="s">
        <v>731</v>
      </c>
      <c r="AF60" s="6"/>
      <c r="AG60" s="5" t="s">
        <v>382</v>
      </c>
      <c r="AH60" s="5" t="s">
        <v>383</v>
      </c>
      <c r="AI60" s="5" t="s">
        <v>384</v>
      </c>
    </row>
    <row r="61" spans="1:35" s="5" customFormat="1" ht="13.25" customHeight="1" x14ac:dyDescent="0.15">
      <c r="A61" s="6" t="s">
        <v>31</v>
      </c>
      <c r="B61" s="6" t="s">
        <v>30</v>
      </c>
      <c r="C61" s="6" t="s">
        <v>32</v>
      </c>
      <c r="D61" s="6" t="s">
        <v>33</v>
      </c>
      <c r="E61" s="6" t="s">
        <v>34</v>
      </c>
      <c r="F61" s="6" t="s">
        <v>35</v>
      </c>
      <c r="G61" s="6" t="s">
        <v>35</v>
      </c>
      <c r="H61" s="6" t="s">
        <v>95</v>
      </c>
      <c r="I61" s="6"/>
      <c r="J61" s="6" t="s">
        <v>36</v>
      </c>
      <c r="M61" s="5" t="s">
        <v>42</v>
      </c>
      <c r="N61" s="5" t="s">
        <v>38</v>
      </c>
      <c r="O61" s="5">
        <v>7</v>
      </c>
      <c r="P61" s="5">
        <v>1</v>
      </c>
      <c r="Q61" s="6" t="s">
        <v>100</v>
      </c>
      <c r="R61" s="7">
        <v>1929807</v>
      </c>
      <c r="T61" s="6" t="s">
        <v>785</v>
      </c>
      <c r="U61" s="7">
        <f t="shared" si="1"/>
        <v>1929807</v>
      </c>
      <c r="V61" s="6" t="s">
        <v>785</v>
      </c>
      <c r="W61" s="6" t="s">
        <v>40</v>
      </c>
      <c r="X61" s="6">
        <v>4</v>
      </c>
      <c r="Z61" s="6" t="s">
        <v>41</v>
      </c>
      <c r="AA61" s="6" t="s">
        <v>319</v>
      </c>
      <c r="AB61" s="6" t="s">
        <v>381</v>
      </c>
      <c r="AC61" s="6" t="s">
        <v>43</v>
      </c>
      <c r="AD61" s="6" t="s">
        <v>731</v>
      </c>
      <c r="AF61" s="6"/>
      <c r="AG61" s="5" t="s">
        <v>382</v>
      </c>
      <c r="AH61" s="5" t="s">
        <v>383</v>
      </c>
      <c r="AI61" s="5" t="s">
        <v>384</v>
      </c>
    </row>
    <row r="62" spans="1:35" s="5" customFormat="1" ht="13.25" customHeight="1" x14ac:dyDescent="0.15">
      <c r="A62" s="6" t="s">
        <v>31</v>
      </c>
      <c r="B62" s="6" t="s">
        <v>30</v>
      </c>
      <c r="C62" s="6" t="s">
        <v>32</v>
      </c>
      <c r="D62" s="6" t="s">
        <v>33</v>
      </c>
      <c r="E62" s="6" t="s">
        <v>34</v>
      </c>
      <c r="F62" s="6" t="s">
        <v>35</v>
      </c>
      <c r="G62" s="6" t="s">
        <v>35</v>
      </c>
      <c r="H62" s="6" t="s">
        <v>76</v>
      </c>
      <c r="I62" s="6"/>
      <c r="J62" s="6" t="s">
        <v>36</v>
      </c>
      <c r="M62" s="5" t="s">
        <v>44</v>
      </c>
      <c r="N62" s="5" t="s">
        <v>38</v>
      </c>
      <c r="O62" s="5">
        <v>7</v>
      </c>
      <c r="P62" s="5">
        <v>2</v>
      </c>
      <c r="Q62" s="6" t="s">
        <v>101</v>
      </c>
      <c r="R62" s="7">
        <v>174533</v>
      </c>
      <c r="T62" s="6" t="s">
        <v>785</v>
      </c>
      <c r="U62" s="7">
        <f t="shared" si="1"/>
        <v>174533</v>
      </c>
      <c r="V62" s="6" t="s">
        <v>785</v>
      </c>
      <c r="W62" s="6" t="s">
        <v>40</v>
      </c>
      <c r="X62" s="6">
        <v>4</v>
      </c>
      <c r="Z62" s="6" t="s">
        <v>41</v>
      </c>
      <c r="AA62" s="6" t="s">
        <v>319</v>
      </c>
      <c r="AB62" s="6" t="s">
        <v>381</v>
      </c>
      <c r="AC62" s="6" t="s">
        <v>45</v>
      </c>
      <c r="AD62" s="6" t="s">
        <v>731</v>
      </c>
      <c r="AF62" s="6"/>
      <c r="AG62" s="5" t="s">
        <v>382</v>
      </c>
      <c r="AH62" s="5" t="s">
        <v>386</v>
      </c>
      <c r="AI62" s="5" t="s">
        <v>387</v>
      </c>
    </row>
    <row r="63" spans="1:35" s="5" customFormat="1" ht="13.25" customHeight="1" x14ac:dyDescent="0.15">
      <c r="A63" s="6" t="s">
        <v>31</v>
      </c>
      <c r="B63" s="6" t="s">
        <v>30</v>
      </c>
      <c r="C63" s="6" t="s">
        <v>32</v>
      </c>
      <c r="D63" s="6" t="s">
        <v>33</v>
      </c>
      <c r="E63" s="6" t="s">
        <v>34</v>
      </c>
      <c r="F63" s="6" t="s">
        <v>35</v>
      </c>
      <c r="G63" s="6" t="s">
        <v>35</v>
      </c>
      <c r="H63" s="6" t="s">
        <v>78</v>
      </c>
      <c r="I63" s="6"/>
      <c r="J63" s="6" t="s">
        <v>36</v>
      </c>
      <c r="M63" s="5" t="s">
        <v>44</v>
      </c>
      <c r="N63" s="5" t="s">
        <v>38</v>
      </c>
      <c r="O63" s="5">
        <v>7</v>
      </c>
      <c r="P63" s="5">
        <v>2</v>
      </c>
      <c r="Q63" s="6" t="s">
        <v>102</v>
      </c>
      <c r="R63" s="7">
        <v>7301</v>
      </c>
      <c r="T63" s="6" t="s">
        <v>785</v>
      </c>
      <c r="U63" s="7">
        <f t="shared" si="1"/>
        <v>7301</v>
      </c>
      <c r="V63" s="6" t="s">
        <v>785</v>
      </c>
      <c r="W63" s="6" t="s">
        <v>40</v>
      </c>
      <c r="X63" s="6">
        <v>4</v>
      </c>
      <c r="Z63" s="6" t="s">
        <v>41</v>
      </c>
      <c r="AA63" s="6" t="s">
        <v>319</v>
      </c>
      <c r="AB63" s="6" t="s">
        <v>381</v>
      </c>
      <c r="AC63" s="6" t="s">
        <v>45</v>
      </c>
      <c r="AD63" s="6" t="s">
        <v>731</v>
      </c>
      <c r="AF63" s="6"/>
      <c r="AG63" s="5" t="s">
        <v>382</v>
      </c>
      <c r="AH63" s="5" t="s">
        <v>386</v>
      </c>
      <c r="AI63" s="5" t="s">
        <v>387</v>
      </c>
    </row>
    <row r="64" spans="1:35" s="5" customFormat="1" ht="13.25" customHeight="1" x14ac:dyDescent="0.15">
      <c r="A64" s="6" t="s">
        <v>31</v>
      </c>
      <c r="B64" s="6" t="s">
        <v>30</v>
      </c>
      <c r="C64" s="6" t="s">
        <v>32</v>
      </c>
      <c r="D64" s="6" t="s">
        <v>33</v>
      </c>
      <c r="E64" s="6" t="s">
        <v>34</v>
      </c>
      <c r="F64" s="6" t="s">
        <v>35</v>
      </c>
      <c r="G64" s="6" t="s">
        <v>35</v>
      </c>
      <c r="H64" s="6" t="s">
        <v>80</v>
      </c>
      <c r="I64" s="6"/>
      <c r="J64" s="6" t="s">
        <v>36</v>
      </c>
      <c r="M64" s="5" t="s">
        <v>44</v>
      </c>
      <c r="N64" s="5" t="s">
        <v>38</v>
      </c>
      <c r="O64" s="5">
        <v>7</v>
      </c>
      <c r="P64" s="5">
        <v>2</v>
      </c>
      <c r="Q64" s="6" t="s">
        <v>103</v>
      </c>
      <c r="R64" s="6">
        <v>751</v>
      </c>
      <c r="T64" s="6" t="s">
        <v>785</v>
      </c>
      <c r="U64" s="7">
        <f t="shared" si="1"/>
        <v>751</v>
      </c>
      <c r="V64" s="6" t="s">
        <v>785</v>
      </c>
      <c r="W64" s="6" t="s">
        <v>40</v>
      </c>
      <c r="X64" s="6">
        <v>4</v>
      </c>
      <c r="Z64" s="6" t="s">
        <v>41</v>
      </c>
      <c r="AA64" s="6" t="s">
        <v>319</v>
      </c>
      <c r="AB64" s="6" t="s">
        <v>381</v>
      </c>
      <c r="AC64" s="6" t="s">
        <v>45</v>
      </c>
      <c r="AD64" s="6" t="s">
        <v>731</v>
      </c>
      <c r="AF64" s="6"/>
      <c r="AG64" s="5" t="s">
        <v>382</v>
      </c>
      <c r="AH64" s="5" t="s">
        <v>386</v>
      </c>
      <c r="AI64" s="5" t="s">
        <v>387</v>
      </c>
    </row>
    <row r="65" spans="1:35" s="5" customFormat="1" ht="13.25" customHeight="1" x14ac:dyDescent="0.15">
      <c r="A65" s="6" t="s">
        <v>31</v>
      </c>
      <c r="B65" s="6" t="s">
        <v>30</v>
      </c>
      <c r="C65" s="6" t="s">
        <v>32</v>
      </c>
      <c r="D65" s="6" t="s">
        <v>33</v>
      </c>
      <c r="E65" s="6" t="s">
        <v>34</v>
      </c>
      <c r="F65" s="6" t="s">
        <v>35</v>
      </c>
      <c r="G65" s="6" t="s">
        <v>35</v>
      </c>
      <c r="H65" s="6" t="s">
        <v>95</v>
      </c>
      <c r="I65" s="6"/>
      <c r="J65" s="6" t="s">
        <v>36</v>
      </c>
      <c r="M65" s="5" t="s">
        <v>44</v>
      </c>
      <c r="N65" s="5" t="s">
        <v>38</v>
      </c>
      <c r="O65" s="5">
        <v>7</v>
      </c>
      <c r="P65" s="5">
        <v>2</v>
      </c>
      <c r="Q65" s="6" t="s">
        <v>104</v>
      </c>
      <c r="R65" s="6">
        <v>744</v>
      </c>
      <c r="T65" s="6" t="s">
        <v>785</v>
      </c>
      <c r="U65" s="7">
        <f t="shared" si="1"/>
        <v>744</v>
      </c>
      <c r="V65" s="6" t="s">
        <v>785</v>
      </c>
      <c r="W65" s="6" t="s">
        <v>40</v>
      </c>
      <c r="X65" s="6">
        <v>4</v>
      </c>
      <c r="Z65" s="6" t="s">
        <v>41</v>
      </c>
      <c r="AA65" s="6" t="s">
        <v>319</v>
      </c>
      <c r="AB65" s="6" t="s">
        <v>381</v>
      </c>
      <c r="AC65" s="6" t="s">
        <v>45</v>
      </c>
      <c r="AD65" s="6" t="s">
        <v>731</v>
      </c>
      <c r="AF65" s="6"/>
      <c r="AG65" s="5" t="s">
        <v>382</v>
      </c>
      <c r="AH65" s="5" t="s">
        <v>386</v>
      </c>
      <c r="AI65" s="5" t="s">
        <v>387</v>
      </c>
    </row>
    <row r="66" spans="1:35" s="10" customFormat="1" ht="13.25" customHeight="1" x14ac:dyDescent="0.15">
      <c r="A66" s="11" t="s">
        <v>31</v>
      </c>
      <c r="B66" s="11" t="s">
        <v>30</v>
      </c>
      <c r="C66" s="11" t="s">
        <v>32</v>
      </c>
      <c r="D66" s="11" t="s">
        <v>33</v>
      </c>
      <c r="E66" s="11" t="s">
        <v>34</v>
      </c>
      <c r="F66" s="11" t="s">
        <v>35</v>
      </c>
      <c r="G66" s="11" t="s">
        <v>35</v>
      </c>
      <c r="H66" s="11" t="s">
        <v>71</v>
      </c>
      <c r="I66" s="11"/>
      <c r="J66" s="11" t="s">
        <v>68</v>
      </c>
      <c r="M66" s="10" t="s">
        <v>70</v>
      </c>
      <c r="N66" s="10" t="s">
        <v>38</v>
      </c>
      <c r="O66" s="10">
        <v>4</v>
      </c>
      <c r="P66" s="10">
        <v>7</v>
      </c>
      <c r="Q66" s="11" t="s">
        <v>72</v>
      </c>
      <c r="R66" s="12">
        <v>73113</v>
      </c>
      <c r="T66" s="11" t="s">
        <v>785</v>
      </c>
      <c r="U66" s="12">
        <f t="shared" ref="U66:U97" si="2">R66</f>
        <v>73113</v>
      </c>
      <c r="V66" s="11" t="s">
        <v>785</v>
      </c>
      <c r="W66" s="11" t="s">
        <v>40</v>
      </c>
      <c r="X66" s="11">
        <v>4</v>
      </c>
      <c r="Z66" s="11" t="s">
        <v>41</v>
      </c>
      <c r="AA66" s="11" t="s">
        <v>319</v>
      </c>
      <c r="AB66" s="11" t="s">
        <v>373</v>
      </c>
      <c r="AC66" s="11" t="s">
        <v>375</v>
      </c>
      <c r="AD66" s="11" t="s">
        <v>731</v>
      </c>
      <c r="AF66" s="11"/>
      <c r="AG66" s="10" t="s">
        <v>321</v>
      </c>
      <c r="AH66" s="10" t="s">
        <v>321</v>
      </c>
      <c r="AI66" s="10" t="s">
        <v>321</v>
      </c>
    </row>
    <row r="67" spans="1:35" s="10" customFormat="1" ht="13.25" customHeight="1" x14ac:dyDescent="0.15">
      <c r="A67" s="11" t="s">
        <v>31</v>
      </c>
      <c r="B67" s="11" t="s">
        <v>30</v>
      </c>
      <c r="C67" s="11" t="s">
        <v>32</v>
      </c>
      <c r="D67" s="11" t="s">
        <v>33</v>
      </c>
      <c r="E67" s="11" t="s">
        <v>34</v>
      </c>
      <c r="F67" s="11" t="s">
        <v>35</v>
      </c>
      <c r="G67" s="11" t="s">
        <v>35</v>
      </c>
      <c r="H67" s="11" t="s">
        <v>71</v>
      </c>
      <c r="I67" s="11"/>
      <c r="J67" s="11" t="s">
        <v>68</v>
      </c>
      <c r="M67" s="10" t="s">
        <v>74</v>
      </c>
      <c r="N67" s="10" t="s">
        <v>38</v>
      </c>
      <c r="O67" s="10">
        <v>4</v>
      </c>
      <c r="P67" s="10">
        <v>8</v>
      </c>
      <c r="Q67" s="11" t="s">
        <v>75</v>
      </c>
      <c r="R67" s="11">
        <v>27</v>
      </c>
      <c r="T67" s="11" t="s">
        <v>785</v>
      </c>
      <c r="U67" s="12">
        <f t="shared" si="2"/>
        <v>27</v>
      </c>
      <c r="V67" s="11" t="s">
        <v>785</v>
      </c>
      <c r="W67" s="11" t="s">
        <v>40</v>
      </c>
      <c r="X67" s="11">
        <v>4</v>
      </c>
      <c r="Z67" s="11" t="s">
        <v>41</v>
      </c>
      <c r="AA67" s="11" t="s">
        <v>319</v>
      </c>
      <c r="AB67" s="11" t="s">
        <v>373</v>
      </c>
      <c r="AC67" s="11" t="s">
        <v>796</v>
      </c>
      <c r="AD67" s="11" t="s">
        <v>731</v>
      </c>
      <c r="AF67" s="11"/>
      <c r="AG67" s="10" t="s">
        <v>321</v>
      </c>
      <c r="AH67" s="10" t="s">
        <v>321</v>
      </c>
      <c r="AI67" s="10" t="s">
        <v>321</v>
      </c>
    </row>
    <row r="68" spans="1:35" s="10" customFormat="1" ht="13.25" customHeight="1" x14ac:dyDescent="0.15">
      <c r="A68" s="11" t="s">
        <v>31</v>
      </c>
      <c r="B68" s="11" t="s">
        <v>30</v>
      </c>
      <c r="C68" s="11" t="s">
        <v>32</v>
      </c>
      <c r="D68" s="11" t="s">
        <v>33</v>
      </c>
      <c r="E68" s="11" t="s">
        <v>34</v>
      </c>
      <c r="F68" s="11" t="s">
        <v>35</v>
      </c>
      <c r="G68" s="11" t="s">
        <v>35</v>
      </c>
      <c r="H68" s="11" t="s">
        <v>76</v>
      </c>
      <c r="I68" s="11"/>
      <c r="J68" s="11" t="s">
        <v>68</v>
      </c>
      <c r="M68" s="10" t="s">
        <v>74</v>
      </c>
      <c r="N68" s="10" t="s">
        <v>38</v>
      </c>
      <c r="O68" s="10">
        <v>4</v>
      </c>
      <c r="P68" s="10">
        <v>8</v>
      </c>
      <c r="Q68" s="11" t="s">
        <v>77</v>
      </c>
      <c r="R68" s="11">
        <v>3</v>
      </c>
      <c r="T68" s="11" t="s">
        <v>785</v>
      </c>
      <c r="U68" s="12">
        <f t="shared" si="2"/>
        <v>3</v>
      </c>
      <c r="V68" s="11" t="s">
        <v>785</v>
      </c>
      <c r="W68" s="11" t="s">
        <v>40</v>
      </c>
      <c r="X68" s="11">
        <v>4</v>
      </c>
      <c r="Z68" s="11" t="s">
        <v>41</v>
      </c>
      <c r="AA68" s="11" t="s">
        <v>319</v>
      </c>
      <c r="AB68" s="11" t="s">
        <v>373</v>
      </c>
      <c r="AC68" s="11" t="s">
        <v>796</v>
      </c>
      <c r="AD68" s="11" t="s">
        <v>731</v>
      </c>
      <c r="AF68" s="11"/>
      <c r="AG68" s="10" t="s">
        <v>321</v>
      </c>
      <c r="AH68" s="10" t="s">
        <v>321</v>
      </c>
      <c r="AI68" s="10" t="s">
        <v>321</v>
      </c>
    </row>
    <row r="69" spans="1:35" s="10" customFormat="1" ht="13.25" customHeight="1" x14ac:dyDescent="0.15">
      <c r="A69" s="11" t="s">
        <v>31</v>
      </c>
      <c r="B69" s="11" t="s">
        <v>30</v>
      </c>
      <c r="C69" s="11" t="s">
        <v>32</v>
      </c>
      <c r="D69" s="11" t="s">
        <v>33</v>
      </c>
      <c r="E69" s="11" t="s">
        <v>34</v>
      </c>
      <c r="F69" s="11" t="s">
        <v>35</v>
      </c>
      <c r="G69" s="11" t="s">
        <v>35</v>
      </c>
      <c r="H69" s="11" t="s">
        <v>78</v>
      </c>
      <c r="I69" s="11"/>
      <c r="J69" s="11" t="s">
        <v>68</v>
      </c>
      <c r="M69" s="10" t="s">
        <v>74</v>
      </c>
      <c r="N69" s="10" t="s">
        <v>38</v>
      </c>
      <c r="O69" s="10">
        <v>4</v>
      </c>
      <c r="P69" s="10">
        <v>8</v>
      </c>
      <c r="Q69" s="11" t="s">
        <v>79</v>
      </c>
      <c r="R69" s="11">
        <v>9</v>
      </c>
      <c r="T69" s="11" t="s">
        <v>785</v>
      </c>
      <c r="U69" s="12">
        <f t="shared" si="2"/>
        <v>9</v>
      </c>
      <c r="V69" s="11" t="s">
        <v>785</v>
      </c>
      <c r="W69" s="11" t="s">
        <v>40</v>
      </c>
      <c r="X69" s="11">
        <v>4</v>
      </c>
      <c r="Z69" s="11" t="s">
        <v>41</v>
      </c>
      <c r="AA69" s="11" t="s">
        <v>319</v>
      </c>
      <c r="AB69" s="11" t="s">
        <v>373</v>
      </c>
      <c r="AC69" s="11" t="s">
        <v>796</v>
      </c>
      <c r="AD69" s="11" t="s">
        <v>731</v>
      </c>
      <c r="AF69" s="11"/>
      <c r="AG69" s="10" t="s">
        <v>321</v>
      </c>
      <c r="AH69" s="10" t="s">
        <v>321</v>
      </c>
      <c r="AI69" s="10" t="s">
        <v>321</v>
      </c>
    </row>
    <row r="70" spans="1:35" s="10" customFormat="1" ht="13.25" customHeight="1" x14ac:dyDescent="0.15">
      <c r="A70" s="11" t="s">
        <v>31</v>
      </c>
      <c r="B70" s="11" t="s">
        <v>30</v>
      </c>
      <c r="C70" s="11" t="s">
        <v>32</v>
      </c>
      <c r="D70" s="11" t="s">
        <v>33</v>
      </c>
      <c r="E70" s="11" t="s">
        <v>34</v>
      </c>
      <c r="F70" s="11" t="s">
        <v>35</v>
      </c>
      <c r="G70" s="11" t="s">
        <v>35</v>
      </c>
      <c r="H70" s="11" t="s">
        <v>80</v>
      </c>
      <c r="I70" s="11"/>
      <c r="J70" s="11" t="s">
        <v>68</v>
      </c>
      <c r="M70" s="10" t="s">
        <v>74</v>
      </c>
      <c r="N70" s="10" t="s">
        <v>38</v>
      </c>
      <c r="O70" s="10">
        <v>4</v>
      </c>
      <c r="P70" s="10">
        <v>8</v>
      </c>
      <c r="Q70" s="11" t="s">
        <v>81</v>
      </c>
      <c r="R70" s="11">
        <v>3</v>
      </c>
      <c r="T70" s="11" t="s">
        <v>785</v>
      </c>
      <c r="U70" s="12">
        <f t="shared" si="2"/>
        <v>3</v>
      </c>
      <c r="V70" s="11" t="s">
        <v>785</v>
      </c>
      <c r="W70" s="11" t="s">
        <v>40</v>
      </c>
      <c r="X70" s="11">
        <v>4</v>
      </c>
      <c r="Z70" s="11" t="s">
        <v>41</v>
      </c>
      <c r="AA70" s="11" t="s">
        <v>319</v>
      </c>
      <c r="AB70" s="11" t="s">
        <v>373</v>
      </c>
      <c r="AC70" s="11" t="s">
        <v>796</v>
      </c>
      <c r="AD70" s="11" t="s">
        <v>731</v>
      </c>
      <c r="AF70" s="11"/>
      <c r="AG70" s="10" t="s">
        <v>321</v>
      </c>
      <c r="AH70" s="10" t="s">
        <v>321</v>
      </c>
      <c r="AI70" s="10" t="s">
        <v>321</v>
      </c>
    </row>
    <row r="71" spans="1:35" s="10" customFormat="1" ht="13.25" customHeight="1" x14ac:dyDescent="0.15">
      <c r="A71" s="11" t="s">
        <v>31</v>
      </c>
      <c r="B71" s="11" t="s">
        <v>30</v>
      </c>
      <c r="C71" s="11" t="s">
        <v>32</v>
      </c>
      <c r="D71" s="11" t="s">
        <v>33</v>
      </c>
      <c r="E71" s="11" t="s">
        <v>34</v>
      </c>
      <c r="F71" s="11" t="s">
        <v>35</v>
      </c>
      <c r="G71" s="11" t="s">
        <v>35</v>
      </c>
      <c r="H71" s="11" t="s">
        <v>82</v>
      </c>
      <c r="I71" s="11"/>
      <c r="J71" s="11" t="s">
        <v>68</v>
      </c>
      <c r="M71" s="10" t="s">
        <v>74</v>
      </c>
      <c r="N71" s="10" t="s">
        <v>38</v>
      </c>
      <c r="O71" s="10">
        <v>4</v>
      </c>
      <c r="P71" s="10">
        <v>8</v>
      </c>
      <c r="Q71" s="11" t="s">
        <v>83</v>
      </c>
      <c r="R71" s="11">
        <v>12</v>
      </c>
      <c r="T71" s="11" t="s">
        <v>785</v>
      </c>
      <c r="U71" s="12">
        <f t="shared" si="2"/>
        <v>12</v>
      </c>
      <c r="V71" s="11" t="s">
        <v>785</v>
      </c>
      <c r="W71" s="11" t="s">
        <v>40</v>
      </c>
      <c r="X71" s="11">
        <v>4</v>
      </c>
      <c r="Z71" s="11" t="s">
        <v>41</v>
      </c>
      <c r="AA71" s="11" t="s">
        <v>319</v>
      </c>
      <c r="AB71" s="11" t="s">
        <v>373</v>
      </c>
      <c r="AC71" s="11" t="s">
        <v>796</v>
      </c>
      <c r="AD71" s="11" t="s">
        <v>731</v>
      </c>
      <c r="AF71" s="11"/>
      <c r="AG71" s="10" t="s">
        <v>321</v>
      </c>
      <c r="AH71" s="10" t="s">
        <v>321</v>
      </c>
      <c r="AI71" s="10" t="s">
        <v>321</v>
      </c>
    </row>
    <row r="72" spans="1:35" s="10" customFormat="1" ht="13.25" customHeight="1" x14ac:dyDescent="0.15">
      <c r="A72" s="11" t="s">
        <v>31</v>
      </c>
      <c r="B72" s="11" t="s">
        <v>30</v>
      </c>
      <c r="C72" s="11" t="s">
        <v>32</v>
      </c>
      <c r="D72" s="11" t="s">
        <v>33</v>
      </c>
      <c r="E72" s="11" t="s">
        <v>34</v>
      </c>
      <c r="F72" s="11" t="s">
        <v>35</v>
      </c>
      <c r="G72" s="11" t="s">
        <v>35</v>
      </c>
      <c r="H72" s="11" t="s">
        <v>71</v>
      </c>
      <c r="I72" s="11"/>
      <c r="J72" s="11" t="s">
        <v>68</v>
      </c>
      <c r="M72" s="10" t="s">
        <v>84</v>
      </c>
      <c r="N72" s="10" t="s">
        <v>38</v>
      </c>
      <c r="O72" s="10">
        <v>4</v>
      </c>
      <c r="P72" s="10">
        <v>9</v>
      </c>
      <c r="Q72" s="11" t="s">
        <v>85</v>
      </c>
      <c r="R72" s="11">
        <v>186</v>
      </c>
      <c r="T72" s="11" t="s">
        <v>785</v>
      </c>
      <c r="U72" s="12">
        <f t="shared" si="2"/>
        <v>186</v>
      </c>
      <c r="V72" s="11" t="s">
        <v>785</v>
      </c>
      <c r="W72" s="11" t="s">
        <v>40</v>
      </c>
      <c r="X72" s="11">
        <v>4</v>
      </c>
      <c r="Z72" s="11" t="s">
        <v>41</v>
      </c>
      <c r="AA72" s="11" t="s">
        <v>319</v>
      </c>
      <c r="AB72" s="11" t="s">
        <v>373</v>
      </c>
      <c r="AC72" s="11" t="s">
        <v>797</v>
      </c>
      <c r="AD72" s="11" t="s">
        <v>731</v>
      </c>
      <c r="AF72" s="11"/>
      <c r="AG72" s="10" t="s">
        <v>321</v>
      </c>
      <c r="AH72" s="10" t="s">
        <v>321</v>
      </c>
      <c r="AI72" s="10" t="s">
        <v>321</v>
      </c>
    </row>
    <row r="73" spans="1:35" s="10" customFormat="1" ht="13.25" customHeight="1" x14ac:dyDescent="0.15">
      <c r="A73" s="11" t="s">
        <v>31</v>
      </c>
      <c r="B73" s="11" t="s">
        <v>30</v>
      </c>
      <c r="C73" s="11" t="s">
        <v>32</v>
      </c>
      <c r="D73" s="11" t="s">
        <v>33</v>
      </c>
      <c r="E73" s="11" t="s">
        <v>34</v>
      </c>
      <c r="F73" s="11" t="s">
        <v>35</v>
      </c>
      <c r="G73" s="11" t="s">
        <v>35</v>
      </c>
      <c r="H73" s="11" t="s">
        <v>71</v>
      </c>
      <c r="I73" s="11"/>
      <c r="J73" s="11" t="s">
        <v>68</v>
      </c>
      <c r="M73" s="10" t="s">
        <v>86</v>
      </c>
      <c r="N73" s="10" t="s">
        <v>38</v>
      </c>
      <c r="O73" s="10">
        <v>4</v>
      </c>
      <c r="P73" s="10">
        <v>10</v>
      </c>
      <c r="Q73" s="11" t="s">
        <v>87</v>
      </c>
      <c r="R73" s="12">
        <v>24314</v>
      </c>
      <c r="T73" s="11" t="s">
        <v>785</v>
      </c>
      <c r="U73" s="12">
        <f t="shared" si="2"/>
        <v>24314</v>
      </c>
      <c r="V73" s="11" t="s">
        <v>785</v>
      </c>
      <c r="W73" s="11" t="s">
        <v>40</v>
      </c>
      <c r="X73" s="11">
        <v>4</v>
      </c>
      <c r="Z73" s="11" t="s">
        <v>41</v>
      </c>
      <c r="AA73" s="11" t="s">
        <v>319</v>
      </c>
      <c r="AB73" s="11" t="s">
        <v>373</v>
      </c>
      <c r="AC73" s="11" t="s">
        <v>653</v>
      </c>
      <c r="AD73" s="11" t="s">
        <v>731</v>
      </c>
      <c r="AF73" s="11"/>
      <c r="AG73" s="10" t="s">
        <v>321</v>
      </c>
      <c r="AH73" s="10" t="s">
        <v>321</v>
      </c>
      <c r="AI73" s="10" t="s">
        <v>321</v>
      </c>
    </row>
    <row r="74" spans="1:35" s="10" customFormat="1" ht="13.25" customHeight="1" x14ac:dyDescent="0.15">
      <c r="A74" s="11" t="s">
        <v>31</v>
      </c>
      <c r="B74" s="11" t="s">
        <v>30</v>
      </c>
      <c r="C74" s="11" t="s">
        <v>32</v>
      </c>
      <c r="D74" s="11" t="s">
        <v>33</v>
      </c>
      <c r="E74" s="11" t="s">
        <v>34</v>
      </c>
      <c r="F74" s="11" t="s">
        <v>35</v>
      </c>
      <c r="G74" s="11" t="s">
        <v>35</v>
      </c>
      <c r="H74" s="11" t="s">
        <v>71</v>
      </c>
      <c r="I74" s="11"/>
      <c r="J74" s="11" t="s">
        <v>68</v>
      </c>
      <c r="M74" s="10" t="s">
        <v>88</v>
      </c>
      <c r="N74" s="10" t="s">
        <v>38</v>
      </c>
      <c r="O74" s="10">
        <v>4</v>
      </c>
      <c r="P74" s="10">
        <v>11</v>
      </c>
      <c r="Q74" s="11" t="s">
        <v>89</v>
      </c>
      <c r="R74" s="11">
        <v>0</v>
      </c>
      <c r="T74" s="11" t="s">
        <v>785</v>
      </c>
      <c r="U74" s="12">
        <f t="shared" si="2"/>
        <v>0</v>
      </c>
      <c r="V74" s="11" t="s">
        <v>785</v>
      </c>
      <c r="W74" s="11" t="s">
        <v>40</v>
      </c>
      <c r="X74" s="11">
        <v>4</v>
      </c>
      <c r="Z74" s="11" t="s">
        <v>41</v>
      </c>
      <c r="AA74" s="11" t="s">
        <v>319</v>
      </c>
      <c r="AB74" s="11" t="s">
        <v>373</v>
      </c>
      <c r="AC74" s="11" t="s">
        <v>654</v>
      </c>
      <c r="AD74" s="11" t="s">
        <v>731</v>
      </c>
      <c r="AF74" s="11"/>
      <c r="AG74" s="10" t="s">
        <v>321</v>
      </c>
      <c r="AH74" s="10" t="s">
        <v>321</v>
      </c>
      <c r="AI74" s="10" t="s">
        <v>321</v>
      </c>
    </row>
    <row r="75" spans="1:35" s="10" customFormat="1" ht="13.25" customHeight="1" x14ac:dyDescent="0.15">
      <c r="A75" s="11" t="s">
        <v>31</v>
      </c>
      <c r="B75" s="11" t="s">
        <v>30</v>
      </c>
      <c r="C75" s="11" t="s">
        <v>32</v>
      </c>
      <c r="D75" s="11" t="s">
        <v>33</v>
      </c>
      <c r="E75" s="11" t="s">
        <v>34</v>
      </c>
      <c r="F75" s="11" t="s">
        <v>35</v>
      </c>
      <c r="G75" s="11" t="s">
        <v>35</v>
      </c>
      <c r="H75" s="11" t="s">
        <v>71</v>
      </c>
      <c r="I75" s="11"/>
      <c r="J75" s="11" t="s">
        <v>68</v>
      </c>
      <c r="M75" s="10" t="s">
        <v>90</v>
      </c>
      <c r="N75" s="10" t="s">
        <v>38</v>
      </c>
      <c r="O75" s="10">
        <v>4</v>
      </c>
      <c r="P75" s="10">
        <v>12</v>
      </c>
      <c r="Q75" s="11" t="s">
        <v>91</v>
      </c>
      <c r="R75" s="11">
        <v>0</v>
      </c>
      <c r="T75" s="11" t="s">
        <v>785</v>
      </c>
      <c r="U75" s="12">
        <f t="shared" si="2"/>
        <v>0</v>
      </c>
      <c r="V75" s="11" t="s">
        <v>785</v>
      </c>
      <c r="W75" s="11" t="s">
        <v>40</v>
      </c>
      <c r="X75" s="11">
        <v>4</v>
      </c>
      <c r="Y75" s="11">
        <v>11</v>
      </c>
      <c r="Z75" s="11" t="s">
        <v>41</v>
      </c>
      <c r="AA75" s="11" t="s">
        <v>319</v>
      </c>
      <c r="AB75" s="11" t="s">
        <v>373</v>
      </c>
      <c r="AC75" s="11" t="s">
        <v>374</v>
      </c>
      <c r="AD75" s="11" t="s">
        <v>731</v>
      </c>
      <c r="AF75" s="11"/>
      <c r="AG75" s="10" t="s">
        <v>321</v>
      </c>
      <c r="AH75" s="10" t="s">
        <v>321</v>
      </c>
      <c r="AI75" s="10" t="s">
        <v>321</v>
      </c>
    </row>
    <row r="76" spans="1:35" s="10" customFormat="1" ht="13.25" customHeight="1" x14ac:dyDescent="0.15">
      <c r="A76" s="11" t="s">
        <v>31</v>
      </c>
      <c r="B76" s="11" t="s">
        <v>30</v>
      </c>
      <c r="C76" s="11" t="s">
        <v>32</v>
      </c>
      <c r="D76" s="11" t="s">
        <v>33</v>
      </c>
      <c r="E76" s="11" t="s">
        <v>34</v>
      </c>
      <c r="F76" s="11" t="s">
        <v>35</v>
      </c>
      <c r="G76" s="11" t="s">
        <v>35</v>
      </c>
      <c r="H76" s="11" t="s">
        <v>76</v>
      </c>
      <c r="I76" s="11"/>
      <c r="J76" s="11" t="s">
        <v>68</v>
      </c>
      <c r="M76" s="10" t="s">
        <v>774</v>
      </c>
      <c r="N76" s="10" t="s">
        <v>38</v>
      </c>
      <c r="O76" s="10">
        <v>3</v>
      </c>
      <c r="P76" s="10">
        <v>1</v>
      </c>
      <c r="Q76" s="11" t="s">
        <v>92</v>
      </c>
      <c r="R76" s="12">
        <v>8454</v>
      </c>
      <c r="T76" s="11" t="s">
        <v>785</v>
      </c>
      <c r="U76" s="12">
        <f t="shared" si="2"/>
        <v>8454</v>
      </c>
      <c r="V76" s="11" t="s">
        <v>785</v>
      </c>
      <c r="W76" s="11" t="s">
        <v>40</v>
      </c>
      <c r="X76" s="11">
        <v>4</v>
      </c>
      <c r="Z76" s="11" t="s">
        <v>41</v>
      </c>
      <c r="AA76" s="11" t="s">
        <v>319</v>
      </c>
      <c r="AB76" s="11" t="s">
        <v>655</v>
      </c>
      <c r="AC76" s="11" t="s">
        <v>321</v>
      </c>
      <c r="AD76" s="11" t="s">
        <v>731</v>
      </c>
      <c r="AF76" s="11"/>
      <c r="AG76" s="10" t="s">
        <v>656</v>
      </c>
      <c r="AH76" s="10" t="s">
        <v>321</v>
      </c>
      <c r="AI76" s="10" t="s">
        <v>657</v>
      </c>
    </row>
    <row r="77" spans="1:35" s="10" customFormat="1" ht="13.25" customHeight="1" x14ac:dyDescent="0.15">
      <c r="A77" s="11" t="s">
        <v>31</v>
      </c>
      <c r="B77" s="11" t="s">
        <v>30</v>
      </c>
      <c r="C77" s="11" t="s">
        <v>32</v>
      </c>
      <c r="D77" s="11" t="s">
        <v>33</v>
      </c>
      <c r="E77" s="11" t="s">
        <v>34</v>
      </c>
      <c r="F77" s="11" t="s">
        <v>35</v>
      </c>
      <c r="G77" s="11" t="s">
        <v>35</v>
      </c>
      <c r="H77" s="11" t="s">
        <v>78</v>
      </c>
      <c r="I77" s="11"/>
      <c r="J77" s="11" t="s">
        <v>68</v>
      </c>
      <c r="M77" s="10" t="s">
        <v>774</v>
      </c>
      <c r="N77" s="10" t="s">
        <v>38</v>
      </c>
      <c r="O77" s="10">
        <v>3</v>
      </c>
      <c r="P77" s="10">
        <v>1</v>
      </c>
      <c r="Q77" s="11" t="s">
        <v>93</v>
      </c>
      <c r="R77" s="12">
        <v>43196</v>
      </c>
      <c r="T77" s="11" t="s">
        <v>785</v>
      </c>
      <c r="U77" s="12">
        <f t="shared" si="2"/>
        <v>43196</v>
      </c>
      <c r="V77" s="11" t="s">
        <v>785</v>
      </c>
      <c r="W77" s="11" t="s">
        <v>40</v>
      </c>
      <c r="X77" s="11">
        <v>4</v>
      </c>
      <c r="Z77" s="11" t="s">
        <v>41</v>
      </c>
      <c r="AA77" s="11" t="s">
        <v>319</v>
      </c>
      <c r="AB77" s="11" t="s">
        <v>655</v>
      </c>
      <c r="AC77" s="11" t="s">
        <v>321</v>
      </c>
      <c r="AD77" s="11" t="s">
        <v>731</v>
      </c>
      <c r="AF77" s="11"/>
      <c r="AG77" s="10" t="s">
        <v>656</v>
      </c>
      <c r="AH77" s="10" t="s">
        <v>321</v>
      </c>
      <c r="AI77" s="10" t="s">
        <v>657</v>
      </c>
    </row>
    <row r="78" spans="1:35" s="10" customFormat="1" ht="13.25" customHeight="1" x14ac:dyDescent="0.15">
      <c r="A78" s="11" t="s">
        <v>31</v>
      </c>
      <c r="B78" s="11" t="s">
        <v>30</v>
      </c>
      <c r="C78" s="11" t="s">
        <v>32</v>
      </c>
      <c r="D78" s="11" t="s">
        <v>33</v>
      </c>
      <c r="E78" s="11" t="s">
        <v>34</v>
      </c>
      <c r="F78" s="11" t="s">
        <v>35</v>
      </c>
      <c r="G78" s="11" t="s">
        <v>35</v>
      </c>
      <c r="H78" s="11" t="s">
        <v>80</v>
      </c>
      <c r="I78" s="11"/>
      <c r="J78" s="11" t="s">
        <v>68</v>
      </c>
      <c r="M78" s="10" t="s">
        <v>774</v>
      </c>
      <c r="N78" s="10" t="s">
        <v>38</v>
      </c>
      <c r="O78" s="10">
        <v>3</v>
      </c>
      <c r="P78" s="10">
        <v>1</v>
      </c>
      <c r="Q78" s="11" t="s">
        <v>94</v>
      </c>
      <c r="R78" s="12">
        <v>3632</v>
      </c>
      <c r="T78" s="11" t="s">
        <v>785</v>
      </c>
      <c r="U78" s="12">
        <f t="shared" si="2"/>
        <v>3632</v>
      </c>
      <c r="V78" s="11" t="s">
        <v>785</v>
      </c>
      <c r="W78" s="11" t="s">
        <v>40</v>
      </c>
      <c r="X78" s="11">
        <v>4</v>
      </c>
      <c r="Z78" s="11" t="s">
        <v>41</v>
      </c>
      <c r="AA78" s="11" t="s">
        <v>319</v>
      </c>
      <c r="AB78" s="11" t="s">
        <v>655</v>
      </c>
      <c r="AC78" s="11" t="s">
        <v>321</v>
      </c>
      <c r="AD78" s="11" t="s">
        <v>731</v>
      </c>
      <c r="AF78" s="11"/>
      <c r="AG78" s="10" t="s">
        <v>656</v>
      </c>
      <c r="AH78" s="10" t="s">
        <v>321</v>
      </c>
      <c r="AI78" s="10" t="s">
        <v>657</v>
      </c>
    </row>
    <row r="79" spans="1:35" s="10" customFormat="1" ht="13.25" customHeight="1" x14ac:dyDescent="0.15">
      <c r="A79" s="11" t="s">
        <v>31</v>
      </c>
      <c r="B79" s="11" t="s">
        <v>30</v>
      </c>
      <c r="C79" s="11" t="s">
        <v>32</v>
      </c>
      <c r="D79" s="11" t="s">
        <v>33</v>
      </c>
      <c r="E79" s="11" t="s">
        <v>34</v>
      </c>
      <c r="F79" s="11" t="s">
        <v>35</v>
      </c>
      <c r="G79" s="11" t="s">
        <v>35</v>
      </c>
      <c r="H79" s="11" t="s">
        <v>95</v>
      </c>
      <c r="I79" s="11"/>
      <c r="J79" s="11" t="s">
        <v>68</v>
      </c>
      <c r="M79" s="10" t="s">
        <v>774</v>
      </c>
      <c r="N79" s="10" t="s">
        <v>38</v>
      </c>
      <c r="O79" s="10">
        <v>3</v>
      </c>
      <c r="P79" s="10">
        <v>1</v>
      </c>
      <c r="Q79" s="11" t="s">
        <v>96</v>
      </c>
      <c r="R79" s="12">
        <v>42356</v>
      </c>
      <c r="T79" s="11" t="s">
        <v>785</v>
      </c>
      <c r="U79" s="12">
        <f t="shared" si="2"/>
        <v>42356</v>
      </c>
      <c r="V79" s="11" t="s">
        <v>785</v>
      </c>
      <c r="W79" s="11" t="s">
        <v>40</v>
      </c>
      <c r="X79" s="11">
        <v>4</v>
      </c>
      <c r="Z79" s="11" t="s">
        <v>41</v>
      </c>
      <c r="AA79" s="11" t="s">
        <v>319</v>
      </c>
      <c r="AB79" s="11" t="s">
        <v>655</v>
      </c>
      <c r="AC79" s="11" t="s">
        <v>321</v>
      </c>
      <c r="AD79" s="11" t="s">
        <v>731</v>
      </c>
      <c r="AF79" s="11"/>
      <c r="AG79" s="10" t="s">
        <v>656</v>
      </c>
      <c r="AH79" s="10" t="s">
        <v>321</v>
      </c>
      <c r="AI79" s="10" t="s">
        <v>657</v>
      </c>
    </row>
    <row r="80" spans="1:35" s="10" customFormat="1" ht="13.25" customHeight="1" x14ac:dyDescent="0.15">
      <c r="A80" s="11" t="s">
        <v>31</v>
      </c>
      <c r="B80" s="11" t="s">
        <v>30</v>
      </c>
      <c r="C80" s="11" t="s">
        <v>32</v>
      </c>
      <c r="D80" s="11" t="s">
        <v>33</v>
      </c>
      <c r="E80" s="11" t="s">
        <v>34</v>
      </c>
      <c r="F80" s="11" t="s">
        <v>35</v>
      </c>
      <c r="G80" s="11" t="s">
        <v>35</v>
      </c>
      <c r="H80" s="11" t="s">
        <v>76</v>
      </c>
      <c r="I80" s="11"/>
      <c r="J80" s="11" t="s">
        <v>68</v>
      </c>
      <c r="M80" s="10" t="s">
        <v>42</v>
      </c>
      <c r="N80" s="10" t="s">
        <v>38</v>
      </c>
      <c r="O80" s="10">
        <v>7</v>
      </c>
      <c r="P80" s="10">
        <v>1</v>
      </c>
      <c r="Q80" s="11" t="s">
        <v>97</v>
      </c>
      <c r="R80" s="12">
        <v>439033</v>
      </c>
      <c r="T80" s="11" t="s">
        <v>785</v>
      </c>
      <c r="U80" s="12">
        <f t="shared" si="2"/>
        <v>439033</v>
      </c>
      <c r="V80" s="11" t="s">
        <v>785</v>
      </c>
      <c r="W80" s="11" t="s">
        <v>40</v>
      </c>
      <c r="X80" s="11">
        <v>4</v>
      </c>
      <c r="Z80" s="11" t="s">
        <v>41</v>
      </c>
      <c r="AA80" s="11" t="s">
        <v>319</v>
      </c>
      <c r="AB80" s="11" t="s">
        <v>381</v>
      </c>
      <c r="AC80" s="11" t="s">
        <v>43</v>
      </c>
      <c r="AD80" s="11" t="s">
        <v>731</v>
      </c>
      <c r="AF80" s="11"/>
      <c r="AG80" s="10" t="s">
        <v>382</v>
      </c>
      <c r="AH80" s="10" t="s">
        <v>383</v>
      </c>
      <c r="AI80" s="10" t="s">
        <v>384</v>
      </c>
    </row>
    <row r="81" spans="1:35" s="10" customFormat="1" ht="13.25" customHeight="1" x14ac:dyDescent="0.15">
      <c r="A81" s="11" t="s">
        <v>31</v>
      </c>
      <c r="B81" s="11" t="s">
        <v>30</v>
      </c>
      <c r="C81" s="11" t="s">
        <v>32</v>
      </c>
      <c r="D81" s="11" t="s">
        <v>33</v>
      </c>
      <c r="E81" s="11" t="s">
        <v>34</v>
      </c>
      <c r="F81" s="11" t="s">
        <v>35</v>
      </c>
      <c r="G81" s="11" t="s">
        <v>35</v>
      </c>
      <c r="H81" s="11" t="s">
        <v>78</v>
      </c>
      <c r="I81" s="11"/>
      <c r="J81" s="11" t="s">
        <v>68</v>
      </c>
      <c r="M81" s="10" t="s">
        <v>42</v>
      </c>
      <c r="N81" s="10" t="s">
        <v>38</v>
      </c>
      <c r="O81" s="10">
        <v>7</v>
      </c>
      <c r="P81" s="10">
        <v>1</v>
      </c>
      <c r="Q81" s="11" t="s">
        <v>98</v>
      </c>
      <c r="R81" s="12">
        <v>399061</v>
      </c>
      <c r="T81" s="11" t="s">
        <v>785</v>
      </c>
      <c r="U81" s="12">
        <f t="shared" si="2"/>
        <v>399061</v>
      </c>
      <c r="V81" s="11" t="s">
        <v>785</v>
      </c>
      <c r="W81" s="11" t="s">
        <v>40</v>
      </c>
      <c r="X81" s="11">
        <v>4</v>
      </c>
      <c r="Z81" s="11" t="s">
        <v>41</v>
      </c>
      <c r="AA81" s="11" t="s">
        <v>319</v>
      </c>
      <c r="AB81" s="11" t="s">
        <v>381</v>
      </c>
      <c r="AC81" s="11" t="s">
        <v>43</v>
      </c>
      <c r="AD81" s="11" t="s">
        <v>731</v>
      </c>
      <c r="AF81" s="11"/>
      <c r="AG81" s="10" t="s">
        <v>382</v>
      </c>
      <c r="AH81" s="10" t="s">
        <v>383</v>
      </c>
      <c r="AI81" s="10" t="s">
        <v>384</v>
      </c>
    </row>
    <row r="82" spans="1:35" s="10" customFormat="1" ht="13.25" customHeight="1" x14ac:dyDescent="0.15">
      <c r="A82" s="11" t="s">
        <v>31</v>
      </c>
      <c r="B82" s="11" t="s">
        <v>30</v>
      </c>
      <c r="C82" s="11" t="s">
        <v>32</v>
      </c>
      <c r="D82" s="11" t="s">
        <v>33</v>
      </c>
      <c r="E82" s="11" t="s">
        <v>34</v>
      </c>
      <c r="F82" s="11" t="s">
        <v>35</v>
      </c>
      <c r="G82" s="11" t="s">
        <v>35</v>
      </c>
      <c r="H82" s="11" t="s">
        <v>80</v>
      </c>
      <c r="I82" s="11"/>
      <c r="J82" s="11" t="s">
        <v>68</v>
      </c>
      <c r="M82" s="10" t="s">
        <v>42</v>
      </c>
      <c r="N82" s="10" t="s">
        <v>38</v>
      </c>
      <c r="O82" s="10">
        <v>7</v>
      </c>
      <c r="P82" s="10">
        <v>1</v>
      </c>
      <c r="Q82" s="11" t="s">
        <v>99</v>
      </c>
      <c r="R82" s="12">
        <v>21012</v>
      </c>
      <c r="T82" s="11" t="s">
        <v>785</v>
      </c>
      <c r="U82" s="12">
        <f t="shared" si="2"/>
        <v>21012</v>
      </c>
      <c r="V82" s="11" t="s">
        <v>785</v>
      </c>
      <c r="W82" s="11" t="s">
        <v>40</v>
      </c>
      <c r="X82" s="11">
        <v>4</v>
      </c>
      <c r="Z82" s="11" t="s">
        <v>41</v>
      </c>
      <c r="AA82" s="11" t="s">
        <v>319</v>
      </c>
      <c r="AB82" s="11" t="s">
        <v>381</v>
      </c>
      <c r="AC82" s="11" t="s">
        <v>43</v>
      </c>
      <c r="AD82" s="11" t="s">
        <v>731</v>
      </c>
      <c r="AF82" s="11"/>
      <c r="AG82" s="10" t="s">
        <v>382</v>
      </c>
      <c r="AH82" s="10" t="s">
        <v>383</v>
      </c>
      <c r="AI82" s="10" t="s">
        <v>384</v>
      </c>
    </row>
    <row r="83" spans="1:35" s="10" customFormat="1" ht="13.25" customHeight="1" x14ac:dyDescent="0.15">
      <c r="A83" s="11" t="s">
        <v>31</v>
      </c>
      <c r="B83" s="11" t="s">
        <v>30</v>
      </c>
      <c r="C83" s="11" t="s">
        <v>32</v>
      </c>
      <c r="D83" s="11" t="s">
        <v>33</v>
      </c>
      <c r="E83" s="11" t="s">
        <v>34</v>
      </c>
      <c r="F83" s="11" t="s">
        <v>35</v>
      </c>
      <c r="G83" s="11" t="s">
        <v>35</v>
      </c>
      <c r="H83" s="11" t="s">
        <v>95</v>
      </c>
      <c r="I83" s="11"/>
      <c r="J83" s="11" t="s">
        <v>68</v>
      </c>
      <c r="M83" s="10" t="s">
        <v>42</v>
      </c>
      <c r="N83" s="10" t="s">
        <v>38</v>
      </c>
      <c r="O83" s="10">
        <v>7</v>
      </c>
      <c r="P83" s="10">
        <v>1</v>
      </c>
      <c r="Q83" s="11" t="s">
        <v>100</v>
      </c>
      <c r="R83" s="12">
        <v>1832773</v>
      </c>
      <c r="T83" s="11" t="s">
        <v>785</v>
      </c>
      <c r="U83" s="12">
        <f t="shared" si="2"/>
        <v>1832773</v>
      </c>
      <c r="V83" s="11" t="s">
        <v>785</v>
      </c>
      <c r="W83" s="11" t="s">
        <v>40</v>
      </c>
      <c r="X83" s="11">
        <v>4</v>
      </c>
      <c r="Z83" s="11" t="s">
        <v>41</v>
      </c>
      <c r="AA83" s="11" t="s">
        <v>319</v>
      </c>
      <c r="AB83" s="11" t="s">
        <v>381</v>
      </c>
      <c r="AC83" s="11" t="s">
        <v>43</v>
      </c>
      <c r="AD83" s="11" t="s">
        <v>731</v>
      </c>
      <c r="AF83" s="11"/>
      <c r="AG83" s="10" t="s">
        <v>382</v>
      </c>
      <c r="AH83" s="10" t="s">
        <v>383</v>
      </c>
      <c r="AI83" s="10" t="s">
        <v>384</v>
      </c>
    </row>
    <row r="84" spans="1:35" s="10" customFormat="1" ht="13.25" customHeight="1" x14ac:dyDescent="0.15">
      <c r="A84" s="11" t="s">
        <v>31</v>
      </c>
      <c r="B84" s="11" t="s">
        <v>30</v>
      </c>
      <c r="C84" s="11" t="s">
        <v>32</v>
      </c>
      <c r="D84" s="11" t="s">
        <v>33</v>
      </c>
      <c r="E84" s="11" t="s">
        <v>34</v>
      </c>
      <c r="F84" s="11" t="s">
        <v>35</v>
      </c>
      <c r="G84" s="11" t="s">
        <v>35</v>
      </c>
      <c r="H84" s="11" t="s">
        <v>76</v>
      </c>
      <c r="I84" s="11"/>
      <c r="J84" s="11" t="s">
        <v>68</v>
      </c>
      <c r="M84" s="10" t="s">
        <v>44</v>
      </c>
      <c r="N84" s="10" t="s">
        <v>38</v>
      </c>
      <c r="O84" s="10">
        <v>7</v>
      </c>
      <c r="P84" s="10">
        <v>2</v>
      </c>
      <c r="Q84" s="11" t="s">
        <v>101</v>
      </c>
      <c r="R84" s="12">
        <v>121930</v>
      </c>
      <c r="T84" s="11" t="s">
        <v>785</v>
      </c>
      <c r="U84" s="12">
        <f t="shared" si="2"/>
        <v>121930</v>
      </c>
      <c r="V84" s="11" t="s">
        <v>785</v>
      </c>
      <c r="W84" s="11" t="s">
        <v>40</v>
      </c>
      <c r="X84" s="11">
        <v>4</v>
      </c>
      <c r="Z84" s="11" t="s">
        <v>41</v>
      </c>
      <c r="AA84" s="11" t="s">
        <v>319</v>
      </c>
      <c r="AB84" s="11" t="s">
        <v>381</v>
      </c>
      <c r="AC84" s="11" t="s">
        <v>45</v>
      </c>
      <c r="AD84" s="11" t="s">
        <v>731</v>
      </c>
      <c r="AF84" s="11"/>
      <c r="AG84" s="10" t="s">
        <v>382</v>
      </c>
      <c r="AH84" s="10" t="s">
        <v>386</v>
      </c>
      <c r="AI84" s="10" t="s">
        <v>387</v>
      </c>
    </row>
    <row r="85" spans="1:35" s="10" customFormat="1" ht="13.25" customHeight="1" x14ac:dyDescent="0.15">
      <c r="A85" s="11" t="s">
        <v>31</v>
      </c>
      <c r="B85" s="11" t="s">
        <v>30</v>
      </c>
      <c r="C85" s="11" t="s">
        <v>32</v>
      </c>
      <c r="D85" s="11" t="s">
        <v>33</v>
      </c>
      <c r="E85" s="11" t="s">
        <v>34</v>
      </c>
      <c r="F85" s="11" t="s">
        <v>35</v>
      </c>
      <c r="G85" s="11" t="s">
        <v>35</v>
      </c>
      <c r="H85" s="11" t="s">
        <v>78</v>
      </c>
      <c r="I85" s="11"/>
      <c r="J85" s="11" t="s">
        <v>68</v>
      </c>
      <c r="M85" s="10" t="s">
        <v>44</v>
      </c>
      <c r="N85" s="10" t="s">
        <v>38</v>
      </c>
      <c r="O85" s="10">
        <v>7</v>
      </c>
      <c r="P85" s="10">
        <v>2</v>
      </c>
      <c r="Q85" s="11" t="s">
        <v>102</v>
      </c>
      <c r="R85" s="12">
        <v>14460</v>
      </c>
      <c r="T85" s="11" t="s">
        <v>785</v>
      </c>
      <c r="U85" s="12">
        <f t="shared" si="2"/>
        <v>14460</v>
      </c>
      <c r="V85" s="11" t="s">
        <v>785</v>
      </c>
      <c r="W85" s="11" t="s">
        <v>40</v>
      </c>
      <c r="X85" s="11">
        <v>4</v>
      </c>
      <c r="Z85" s="11" t="s">
        <v>41</v>
      </c>
      <c r="AA85" s="11" t="s">
        <v>319</v>
      </c>
      <c r="AB85" s="11" t="s">
        <v>381</v>
      </c>
      <c r="AC85" s="11" t="s">
        <v>45</v>
      </c>
      <c r="AD85" s="11" t="s">
        <v>731</v>
      </c>
      <c r="AF85" s="11"/>
      <c r="AG85" s="10" t="s">
        <v>382</v>
      </c>
      <c r="AH85" s="10" t="s">
        <v>386</v>
      </c>
      <c r="AI85" s="10" t="s">
        <v>387</v>
      </c>
    </row>
    <row r="86" spans="1:35" s="10" customFormat="1" ht="13.25" customHeight="1" x14ac:dyDescent="0.15">
      <c r="A86" s="11" t="s">
        <v>31</v>
      </c>
      <c r="B86" s="11" t="s">
        <v>30</v>
      </c>
      <c r="C86" s="11" t="s">
        <v>32</v>
      </c>
      <c r="D86" s="11" t="s">
        <v>33</v>
      </c>
      <c r="E86" s="11" t="s">
        <v>34</v>
      </c>
      <c r="F86" s="11" t="s">
        <v>35</v>
      </c>
      <c r="G86" s="11" t="s">
        <v>35</v>
      </c>
      <c r="H86" s="11" t="s">
        <v>80</v>
      </c>
      <c r="I86" s="11"/>
      <c r="J86" s="11" t="s">
        <v>68</v>
      </c>
      <c r="M86" s="10" t="s">
        <v>44</v>
      </c>
      <c r="N86" s="10" t="s">
        <v>38</v>
      </c>
      <c r="O86" s="10">
        <v>7</v>
      </c>
      <c r="P86" s="10">
        <v>2</v>
      </c>
      <c r="Q86" s="11" t="s">
        <v>103</v>
      </c>
      <c r="R86" s="12">
        <v>2096</v>
      </c>
      <c r="T86" s="11" t="s">
        <v>785</v>
      </c>
      <c r="U86" s="12">
        <f t="shared" si="2"/>
        <v>2096</v>
      </c>
      <c r="V86" s="11" t="s">
        <v>785</v>
      </c>
      <c r="W86" s="11" t="s">
        <v>40</v>
      </c>
      <c r="X86" s="11">
        <v>4</v>
      </c>
      <c r="Z86" s="11" t="s">
        <v>41</v>
      </c>
      <c r="AA86" s="11" t="s">
        <v>319</v>
      </c>
      <c r="AB86" s="11" t="s">
        <v>381</v>
      </c>
      <c r="AC86" s="11" t="s">
        <v>45</v>
      </c>
      <c r="AD86" s="11" t="s">
        <v>731</v>
      </c>
      <c r="AF86" s="11"/>
      <c r="AG86" s="10" t="s">
        <v>382</v>
      </c>
      <c r="AH86" s="10" t="s">
        <v>386</v>
      </c>
      <c r="AI86" s="10" t="s">
        <v>387</v>
      </c>
    </row>
    <row r="87" spans="1:35" s="10" customFormat="1" ht="13.25" customHeight="1" x14ac:dyDescent="0.15">
      <c r="A87" s="11" t="s">
        <v>31</v>
      </c>
      <c r="B87" s="11" t="s">
        <v>30</v>
      </c>
      <c r="C87" s="11" t="s">
        <v>32</v>
      </c>
      <c r="D87" s="11" t="s">
        <v>33</v>
      </c>
      <c r="E87" s="11" t="s">
        <v>34</v>
      </c>
      <c r="F87" s="11" t="s">
        <v>35</v>
      </c>
      <c r="G87" s="11" t="s">
        <v>35</v>
      </c>
      <c r="H87" s="11" t="s">
        <v>95</v>
      </c>
      <c r="I87" s="11"/>
      <c r="J87" s="11" t="s">
        <v>68</v>
      </c>
      <c r="M87" s="10" t="s">
        <v>44</v>
      </c>
      <c r="N87" s="10" t="s">
        <v>38</v>
      </c>
      <c r="O87" s="10">
        <v>7</v>
      </c>
      <c r="P87" s="10">
        <v>2</v>
      </c>
      <c r="Q87" s="11" t="s">
        <v>104</v>
      </c>
      <c r="R87" s="11">
        <v>623</v>
      </c>
      <c r="T87" s="11" t="s">
        <v>785</v>
      </c>
      <c r="U87" s="12">
        <f t="shared" si="2"/>
        <v>623</v>
      </c>
      <c r="V87" s="11" t="s">
        <v>785</v>
      </c>
      <c r="W87" s="11" t="s">
        <v>40</v>
      </c>
      <c r="X87" s="11">
        <v>4</v>
      </c>
      <c r="Z87" s="11" t="s">
        <v>41</v>
      </c>
      <c r="AA87" s="11" t="s">
        <v>319</v>
      </c>
      <c r="AB87" s="11" t="s">
        <v>381</v>
      </c>
      <c r="AC87" s="11" t="s">
        <v>45</v>
      </c>
      <c r="AD87" s="11" t="s">
        <v>731</v>
      </c>
      <c r="AF87" s="11"/>
      <c r="AG87" s="10" t="s">
        <v>382</v>
      </c>
      <c r="AH87" s="10" t="s">
        <v>386</v>
      </c>
      <c r="AI87" s="10" t="s">
        <v>387</v>
      </c>
    </row>
    <row r="88" spans="1:35" s="14" customFormat="1" ht="13.25" customHeight="1" x14ac:dyDescent="0.15">
      <c r="A88" s="15" t="s">
        <v>31</v>
      </c>
      <c r="B88" s="15" t="s">
        <v>30</v>
      </c>
      <c r="C88" s="15" t="s">
        <v>32</v>
      </c>
      <c r="D88" s="15" t="s">
        <v>33</v>
      </c>
      <c r="E88" s="15" t="s">
        <v>34</v>
      </c>
      <c r="F88" s="15" t="s">
        <v>35</v>
      </c>
      <c r="G88" s="15" t="s">
        <v>35</v>
      </c>
      <c r="H88" s="15" t="s">
        <v>71</v>
      </c>
      <c r="I88" s="15"/>
      <c r="J88" s="15" t="s">
        <v>69</v>
      </c>
      <c r="M88" s="14" t="s">
        <v>70</v>
      </c>
      <c r="N88" s="14" t="s">
        <v>38</v>
      </c>
      <c r="O88" s="14">
        <v>4</v>
      </c>
      <c r="P88" s="14">
        <v>7</v>
      </c>
      <c r="Q88" s="15" t="s">
        <v>72</v>
      </c>
      <c r="R88" s="16">
        <v>75794</v>
      </c>
      <c r="T88" s="15" t="s">
        <v>785</v>
      </c>
      <c r="U88" s="16">
        <f t="shared" si="2"/>
        <v>75794</v>
      </c>
      <c r="V88" s="15" t="s">
        <v>785</v>
      </c>
      <c r="W88" s="15" t="s">
        <v>40</v>
      </c>
      <c r="X88" s="15">
        <v>4</v>
      </c>
      <c r="Z88" s="15" t="s">
        <v>41</v>
      </c>
      <c r="AA88" s="15" t="s">
        <v>319</v>
      </c>
      <c r="AB88" s="15" t="s">
        <v>373</v>
      </c>
      <c r="AC88" s="15" t="s">
        <v>375</v>
      </c>
      <c r="AD88" s="15" t="s">
        <v>731</v>
      </c>
      <c r="AF88" s="15"/>
      <c r="AG88" s="14" t="s">
        <v>321</v>
      </c>
      <c r="AH88" s="14" t="s">
        <v>321</v>
      </c>
      <c r="AI88" s="14" t="s">
        <v>321</v>
      </c>
    </row>
    <row r="89" spans="1:35" s="14" customFormat="1" ht="13.25" customHeight="1" x14ac:dyDescent="0.15">
      <c r="A89" s="15" t="s">
        <v>31</v>
      </c>
      <c r="B89" s="15" t="s">
        <v>30</v>
      </c>
      <c r="C89" s="15" t="s">
        <v>32</v>
      </c>
      <c r="D89" s="15" t="s">
        <v>33</v>
      </c>
      <c r="E89" s="15" t="s">
        <v>34</v>
      </c>
      <c r="F89" s="15" t="s">
        <v>35</v>
      </c>
      <c r="G89" s="15" t="s">
        <v>35</v>
      </c>
      <c r="H89" s="15" t="s">
        <v>71</v>
      </c>
      <c r="I89" s="15"/>
      <c r="J89" s="15" t="s">
        <v>69</v>
      </c>
      <c r="M89" s="14" t="s">
        <v>74</v>
      </c>
      <c r="N89" s="14" t="s">
        <v>38</v>
      </c>
      <c r="O89" s="14">
        <v>4</v>
      </c>
      <c r="P89" s="14">
        <v>8</v>
      </c>
      <c r="Q89" s="15" t="s">
        <v>75</v>
      </c>
      <c r="R89" s="15">
        <v>27</v>
      </c>
      <c r="T89" s="15" t="s">
        <v>785</v>
      </c>
      <c r="U89" s="16">
        <f t="shared" si="2"/>
        <v>27</v>
      </c>
      <c r="V89" s="15" t="s">
        <v>785</v>
      </c>
      <c r="W89" s="15" t="s">
        <v>40</v>
      </c>
      <c r="X89" s="15">
        <v>4</v>
      </c>
      <c r="Z89" s="15" t="s">
        <v>41</v>
      </c>
      <c r="AA89" s="15" t="s">
        <v>319</v>
      </c>
      <c r="AB89" s="15" t="s">
        <v>373</v>
      </c>
      <c r="AC89" s="15" t="s">
        <v>796</v>
      </c>
      <c r="AD89" s="15" t="s">
        <v>731</v>
      </c>
      <c r="AF89" s="15"/>
      <c r="AG89" s="14" t="s">
        <v>321</v>
      </c>
      <c r="AH89" s="14" t="s">
        <v>321</v>
      </c>
      <c r="AI89" s="14" t="s">
        <v>321</v>
      </c>
    </row>
    <row r="90" spans="1:35" s="14" customFormat="1" ht="13.25" customHeight="1" x14ac:dyDescent="0.15">
      <c r="A90" s="15" t="s">
        <v>31</v>
      </c>
      <c r="B90" s="15" t="s">
        <v>30</v>
      </c>
      <c r="C90" s="15" t="s">
        <v>32</v>
      </c>
      <c r="D90" s="15" t="s">
        <v>33</v>
      </c>
      <c r="E90" s="15" t="s">
        <v>34</v>
      </c>
      <c r="F90" s="15" t="s">
        <v>35</v>
      </c>
      <c r="G90" s="15" t="s">
        <v>35</v>
      </c>
      <c r="H90" s="15" t="s">
        <v>76</v>
      </c>
      <c r="I90" s="15"/>
      <c r="J90" s="15" t="s">
        <v>69</v>
      </c>
      <c r="M90" s="14" t="s">
        <v>74</v>
      </c>
      <c r="N90" s="14" t="s">
        <v>38</v>
      </c>
      <c r="O90" s="14">
        <v>4</v>
      </c>
      <c r="P90" s="14">
        <v>8</v>
      </c>
      <c r="Q90" s="15" t="s">
        <v>77</v>
      </c>
      <c r="R90" s="15">
        <v>3</v>
      </c>
      <c r="T90" s="15" t="s">
        <v>785</v>
      </c>
      <c r="U90" s="16">
        <f t="shared" si="2"/>
        <v>3</v>
      </c>
      <c r="V90" s="15" t="s">
        <v>785</v>
      </c>
      <c r="W90" s="15" t="s">
        <v>40</v>
      </c>
      <c r="X90" s="15">
        <v>4</v>
      </c>
      <c r="Z90" s="15" t="s">
        <v>41</v>
      </c>
      <c r="AA90" s="15" t="s">
        <v>319</v>
      </c>
      <c r="AB90" s="15" t="s">
        <v>373</v>
      </c>
      <c r="AC90" s="15" t="s">
        <v>796</v>
      </c>
      <c r="AD90" s="15" t="s">
        <v>731</v>
      </c>
      <c r="AF90" s="15"/>
      <c r="AG90" s="14" t="s">
        <v>321</v>
      </c>
      <c r="AH90" s="14" t="s">
        <v>321</v>
      </c>
      <c r="AI90" s="14" t="s">
        <v>321</v>
      </c>
    </row>
    <row r="91" spans="1:35" s="14" customFormat="1" ht="13.25" customHeight="1" x14ac:dyDescent="0.15">
      <c r="A91" s="15" t="s">
        <v>31</v>
      </c>
      <c r="B91" s="15" t="s">
        <v>30</v>
      </c>
      <c r="C91" s="15" t="s">
        <v>32</v>
      </c>
      <c r="D91" s="15" t="s">
        <v>33</v>
      </c>
      <c r="E91" s="15" t="s">
        <v>34</v>
      </c>
      <c r="F91" s="15" t="s">
        <v>35</v>
      </c>
      <c r="G91" s="15" t="s">
        <v>35</v>
      </c>
      <c r="H91" s="15" t="s">
        <v>78</v>
      </c>
      <c r="I91" s="15"/>
      <c r="J91" s="15" t="s">
        <v>69</v>
      </c>
      <c r="M91" s="14" t="s">
        <v>74</v>
      </c>
      <c r="N91" s="14" t="s">
        <v>38</v>
      </c>
      <c r="O91" s="14">
        <v>4</v>
      </c>
      <c r="P91" s="14">
        <v>8</v>
      </c>
      <c r="Q91" s="15" t="s">
        <v>79</v>
      </c>
      <c r="R91" s="15">
        <v>10</v>
      </c>
      <c r="T91" s="15" t="s">
        <v>785</v>
      </c>
      <c r="U91" s="16">
        <f t="shared" si="2"/>
        <v>10</v>
      </c>
      <c r="V91" s="15" t="s">
        <v>785</v>
      </c>
      <c r="W91" s="15" t="s">
        <v>40</v>
      </c>
      <c r="X91" s="15">
        <v>4</v>
      </c>
      <c r="Z91" s="15" t="s">
        <v>41</v>
      </c>
      <c r="AA91" s="15" t="s">
        <v>319</v>
      </c>
      <c r="AB91" s="15" t="s">
        <v>373</v>
      </c>
      <c r="AC91" s="15" t="s">
        <v>796</v>
      </c>
      <c r="AD91" s="15" t="s">
        <v>731</v>
      </c>
      <c r="AF91" s="15"/>
      <c r="AG91" s="14" t="s">
        <v>321</v>
      </c>
      <c r="AH91" s="14" t="s">
        <v>321</v>
      </c>
      <c r="AI91" s="14" t="s">
        <v>321</v>
      </c>
    </row>
    <row r="92" spans="1:35" s="14" customFormat="1" ht="13.25" customHeight="1" x14ac:dyDescent="0.15">
      <c r="A92" s="15" t="s">
        <v>31</v>
      </c>
      <c r="B92" s="15" t="s">
        <v>30</v>
      </c>
      <c r="C92" s="15" t="s">
        <v>32</v>
      </c>
      <c r="D92" s="15" t="s">
        <v>33</v>
      </c>
      <c r="E92" s="15" t="s">
        <v>34</v>
      </c>
      <c r="F92" s="15" t="s">
        <v>35</v>
      </c>
      <c r="G92" s="15" t="s">
        <v>35</v>
      </c>
      <c r="H92" s="15" t="s">
        <v>80</v>
      </c>
      <c r="I92" s="15"/>
      <c r="J92" s="15" t="s">
        <v>69</v>
      </c>
      <c r="M92" s="14" t="s">
        <v>74</v>
      </c>
      <c r="N92" s="14" t="s">
        <v>38</v>
      </c>
      <c r="O92" s="14">
        <v>4</v>
      </c>
      <c r="P92" s="14">
        <v>8</v>
      </c>
      <c r="Q92" s="15" t="s">
        <v>81</v>
      </c>
      <c r="R92" s="15">
        <v>3</v>
      </c>
      <c r="T92" s="15" t="s">
        <v>785</v>
      </c>
      <c r="U92" s="16">
        <f t="shared" si="2"/>
        <v>3</v>
      </c>
      <c r="V92" s="15" t="s">
        <v>785</v>
      </c>
      <c r="W92" s="15" t="s">
        <v>40</v>
      </c>
      <c r="X92" s="15">
        <v>4</v>
      </c>
      <c r="Z92" s="15" t="s">
        <v>41</v>
      </c>
      <c r="AA92" s="15" t="s">
        <v>319</v>
      </c>
      <c r="AB92" s="15" t="s">
        <v>373</v>
      </c>
      <c r="AC92" s="15" t="s">
        <v>796</v>
      </c>
      <c r="AD92" s="15" t="s">
        <v>731</v>
      </c>
      <c r="AF92" s="15"/>
      <c r="AG92" s="14" t="s">
        <v>321</v>
      </c>
      <c r="AH92" s="14" t="s">
        <v>321</v>
      </c>
      <c r="AI92" s="14" t="s">
        <v>321</v>
      </c>
    </row>
    <row r="93" spans="1:35" s="14" customFormat="1" ht="13.25" customHeight="1" x14ac:dyDescent="0.15">
      <c r="A93" s="15" t="s">
        <v>31</v>
      </c>
      <c r="B93" s="15" t="s">
        <v>30</v>
      </c>
      <c r="C93" s="15" t="s">
        <v>32</v>
      </c>
      <c r="D93" s="15" t="s">
        <v>33</v>
      </c>
      <c r="E93" s="15" t="s">
        <v>34</v>
      </c>
      <c r="F93" s="15" t="s">
        <v>35</v>
      </c>
      <c r="G93" s="15" t="s">
        <v>35</v>
      </c>
      <c r="H93" s="15" t="s">
        <v>82</v>
      </c>
      <c r="I93" s="15"/>
      <c r="J93" s="15" t="s">
        <v>69</v>
      </c>
      <c r="M93" s="14" t="s">
        <v>74</v>
      </c>
      <c r="N93" s="14" t="s">
        <v>38</v>
      </c>
      <c r="O93" s="14">
        <v>4</v>
      </c>
      <c r="P93" s="14">
        <v>8</v>
      </c>
      <c r="Q93" s="15" t="s">
        <v>83</v>
      </c>
      <c r="R93" s="15">
        <v>11</v>
      </c>
      <c r="T93" s="15" t="s">
        <v>785</v>
      </c>
      <c r="U93" s="16">
        <f t="shared" si="2"/>
        <v>11</v>
      </c>
      <c r="V93" s="15" t="s">
        <v>785</v>
      </c>
      <c r="W93" s="15" t="s">
        <v>40</v>
      </c>
      <c r="X93" s="15">
        <v>4</v>
      </c>
      <c r="Z93" s="15" t="s">
        <v>41</v>
      </c>
      <c r="AA93" s="15" t="s">
        <v>319</v>
      </c>
      <c r="AB93" s="15" t="s">
        <v>373</v>
      </c>
      <c r="AC93" s="15" t="s">
        <v>796</v>
      </c>
      <c r="AD93" s="15" t="s">
        <v>731</v>
      </c>
      <c r="AF93" s="15"/>
      <c r="AG93" s="14" t="s">
        <v>321</v>
      </c>
      <c r="AH93" s="14" t="s">
        <v>321</v>
      </c>
      <c r="AI93" s="14" t="s">
        <v>321</v>
      </c>
    </row>
    <row r="94" spans="1:35" s="14" customFormat="1" ht="13.25" customHeight="1" x14ac:dyDescent="0.15">
      <c r="A94" s="15" t="s">
        <v>31</v>
      </c>
      <c r="B94" s="15" t="s">
        <v>30</v>
      </c>
      <c r="C94" s="15" t="s">
        <v>32</v>
      </c>
      <c r="D94" s="15" t="s">
        <v>33</v>
      </c>
      <c r="E94" s="15" t="s">
        <v>34</v>
      </c>
      <c r="F94" s="15" t="s">
        <v>35</v>
      </c>
      <c r="G94" s="15" t="s">
        <v>35</v>
      </c>
      <c r="H94" s="15" t="s">
        <v>71</v>
      </c>
      <c r="I94" s="15"/>
      <c r="J94" s="15" t="s">
        <v>69</v>
      </c>
      <c r="M94" s="14" t="s">
        <v>84</v>
      </c>
      <c r="N94" s="14" t="s">
        <v>38</v>
      </c>
      <c r="O94" s="14">
        <v>4</v>
      </c>
      <c r="P94" s="14">
        <v>9</v>
      </c>
      <c r="Q94" s="15" t="s">
        <v>85</v>
      </c>
      <c r="R94" s="15">
        <v>192</v>
      </c>
      <c r="T94" s="15" t="s">
        <v>785</v>
      </c>
      <c r="U94" s="16">
        <f t="shared" si="2"/>
        <v>192</v>
      </c>
      <c r="V94" s="15" t="s">
        <v>785</v>
      </c>
      <c r="W94" s="15" t="s">
        <v>40</v>
      </c>
      <c r="X94" s="15">
        <v>4</v>
      </c>
      <c r="Z94" s="15" t="s">
        <v>41</v>
      </c>
      <c r="AA94" s="15" t="s">
        <v>319</v>
      </c>
      <c r="AB94" s="15" t="s">
        <v>373</v>
      </c>
      <c r="AC94" s="15" t="s">
        <v>797</v>
      </c>
      <c r="AD94" s="15" t="s">
        <v>731</v>
      </c>
      <c r="AF94" s="15"/>
      <c r="AG94" s="14" t="s">
        <v>321</v>
      </c>
      <c r="AH94" s="14" t="s">
        <v>321</v>
      </c>
      <c r="AI94" s="14" t="s">
        <v>321</v>
      </c>
    </row>
    <row r="95" spans="1:35" s="14" customFormat="1" ht="13.25" customHeight="1" x14ac:dyDescent="0.15">
      <c r="A95" s="15" t="s">
        <v>31</v>
      </c>
      <c r="B95" s="15" t="s">
        <v>30</v>
      </c>
      <c r="C95" s="15" t="s">
        <v>32</v>
      </c>
      <c r="D95" s="15" t="s">
        <v>33</v>
      </c>
      <c r="E95" s="15" t="s">
        <v>34</v>
      </c>
      <c r="F95" s="15" t="s">
        <v>35</v>
      </c>
      <c r="G95" s="15" t="s">
        <v>35</v>
      </c>
      <c r="H95" s="15" t="s">
        <v>71</v>
      </c>
      <c r="I95" s="15"/>
      <c r="J95" s="15" t="s">
        <v>69</v>
      </c>
      <c r="M95" s="14" t="s">
        <v>86</v>
      </c>
      <c r="N95" s="14" t="s">
        <v>38</v>
      </c>
      <c r="O95" s="14">
        <v>4</v>
      </c>
      <c r="P95" s="14">
        <v>10</v>
      </c>
      <c r="Q95" s="15" t="s">
        <v>87</v>
      </c>
      <c r="R95" s="16">
        <v>18638</v>
      </c>
      <c r="T95" s="15" t="s">
        <v>785</v>
      </c>
      <c r="U95" s="16">
        <f t="shared" si="2"/>
        <v>18638</v>
      </c>
      <c r="V95" s="15" t="s">
        <v>785</v>
      </c>
      <c r="W95" s="15" t="s">
        <v>40</v>
      </c>
      <c r="X95" s="15">
        <v>4</v>
      </c>
      <c r="Z95" s="15" t="s">
        <v>41</v>
      </c>
      <c r="AA95" s="15" t="s">
        <v>319</v>
      </c>
      <c r="AB95" s="15" t="s">
        <v>373</v>
      </c>
      <c r="AC95" s="15" t="s">
        <v>653</v>
      </c>
      <c r="AD95" s="15" t="s">
        <v>731</v>
      </c>
      <c r="AF95" s="15"/>
      <c r="AG95" s="14" t="s">
        <v>321</v>
      </c>
      <c r="AH95" s="14" t="s">
        <v>321</v>
      </c>
      <c r="AI95" s="14" t="s">
        <v>321</v>
      </c>
    </row>
    <row r="96" spans="1:35" s="14" customFormat="1" ht="13.25" customHeight="1" x14ac:dyDescent="0.15">
      <c r="A96" s="15" t="s">
        <v>31</v>
      </c>
      <c r="B96" s="15" t="s">
        <v>30</v>
      </c>
      <c r="C96" s="15" t="s">
        <v>32</v>
      </c>
      <c r="D96" s="15" t="s">
        <v>33</v>
      </c>
      <c r="E96" s="15" t="s">
        <v>34</v>
      </c>
      <c r="F96" s="15" t="s">
        <v>35</v>
      </c>
      <c r="G96" s="15" t="s">
        <v>35</v>
      </c>
      <c r="H96" s="15" t="s">
        <v>71</v>
      </c>
      <c r="I96" s="15"/>
      <c r="J96" s="15" t="s">
        <v>69</v>
      </c>
      <c r="M96" s="14" t="s">
        <v>88</v>
      </c>
      <c r="N96" s="14" t="s">
        <v>38</v>
      </c>
      <c r="O96" s="14">
        <v>4</v>
      </c>
      <c r="P96" s="14">
        <v>11</v>
      </c>
      <c r="Q96" s="15" t="s">
        <v>89</v>
      </c>
      <c r="R96" s="15">
        <v>0</v>
      </c>
      <c r="T96" s="15" t="s">
        <v>785</v>
      </c>
      <c r="U96" s="16">
        <f t="shared" si="2"/>
        <v>0</v>
      </c>
      <c r="V96" s="15" t="s">
        <v>785</v>
      </c>
      <c r="W96" s="15" t="s">
        <v>40</v>
      </c>
      <c r="X96" s="15">
        <v>4</v>
      </c>
      <c r="Z96" s="15" t="s">
        <v>41</v>
      </c>
      <c r="AA96" s="15" t="s">
        <v>319</v>
      </c>
      <c r="AB96" s="15" t="s">
        <v>373</v>
      </c>
      <c r="AC96" s="15" t="s">
        <v>654</v>
      </c>
      <c r="AD96" s="15" t="s">
        <v>731</v>
      </c>
      <c r="AF96" s="15"/>
      <c r="AG96" s="14" t="s">
        <v>321</v>
      </c>
      <c r="AH96" s="14" t="s">
        <v>321</v>
      </c>
      <c r="AI96" s="14" t="s">
        <v>321</v>
      </c>
    </row>
    <row r="97" spans="1:35" s="14" customFormat="1" ht="13.25" customHeight="1" x14ac:dyDescent="0.15">
      <c r="A97" s="15" t="s">
        <v>31</v>
      </c>
      <c r="B97" s="15" t="s">
        <v>30</v>
      </c>
      <c r="C97" s="15" t="s">
        <v>32</v>
      </c>
      <c r="D97" s="15" t="s">
        <v>33</v>
      </c>
      <c r="E97" s="15" t="s">
        <v>34</v>
      </c>
      <c r="F97" s="15" t="s">
        <v>35</v>
      </c>
      <c r="G97" s="15" t="s">
        <v>35</v>
      </c>
      <c r="H97" s="15" t="s">
        <v>71</v>
      </c>
      <c r="I97" s="15"/>
      <c r="J97" s="15" t="s">
        <v>69</v>
      </c>
      <c r="M97" s="14" t="s">
        <v>90</v>
      </c>
      <c r="N97" s="14" t="s">
        <v>38</v>
      </c>
      <c r="O97" s="14">
        <v>4</v>
      </c>
      <c r="P97" s="14">
        <v>12</v>
      </c>
      <c r="Q97" s="15" t="s">
        <v>91</v>
      </c>
      <c r="R97" s="15">
        <v>0</v>
      </c>
      <c r="T97" s="15" t="s">
        <v>785</v>
      </c>
      <c r="U97" s="16">
        <f t="shared" si="2"/>
        <v>0</v>
      </c>
      <c r="V97" s="15" t="s">
        <v>785</v>
      </c>
      <c r="W97" s="15" t="s">
        <v>40</v>
      </c>
      <c r="X97" s="15">
        <v>4</v>
      </c>
      <c r="Y97" s="15">
        <v>11</v>
      </c>
      <c r="Z97" s="15" t="s">
        <v>41</v>
      </c>
      <c r="AA97" s="15" t="s">
        <v>319</v>
      </c>
      <c r="AB97" s="15" t="s">
        <v>373</v>
      </c>
      <c r="AC97" s="15" t="s">
        <v>374</v>
      </c>
      <c r="AD97" s="15" t="s">
        <v>731</v>
      </c>
      <c r="AF97" s="15"/>
      <c r="AG97" s="14" t="s">
        <v>321</v>
      </c>
      <c r="AH97" s="14" t="s">
        <v>321</v>
      </c>
      <c r="AI97" s="14" t="s">
        <v>321</v>
      </c>
    </row>
    <row r="98" spans="1:35" s="14" customFormat="1" ht="13.25" customHeight="1" x14ac:dyDescent="0.15">
      <c r="A98" s="15" t="s">
        <v>31</v>
      </c>
      <c r="B98" s="15" t="s">
        <v>30</v>
      </c>
      <c r="C98" s="15" t="s">
        <v>32</v>
      </c>
      <c r="D98" s="15" t="s">
        <v>33</v>
      </c>
      <c r="E98" s="15" t="s">
        <v>34</v>
      </c>
      <c r="F98" s="15" t="s">
        <v>35</v>
      </c>
      <c r="G98" s="15" t="s">
        <v>35</v>
      </c>
      <c r="H98" s="15" t="s">
        <v>76</v>
      </c>
      <c r="I98" s="15"/>
      <c r="J98" s="15" t="s">
        <v>69</v>
      </c>
      <c r="M98" s="14" t="s">
        <v>774</v>
      </c>
      <c r="N98" s="14" t="s">
        <v>38</v>
      </c>
      <c r="O98" s="14">
        <v>3</v>
      </c>
      <c r="P98" s="14">
        <v>1</v>
      </c>
      <c r="Q98" s="15" t="s">
        <v>92</v>
      </c>
      <c r="R98" s="16">
        <v>8264</v>
      </c>
      <c r="T98" s="15" t="s">
        <v>785</v>
      </c>
      <c r="U98" s="16">
        <f t="shared" ref="U98:U130" si="3">R98</f>
        <v>8264</v>
      </c>
      <c r="V98" s="15" t="s">
        <v>785</v>
      </c>
      <c r="W98" s="15" t="s">
        <v>40</v>
      </c>
      <c r="X98" s="15">
        <v>4</v>
      </c>
      <c r="Z98" s="15" t="s">
        <v>41</v>
      </c>
      <c r="AA98" s="15" t="s">
        <v>319</v>
      </c>
      <c r="AB98" s="15" t="s">
        <v>655</v>
      </c>
      <c r="AC98" s="15" t="s">
        <v>321</v>
      </c>
      <c r="AD98" s="15" t="s">
        <v>731</v>
      </c>
      <c r="AF98" s="15"/>
      <c r="AG98" s="14" t="s">
        <v>656</v>
      </c>
      <c r="AH98" s="14" t="s">
        <v>321</v>
      </c>
      <c r="AI98" s="14" t="s">
        <v>657</v>
      </c>
    </row>
    <row r="99" spans="1:35" s="14" customFormat="1" ht="13.25" customHeight="1" x14ac:dyDescent="0.15">
      <c r="A99" s="15" t="s">
        <v>31</v>
      </c>
      <c r="B99" s="15" t="s">
        <v>30</v>
      </c>
      <c r="C99" s="15" t="s">
        <v>32</v>
      </c>
      <c r="D99" s="15" t="s">
        <v>33</v>
      </c>
      <c r="E99" s="15" t="s">
        <v>34</v>
      </c>
      <c r="F99" s="15" t="s">
        <v>35</v>
      </c>
      <c r="G99" s="15" t="s">
        <v>35</v>
      </c>
      <c r="H99" s="15" t="s">
        <v>78</v>
      </c>
      <c r="I99" s="15"/>
      <c r="J99" s="15" t="s">
        <v>69</v>
      </c>
      <c r="M99" s="14" t="s">
        <v>774</v>
      </c>
      <c r="N99" s="14" t="s">
        <v>38</v>
      </c>
      <c r="O99" s="14">
        <v>3</v>
      </c>
      <c r="P99" s="14">
        <v>1</v>
      </c>
      <c r="Q99" s="15" t="s">
        <v>93</v>
      </c>
      <c r="R99" s="16">
        <v>44206</v>
      </c>
      <c r="T99" s="15" t="s">
        <v>785</v>
      </c>
      <c r="U99" s="16">
        <f t="shared" si="3"/>
        <v>44206</v>
      </c>
      <c r="V99" s="15" t="s">
        <v>785</v>
      </c>
      <c r="W99" s="15" t="s">
        <v>40</v>
      </c>
      <c r="X99" s="15">
        <v>4</v>
      </c>
      <c r="Z99" s="15" t="s">
        <v>41</v>
      </c>
      <c r="AA99" s="15" t="s">
        <v>319</v>
      </c>
      <c r="AB99" s="15" t="s">
        <v>655</v>
      </c>
      <c r="AC99" s="15" t="s">
        <v>321</v>
      </c>
      <c r="AD99" s="15" t="s">
        <v>731</v>
      </c>
      <c r="AF99" s="15"/>
      <c r="AG99" s="14" t="s">
        <v>656</v>
      </c>
      <c r="AH99" s="14" t="s">
        <v>321</v>
      </c>
      <c r="AI99" s="14" t="s">
        <v>657</v>
      </c>
    </row>
    <row r="100" spans="1:35" s="14" customFormat="1" ht="13.25" customHeight="1" x14ac:dyDescent="0.15">
      <c r="A100" s="15" t="s">
        <v>31</v>
      </c>
      <c r="B100" s="15" t="s">
        <v>30</v>
      </c>
      <c r="C100" s="15" t="s">
        <v>32</v>
      </c>
      <c r="D100" s="15" t="s">
        <v>33</v>
      </c>
      <c r="E100" s="15" t="s">
        <v>34</v>
      </c>
      <c r="F100" s="15" t="s">
        <v>35</v>
      </c>
      <c r="G100" s="15" t="s">
        <v>35</v>
      </c>
      <c r="H100" s="15" t="s">
        <v>80</v>
      </c>
      <c r="I100" s="15"/>
      <c r="J100" s="15" t="s">
        <v>69</v>
      </c>
      <c r="M100" s="14" t="s">
        <v>774</v>
      </c>
      <c r="N100" s="14" t="s">
        <v>38</v>
      </c>
      <c r="O100" s="14">
        <v>3</v>
      </c>
      <c r="P100" s="14">
        <v>1</v>
      </c>
      <c r="Q100" s="15" t="s">
        <v>94</v>
      </c>
      <c r="R100" s="16">
        <v>3726</v>
      </c>
      <c r="T100" s="15" t="s">
        <v>785</v>
      </c>
      <c r="U100" s="16">
        <f t="shared" si="3"/>
        <v>3726</v>
      </c>
      <c r="V100" s="15" t="s">
        <v>785</v>
      </c>
      <c r="W100" s="15" t="s">
        <v>40</v>
      </c>
      <c r="X100" s="15">
        <v>4</v>
      </c>
      <c r="Z100" s="15" t="s">
        <v>41</v>
      </c>
      <c r="AA100" s="15" t="s">
        <v>319</v>
      </c>
      <c r="AB100" s="15" t="s">
        <v>655</v>
      </c>
      <c r="AC100" s="15" t="s">
        <v>321</v>
      </c>
      <c r="AD100" s="15" t="s">
        <v>731</v>
      </c>
      <c r="AF100" s="15"/>
      <c r="AG100" s="14" t="s">
        <v>656</v>
      </c>
      <c r="AH100" s="14" t="s">
        <v>321</v>
      </c>
      <c r="AI100" s="14" t="s">
        <v>657</v>
      </c>
    </row>
    <row r="101" spans="1:35" s="14" customFormat="1" ht="13.25" customHeight="1" x14ac:dyDescent="0.15">
      <c r="A101" s="15" t="s">
        <v>31</v>
      </c>
      <c r="B101" s="15" t="s">
        <v>30</v>
      </c>
      <c r="C101" s="15" t="s">
        <v>32</v>
      </c>
      <c r="D101" s="15" t="s">
        <v>33</v>
      </c>
      <c r="E101" s="15" t="s">
        <v>34</v>
      </c>
      <c r="F101" s="15" t="s">
        <v>35</v>
      </c>
      <c r="G101" s="15" t="s">
        <v>35</v>
      </c>
      <c r="H101" s="15" t="s">
        <v>95</v>
      </c>
      <c r="I101" s="15"/>
      <c r="J101" s="15" t="s">
        <v>69</v>
      </c>
      <c r="M101" s="14" t="s">
        <v>774</v>
      </c>
      <c r="N101" s="14" t="s">
        <v>38</v>
      </c>
      <c r="O101" s="14">
        <v>3</v>
      </c>
      <c r="P101" s="14">
        <v>1</v>
      </c>
      <c r="Q101" s="15" t="s">
        <v>96</v>
      </c>
      <c r="R101" s="16">
        <v>38454</v>
      </c>
      <c r="T101" s="15" t="s">
        <v>785</v>
      </c>
      <c r="U101" s="16">
        <f t="shared" si="3"/>
        <v>38454</v>
      </c>
      <c r="V101" s="15" t="s">
        <v>785</v>
      </c>
      <c r="W101" s="15" t="s">
        <v>40</v>
      </c>
      <c r="X101" s="15">
        <v>4</v>
      </c>
      <c r="Z101" s="15" t="s">
        <v>41</v>
      </c>
      <c r="AA101" s="15" t="s">
        <v>319</v>
      </c>
      <c r="AB101" s="15" t="s">
        <v>655</v>
      </c>
      <c r="AC101" s="15" t="s">
        <v>321</v>
      </c>
      <c r="AD101" s="15" t="s">
        <v>731</v>
      </c>
      <c r="AF101" s="15"/>
      <c r="AG101" s="14" t="s">
        <v>656</v>
      </c>
      <c r="AH101" s="14" t="s">
        <v>321</v>
      </c>
      <c r="AI101" s="14" t="s">
        <v>657</v>
      </c>
    </row>
    <row r="102" spans="1:35" s="14" customFormat="1" ht="13.25" customHeight="1" x14ac:dyDescent="0.15">
      <c r="A102" s="15" t="s">
        <v>31</v>
      </c>
      <c r="B102" s="15" t="s">
        <v>30</v>
      </c>
      <c r="C102" s="15" t="s">
        <v>32</v>
      </c>
      <c r="D102" s="15" t="s">
        <v>33</v>
      </c>
      <c r="E102" s="15" t="s">
        <v>34</v>
      </c>
      <c r="F102" s="15" t="s">
        <v>35</v>
      </c>
      <c r="G102" s="15" t="s">
        <v>35</v>
      </c>
      <c r="H102" s="15" t="s">
        <v>76</v>
      </c>
      <c r="I102" s="15"/>
      <c r="J102" s="15" t="s">
        <v>69</v>
      </c>
      <c r="M102" s="14" t="s">
        <v>42</v>
      </c>
      <c r="N102" s="14" t="s">
        <v>38</v>
      </c>
      <c r="O102" s="14">
        <v>7</v>
      </c>
      <c r="P102" s="14">
        <v>1</v>
      </c>
      <c r="Q102" s="15" t="s">
        <v>97</v>
      </c>
      <c r="R102" s="16">
        <v>384432</v>
      </c>
      <c r="T102" s="15" t="s">
        <v>785</v>
      </c>
      <c r="U102" s="16">
        <f t="shared" si="3"/>
        <v>384432</v>
      </c>
      <c r="V102" s="15" t="s">
        <v>785</v>
      </c>
      <c r="W102" s="15" t="s">
        <v>40</v>
      </c>
      <c r="X102" s="15">
        <v>4</v>
      </c>
      <c r="Z102" s="15" t="s">
        <v>41</v>
      </c>
      <c r="AA102" s="15" t="s">
        <v>319</v>
      </c>
      <c r="AB102" s="15" t="s">
        <v>381</v>
      </c>
      <c r="AC102" s="15" t="s">
        <v>43</v>
      </c>
      <c r="AD102" s="15" t="s">
        <v>731</v>
      </c>
      <c r="AF102" s="15"/>
      <c r="AG102" s="14" t="s">
        <v>382</v>
      </c>
      <c r="AH102" s="14" t="s">
        <v>383</v>
      </c>
      <c r="AI102" s="14" t="s">
        <v>384</v>
      </c>
    </row>
    <row r="103" spans="1:35" s="14" customFormat="1" ht="13.25" customHeight="1" x14ac:dyDescent="0.15">
      <c r="A103" s="15" t="s">
        <v>31</v>
      </c>
      <c r="B103" s="15" t="s">
        <v>30</v>
      </c>
      <c r="C103" s="15" t="s">
        <v>32</v>
      </c>
      <c r="D103" s="15" t="s">
        <v>33</v>
      </c>
      <c r="E103" s="15" t="s">
        <v>34</v>
      </c>
      <c r="F103" s="15" t="s">
        <v>35</v>
      </c>
      <c r="G103" s="15" t="s">
        <v>35</v>
      </c>
      <c r="H103" s="15" t="s">
        <v>78</v>
      </c>
      <c r="I103" s="15"/>
      <c r="J103" s="15" t="s">
        <v>69</v>
      </c>
      <c r="M103" s="14" t="s">
        <v>42</v>
      </c>
      <c r="N103" s="14" t="s">
        <v>38</v>
      </c>
      <c r="O103" s="14">
        <v>7</v>
      </c>
      <c r="P103" s="14">
        <v>1</v>
      </c>
      <c r="Q103" s="15" t="s">
        <v>98</v>
      </c>
      <c r="R103" s="16">
        <v>356987</v>
      </c>
      <c r="T103" s="15" t="s">
        <v>785</v>
      </c>
      <c r="U103" s="16">
        <f t="shared" si="3"/>
        <v>356987</v>
      </c>
      <c r="V103" s="15" t="s">
        <v>785</v>
      </c>
      <c r="W103" s="15" t="s">
        <v>40</v>
      </c>
      <c r="X103" s="15">
        <v>4</v>
      </c>
      <c r="Z103" s="15" t="s">
        <v>41</v>
      </c>
      <c r="AA103" s="15" t="s">
        <v>319</v>
      </c>
      <c r="AB103" s="15" t="s">
        <v>381</v>
      </c>
      <c r="AC103" s="15" t="s">
        <v>43</v>
      </c>
      <c r="AD103" s="15" t="s">
        <v>731</v>
      </c>
      <c r="AF103" s="15"/>
      <c r="AG103" s="14" t="s">
        <v>382</v>
      </c>
      <c r="AH103" s="14" t="s">
        <v>383</v>
      </c>
      <c r="AI103" s="14" t="s">
        <v>384</v>
      </c>
    </row>
    <row r="104" spans="1:35" s="14" customFormat="1" ht="13.25" customHeight="1" x14ac:dyDescent="0.15">
      <c r="A104" s="15" t="s">
        <v>31</v>
      </c>
      <c r="B104" s="15" t="s">
        <v>30</v>
      </c>
      <c r="C104" s="15" t="s">
        <v>32</v>
      </c>
      <c r="D104" s="15" t="s">
        <v>33</v>
      </c>
      <c r="E104" s="15" t="s">
        <v>34</v>
      </c>
      <c r="F104" s="15" t="s">
        <v>35</v>
      </c>
      <c r="G104" s="15" t="s">
        <v>35</v>
      </c>
      <c r="H104" s="15" t="s">
        <v>80</v>
      </c>
      <c r="I104" s="15"/>
      <c r="J104" s="15" t="s">
        <v>69</v>
      </c>
      <c r="M104" s="14" t="s">
        <v>42</v>
      </c>
      <c r="N104" s="14" t="s">
        <v>38</v>
      </c>
      <c r="O104" s="14">
        <v>7</v>
      </c>
      <c r="P104" s="14">
        <v>1</v>
      </c>
      <c r="Q104" s="15" t="s">
        <v>99</v>
      </c>
      <c r="R104" s="16">
        <v>18952</v>
      </c>
      <c r="T104" s="15" t="s">
        <v>785</v>
      </c>
      <c r="U104" s="16">
        <f t="shared" si="3"/>
        <v>18952</v>
      </c>
      <c r="V104" s="15" t="s">
        <v>785</v>
      </c>
      <c r="W104" s="15" t="s">
        <v>40</v>
      </c>
      <c r="X104" s="15">
        <v>4</v>
      </c>
      <c r="Z104" s="15" t="s">
        <v>41</v>
      </c>
      <c r="AA104" s="15" t="s">
        <v>319</v>
      </c>
      <c r="AB104" s="15" t="s">
        <v>381</v>
      </c>
      <c r="AC104" s="15" t="s">
        <v>43</v>
      </c>
      <c r="AD104" s="15" t="s">
        <v>731</v>
      </c>
      <c r="AF104" s="15"/>
      <c r="AG104" s="14" t="s">
        <v>382</v>
      </c>
      <c r="AH104" s="14" t="s">
        <v>383</v>
      </c>
      <c r="AI104" s="14" t="s">
        <v>384</v>
      </c>
    </row>
    <row r="105" spans="1:35" s="14" customFormat="1" ht="13.25" customHeight="1" x14ac:dyDescent="0.15">
      <c r="A105" s="15" t="s">
        <v>31</v>
      </c>
      <c r="B105" s="15" t="s">
        <v>30</v>
      </c>
      <c r="C105" s="15" t="s">
        <v>32</v>
      </c>
      <c r="D105" s="15" t="s">
        <v>33</v>
      </c>
      <c r="E105" s="15" t="s">
        <v>34</v>
      </c>
      <c r="F105" s="15" t="s">
        <v>35</v>
      </c>
      <c r="G105" s="15" t="s">
        <v>35</v>
      </c>
      <c r="H105" s="15" t="s">
        <v>95</v>
      </c>
      <c r="I105" s="15"/>
      <c r="J105" s="15" t="s">
        <v>69</v>
      </c>
      <c r="M105" s="14" t="s">
        <v>42</v>
      </c>
      <c r="N105" s="14" t="s">
        <v>38</v>
      </c>
      <c r="O105" s="14">
        <v>7</v>
      </c>
      <c r="P105" s="14">
        <v>1</v>
      </c>
      <c r="Q105" s="15" t="s">
        <v>100</v>
      </c>
      <c r="R105" s="16">
        <v>1378971</v>
      </c>
      <c r="T105" s="15" t="s">
        <v>785</v>
      </c>
      <c r="U105" s="16">
        <f t="shared" si="3"/>
        <v>1378971</v>
      </c>
      <c r="V105" s="15" t="s">
        <v>785</v>
      </c>
      <c r="W105" s="15" t="s">
        <v>40</v>
      </c>
      <c r="X105" s="15">
        <v>4</v>
      </c>
      <c r="Z105" s="15" t="s">
        <v>41</v>
      </c>
      <c r="AA105" s="15" t="s">
        <v>319</v>
      </c>
      <c r="AB105" s="15" t="s">
        <v>381</v>
      </c>
      <c r="AC105" s="15" t="s">
        <v>43</v>
      </c>
      <c r="AD105" s="15" t="s">
        <v>731</v>
      </c>
      <c r="AF105" s="15"/>
      <c r="AG105" s="14" t="s">
        <v>382</v>
      </c>
      <c r="AH105" s="14" t="s">
        <v>383</v>
      </c>
      <c r="AI105" s="14" t="s">
        <v>384</v>
      </c>
    </row>
    <row r="106" spans="1:35" s="14" customFormat="1" ht="13.25" customHeight="1" x14ac:dyDescent="0.15">
      <c r="A106" s="15" t="s">
        <v>31</v>
      </c>
      <c r="B106" s="15" t="s">
        <v>30</v>
      </c>
      <c r="C106" s="15" t="s">
        <v>32</v>
      </c>
      <c r="D106" s="15" t="s">
        <v>33</v>
      </c>
      <c r="E106" s="15" t="s">
        <v>34</v>
      </c>
      <c r="F106" s="15" t="s">
        <v>35</v>
      </c>
      <c r="G106" s="15" t="s">
        <v>35</v>
      </c>
      <c r="H106" s="15" t="s">
        <v>76</v>
      </c>
      <c r="I106" s="15"/>
      <c r="J106" s="15" t="s">
        <v>69</v>
      </c>
      <c r="M106" s="14" t="s">
        <v>44</v>
      </c>
      <c r="N106" s="14" t="s">
        <v>38</v>
      </c>
      <c r="O106" s="14">
        <v>7</v>
      </c>
      <c r="P106" s="14">
        <v>2</v>
      </c>
      <c r="Q106" s="15" t="s">
        <v>101</v>
      </c>
      <c r="R106" s="16">
        <v>28849</v>
      </c>
      <c r="T106" s="15" t="s">
        <v>785</v>
      </c>
      <c r="U106" s="16">
        <f t="shared" si="3"/>
        <v>28849</v>
      </c>
      <c r="V106" s="15" t="s">
        <v>785</v>
      </c>
      <c r="W106" s="15" t="s">
        <v>40</v>
      </c>
      <c r="X106" s="15">
        <v>4</v>
      </c>
      <c r="Z106" s="15" t="s">
        <v>41</v>
      </c>
      <c r="AA106" s="15" t="s">
        <v>319</v>
      </c>
      <c r="AB106" s="15" t="s">
        <v>381</v>
      </c>
      <c r="AC106" s="15" t="s">
        <v>45</v>
      </c>
      <c r="AD106" s="15" t="s">
        <v>731</v>
      </c>
      <c r="AF106" s="15"/>
      <c r="AG106" s="14" t="s">
        <v>382</v>
      </c>
      <c r="AH106" s="14" t="s">
        <v>386</v>
      </c>
      <c r="AI106" s="14" t="s">
        <v>387</v>
      </c>
    </row>
    <row r="107" spans="1:35" s="14" customFormat="1" ht="13.25" customHeight="1" x14ac:dyDescent="0.15">
      <c r="A107" s="15" t="s">
        <v>31</v>
      </c>
      <c r="B107" s="15" t="s">
        <v>30</v>
      </c>
      <c r="C107" s="15" t="s">
        <v>32</v>
      </c>
      <c r="D107" s="15" t="s">
        <v>33</v>
      </c>
      <c r="E107" s="15" t="s">
        <v>34</v>
      </c>
      <c r="F107" s="15" t="s">
        <v>35</v>
      </c>
      <c r="G107" s="15" t="s">
        <v>35</v>
      </c>
      <c r="H107" s="15" t="s">
        <v>78</v>
      </c>
      <c r="I107" s="15"/>
      <c r="J107" s="15" t="s">
        <v>69</v>
      </c>
      <c r="M107" s="14" t="s">
        <v>44</v>
      </c>
      <c r="N107" s="14" t="s">
        <v>38</v>
      </c>
      <c r="O107" s="14">
        <v>7</v>
      </c>
      <c r="P107" s="14">
        <v>2</v>
      </c>
      <c r="Q107" s="15" t="s">
        <v>102</v>
      </c>
      <c r="R107" s="16">
        <v>17682</v>
      </c>
      <c r="T107" s="15" t="s">
        <v>785</v>
      </c>
      <c r="U107" s="16">
        <f t="shared" si="3"/>
        <v>17682</v>
      </c>
      <c r="V107" s="15" t="s">
        <v>785</v>
      </c>
      <c r="W107" s="15" t="s">
        <v>40</v>
      </c>
      <c r="X107" s="15">
        <v>4</v>
      </c>
      <c r="Z107" s="15" t="s">
        <v>41</v>
      </c>
      <c r="AA107" s="15" t="s">
        <v>319</v>
      </c>
      <c r="AB107" s="15" t="s">
        <v>381</v>
      </c>
      <c r="AC107" s="15" t="s">
        <v>45</v>
      </c>
      <c r="AD107" s="15" t="s">
        <v>731</v>
      </c>
      <c r="AF107" s="15"/>
      <c r="AG107" s="14" t="s">
        <v>382</v>
      </c>
      <c r="AH107" s="14" t="s">
        <v>386</v>
      </c>
      <c r="AI107" s="14" t="s">
        <v>387</v>
      </c>
    </row>
    <row r="108" spans="1:35" s="14" customFormat="1" ht="13.25" customHeight="1" x14ac:dyDescent="0.15">
      <c r="A108" s="15" t="s">
        <v>31</v>
      </c>
      <c r="B108" s="15" t="s">
        <v>30</v>
      </c>
      <c r="C108" s="15" t="s">
        <v>32</v>
      </c>
      <c r="D108" s="15" t="s">
        <v>33</v>
      </c>
      <c r="E108" s="15" t="s">
        <v>34</v>
      </c>
      <c r="F108" s="15" t="s">
        <v>35</v>
      </c>
      <c r="G108" s="15" t="s">
        <v>35</v>
      </c>
      <c r="H108" s="15" t="s">
        <v>80</v>
      </c>
      <c r="I108" s="15"/>
      <c r="J108" s="15" t="s">
        <v>69</v>
      </c>
      <c r="M108" s="14" t="s">
        <v>44</v>
      </c>
      <c r="N108" s="14" t="s">
        <v>38</v>
      </c>
      <c r="O108" s="14">
        <v>7</v>
      </c>
      <c r="P108" s="14">
        <v>2</v>
      </c>
      <c r="Q108" s="15" t="s">
        <v>103</v>
      </c>
      <c r="R108" s="16">
        <v>1037</v>
      </c>
      <c r="T108" s="15" t="s">
        <v>785</v>
      </c>
      <c r="U108" s="16">
        <f t="shared" si="3"/>
        <v>1037</v>
      </c>
      <c r="V108" s="15" t="s">
        <v>785</v>
      </c>
      <c r="W108" s="15" t="s">
        <v>40</v>
      </c>
      <c r="X108" s="15">
        <v>4</v>
      </c>
      <c r="Z108" s="15" t="s">
        <v>41</v>
      </c>
      <c r="AA108" s="15" t="s">
        <v>319</v>
      </c>
      <c r="AB108" s="15" t="s">
        <v>381</v>
      </c>
      <c r="AC108" s="15" t="s">
        <v>45</v>
      </c>
      <c r="AD108" s="15" t="s">
        <v>731</v>
      </c>
      <c r="AF108" s="15"/>
      <c r="AG108" s="14" t="s">
        <v>382</v>
      </c>
      <c r="AH108" s="14" t="s">
        <v>386</v>
      </c>
      <c r="AI108" s="14" t="s">
        <v>387</v>
      </c>
    </row>
    <row r="109" spans="1:35" s="14" customFormat="1" ht="13.25" customHeight="1" x14ac:dyDescent="0.15">
      <c r="A109" s="15" t="s">
        <v>31</v>
      </c>
      <c r="B109" s="15" t="s">
        <v>30</v>
      </c>
      <c r="C109" s="15" t="s">
        <v>32</v>
      </c>
      <c r="D109" s="15" t="s">
        <v>33</v>
      </c>
      <c r="E109" s="15" t="s">
        <v>34</v>
      </c>
      <c r="F109" s="15" t="s">
        <v>35</v>
      </c>
      <c r="G109" s="15" t="s">
        <v>35</v>
      </c>
      <c r="H109" s="15" t="s">
        <v>95</v>
      </c>
      <c r="I109" s="15"/>
      <c r="J109" s="15" t="s">
        <v>69</v>
      </c>
      <c r="M109" s="14" t="s">
        <v>44</v>
      </c>
      <c r="N109" s="14" t="s">
        <v>38</v>
      </c>
      <c r="O109" s="14">
        <v>7</v>
      </c>
      <c r="P109" s="14">
        <v>2</v>
      </c>
      <c r="Q109" s="15" t="s">
        <v>104</v>
      </c>
      <c r="R109" s="16">
        <v>68387</v>
      </c>
      <c r="T109" s="15" t="s">
        <v>785</v>
      </c>
      <c r="U109" s="16">
        <f t="shared" si="3"/>
        <v>68387</v>
      </c>
      <c r="V109" s="15" t="s">
        <v>785</v>
      </c>
      <c r="W109" s="15" t="s">
        <v>40</v>
      </c>
      <c r="X109" s="15">
        <v>4</v>
      </c>
      <c r="Z109" s="15" t="s">
        <v>41</v>
      </c>
      <c r="AA109" s="15" t="s">
        <v>319</v>
      </c>
      <c r="AB109" s="15" t="s">
        <v>381</v>
      </c>
      <c r="AC109" s="15" t="s">
        <v>45</v>
      </c>
      <c r="AD109" s="15" t="s">
        <v>731</v>
      </c>
      <c r="AF109" s="15"/>
      <c r="AG109" s="14" t="s">
        <v>382</v>
      </c>
      <c r="AH109" s="14" t="s">
        <v>386</v>
      </c>
      <c r="AI109" s="14" t="s">
        <v>387</v>
      </c>
    </row>
    <row r="110" spans="1:35" s="5" customFormat="1" ht="13.25" customHeight="1" x14ac:dyDescent="0.15">
      <c r="A110" s="6" t="s">
        <v>31</v>
      </c>
      <c r="B110" s="6" t="s">
        <v>30</v>
      </c>
      <c r="C110" s="6" t="s">
        <v>32</v>
      </c>
      <c r="D110" s="6" t="s">
        <v>33</v>
      </c>
      <c r="E110" s="6" t="s">
        <v>34</v>
      </c>
      <c r="F110" s="6" t="s">
        <v>35</v>
      </c>
      <c r="G110" s="6" t="s">
        <v>35</v>
      </c>
      <c r="J110" s="6" t="s">
        <v>36</v>
      </c>
      <c r="M110" s="5" t="s">
        <v>105</v>
      </c>
      <c r="N110" s="5" t="s">
        <v>107</v>
      </c>
      <c r="O110" s="5">
        <v>1</v>
      </c>
      <c r="P110" s="5">
        <v>1</v>
      </c>
      <c r="Q110" s="6" t="s">
        <v>106</v>
      </c>
      <c r="R110" s="7">
        <v>7955318</v>
      </c>
      <c r="T110" s="6" t="s">
        <v>108</v>
      </c>
      <c r="U110" s="7">
        <f t="shared" si="3"/>
        <v>7955318</v>
      </c>
      <c r="V110" s="6" t="s">
        <v>108</v>
      </c>
      <c r="W110" s="6" t="s">
        <v>40</v>
      </c>
      <c r="X110" s="6">
        <v>2</v>
      </c>
      <c r="Z110" s="6" t="s">
        <v>41</v>
      </c>
      <c r="AA110" s="6" t="s">
        <v>566</v>
      </c>
      <c r="AB110" s="6" t="s">
        <v>658</v>
      </c>
      <c r="AC110" s="6" t="s">
        <v>321</v>
      </c>
      <c r="AD110" s="6" t="s">
        <v>731</v>
      </c>
      <c r="AE110" s="5" t="s">
        <v>659</v>
      </c>
      <c r="AF110" s="9" t="s">
        <v>733</v>
      </c>
      <c r="AG110" s="5" t="s">
        <v>321</v>
      </c>
      <c r="AH110" s="5" t="s">
        <v>321</v>
      </c>
      <c r="AI110" s="5" t="s">
        <v>321</v>
      </c>
    </row>
    <row r="111" spans="1:35" s="5" customFormat="1" ht="13.25" customHeight="1" x14ac:dyDescent="0.15">
      <c r="A111" s="6" t="s">
        <v>31</v>
      </c>
      <c r="B111" s="6" t="s">
        <v>30</v>
      </c>
      <c r="C111" s="6" t="s">
        <v>32</v>
      </c>
      <c r="D111" s="6" t="s">
        <v>33</v>
      </c>
      <c r="E111" s="6" t="s">
        <v>34</v>
      </c>
      <c r="F111" s="6" t="s">
        <v>35</v>
      </c>
      <c r="G111" s="6" t="s">
        <v>35</v>
      </c>
      <c r="J111" s="6" t="s">
        <v>36</v>
      </c>
      <c r="M111" s="5" t="s">
        <v>109</v>
      </c>
      <c r="N111" s="5" t="s">
        <v>107</v>
      </c>
      <c r="O111" s="5">
        <v>1</v>
      </c>
      <c r="P111" s="5">
        <v>4</v>
      </c>
      <c r="Q111" s="6" t="s">
        <v>110</v>
      </c>
      <c r="R111" s="7">
        <v>7564271</v>
      </c>
      <c r="T111" s="6" t="s">
        <v>108</v>
      </c>
      <c r="U111" s="6">
        <f t="shared" si="3"/>
        <v>7564271</v>
      </c>
      <c r="V111" s="6" t="s">
        <v>108</v>
      </c>
      <c r="W111" s="6" t="s">
        <v>40</v>
      </c>
      <c r="X111" s="6">
        <v>2</v>
      </c>
      <c r="Z111" s="6" t="s">
        <v>41</v>
      </c>
      <c r="AA111" s="6" t="s">
        <v>566</v>
      </c>
      <c r="AB111" s="6" t="s">
        <v>658</v>
      </c>
      <c r="AC111" s="6" t="s">
        <v>660</v>
      </c>
      <c r="AD111" s="6" t="s">
        <v>731</v>
      </c>
      <c r="AF111" s="6"/>
      <c r="AG111" s="5" t="s">
        <v>321</v>
      </c>
      <c r="AH111" s="5" t="s">
        <v>321</v>
      </c>
      <c r="AI111" s="5" t="s">
        <v>321</v>
      </c>
    </row>
    <row r="112" spans="1:35" s="5" customFormat="1" ht="13.25" customHeight="1" x14ac:dyDescent="0.15">
      <c r="A112" s="6" t="s">
        <v>31</v>
      </c>
      <c r="B112" s="6" t="s">
        <v>30</v>
      </c>
      <c r="C112" s="6" t="s">
        <v>32</v>
      </c>
      <c r="D112" s="6" t="s">
        <v>33</v>
      </c>
      <c r="E112" s="6" t="s">
        <v>34</v>
      </c>
      <c r="F112" s="6" t="s">
        <v>35</v>
      </c>
      <c r="G112" s="6" t="s">
        <v>35</v>
      </c>
      <c r="J112" s="6" t="s">
        <v>36</v>
      </c>
      <c r="M112" s="5" t="s">
        <v>111</v>
      </c>
      <c r="N112" s="5" t="s">
        <v>107</v>
      </c>
      <c r="O112" s="5">
        <v>1</v>
      </c>
      <c r="P112" s="5">
        <v>10</v>
      </c>
      <c r="Q112" s="6" t="s">
        <v>112</v>
      </c>
      <c r="R112" s="7">
        <v>391047</v>
      </c>
      <c r="T112" s="6" t="s">
        <v>108</v>
      </c>
      <c r="U112" s="6">
        <f t="shared" si="3"/>
        <v>391047</v>
      </c>
      <c r="V112" s="6" t="s">
        <v>108</v>
      </c>
      <c r="W112" s="6" t="s">
        <v>40</v>
      </c>
      <c r="X112" s="6">
        <v>2</v>
      </c>
      <c r="Y112" s="18">
        <v>6</v>
      </c>
      <c r="Z112" s="6" t="s">
        <v>41</v>
      </c>
      <c r="AA112" s="6" t="s">
        <v>566</v>
      </c>
      <c r="AB112" s="6" t="s">
        <v>658</v>
      </c>
      <c r="AC112" s="6" t="s">
        <v>661</v>
      </c>
      <c r="AD112" s="6" t="s">
        <v>731</v>
      </c>
      <c r="AF112" s="6"/>
      <c r="AG112" s="5" t="s">
        <v>321</v>
      </c>
      <c r="AH112" s="5" t="s">
        <v>321</v>
      </c>
      <c r="AI112" s="5" t="s">
        <v>321</v>
      </c>
    </row>
    <row r="113" spans="1:35" s="5" customFormat="1" ht="13.25" customHeight="1" x14ac:dyDescent="0.15">
      <c r="A113" s="6" t="s">
        <v>31</v>
      </c>
      <c r="B113" s="6" t="s">
        <v>30</v>
      </c>
      <c r="C113" s="6" t="s">
        <v>32</v>
      </c>
      <c r="D113" s="6" t="s">
        <v>33</v>
      </c>
      <c r="E113" s="6" t="s">
        <v>34</v>
      </c>
      <c r="F113" s="6" t="s">
        <v>35</v>
      </c>
      <c r="G113" s="6" t="s">
        <v>35</v>
      </c>
      <c r="J113" s="6" t="s">
        <v>36</v>
      </c>
      <c r="M113" s="5" t="s">
        <v>113</v>
      </c>
      <c r="N113" s="5" t="s">
        <v>107</v>
      </c>
      <c r="O113" s="5">
        <v>1</v>
      </c>
      <c r="P113" s="5">
        <v>8</v>
      </c>
      <c r="Q113" s="6" t="s">
        <v>114</v>
      </c>
      <c r="R113" s="7">
        <v>7564271</v>
      </c>
      <c r="T113" s="6" t="s">
        <v>108</v>
      </c>
      <c r="U113" s="6">
        <f t="shared" si="3"/>
        <v>7564271</v>
      </c>
      <c r="V113" s="6" t="s">
        <v>108</v>
      </c>
      <c r="W113" s="6" t="s">
        <v>40</v>
      </c>
      <c r="X113" s="6">
        <v>2</v>
      </c>
      <c r="Y113" s="6">
        <v>6</v>
      </c>
      <c r="Z113" s="6" t="s">
        <v>41</v>
      </c>
      <c r="AA113" s="6" t="s">
        <v>566</v>
      </c>
      <c r="AB113" s="6" t="s">
        <v>658</v>
      </c>
      <c r="AC113" s="6" t="s">
        <v>662</v>
      </c>
      <c r="AD113" s="6" t="s">
        <v>731</v>
      </c>
      <c r="AF113" s="6"/>
      <c r="AG113" s="5" t="s">
        <v>321</v>
      </c>
      <c r="AH113" s="5" t="s">
        <v>321</v>
      </c>
      <c r="AI113" s="5" t="s">
        <v>321</v>
      </c>
    </row>
    <row r="114" spans="1:35" s="5" customFormat="1" ht="13.25" customHeight="1" x14ac:dyDescent="0.15">
      <c r="A114" s="6" t="s">
        <v>31</v>
      </c>
      <c r="B114" s="6" t="s">
        <v>30</v>
      </c>
      <c r="C114" s="6" t="s">
        <v>32</v>
      </c>
      <c r="D114" s="6" t="s">
        <v>33</v>
      </c>
      <c r="E114" s="6" t="s">
        <v>34</v>
      </c>
      <c r="F114" s="6" t="s">
        <v>35</v>
      </c>
      <c r="G114" s="6" t="s">
        <v>35</v>
      </c>
      <c r="J114" s="6" t="s">
        <v>36</v>
      </c>
      <c r="M114" s="5" t="s">
        <v>115</v>
      </c>
      <c r="N114" s="5" t="s">
        <v>107</v>
      </c>
      <c r="O114" s="5">
        <v>1</v>
      </c>
      <c r="P114" s="5">
        <v>11</v>
      </c>
      <c r="Q114" s="6" t="s">
        <v>116</v>
      </c>
      <c r="R114" s="7">
        <v>5767570</v>
      </c>
      <c r="T114" s="6" t="s">
        <v>108</v>
      </c>
      <c r="U114" s="6">
        <f t="shared" si="3"/>
        <v>5767570</v>
      </c>
      <c r="V114" s="6" t="s">
        <v>108</v>
      </c>
      <c r="W114" s="6" t="s">
        <v>40</v>
      </c>
      <c r="X114" s="6">
        <v>2</v>
      </c>
      <c r="Z114" s="6" t="s">
        <v>41</v>
      </c>
      <c r="AA114" s="6" t="s">
        <v>566</v>
      </c>
      <c r="AB114" s="6" t="s">
        <v>658</v>
      </c>
      <c r="AC114" s="6" t="s">
        <v>116</v>
      </c>
      <c r="AD114" s="6" t="s">
        <v>731</v>
      </c>
      <c r="AF114" s="6"/>
      <c r="AG114" s="5" t="s">
        <v>321</v>
      </c>
      <c r="AH114" s="5" t="s">
        <v>321</v>
      </c>
      <c r="AI114" s="5" t="s">
        <v>321</v>
      </c>
    </row>
    <row r="115" spans="1:35" s="5" customFormat="1" ht="13.25" customHeight="1" x14ac:dyDescent="0.15">
      <c r="A115" s="6" t="s">
        <v>31</v>
      </c>
      <c r="B115" s="6" t="s">
        <v>30</v>
      </c>
      <c r="C115" s="6" t="s">
        <v>32</v>
      </c>
      <c r="D115" s="6" t="s">
        <v>33</v>
      </c>
      <c r="E115" s="6" t="s">
        <v>34</v>
      </c>
      <c r="F115" s="6" t="s">
        <v>35</v>
      </c>
      <c r="G115" s="6" t="s">
        <v>35</v>
      </c>
      <c r="J115" s="6" t="s">
        <v>36</v>
      </c>
      <c r="M115" s="5" t="s">
        <v>117</v>
      </c>
      <c r="N115" s="5" t="s">
        <v>107</v>
      </c>
      <c r="O115" s="5">
        <v>1</v>
      </c>
      <c r="P115" s="5">
        <v>12</v>
      </c>
      <c r="Q115" s="6" t="s">
        <v>118</v>
      </c>
      <c r="R115" s="7">
        <v>1796301</v>
      </c>
      <c r="T115" s="6" t="s">
        <v>108</v>
      </c>
      <c r="U115" s="6">
        <f t="shared" si="3"/>
        <v>1796301</v>
      </c>
      <c r="V115" s="6" t="s">
        <v>108</v>
      </c>
      <c r="W115" s="6" t="s">
        <v>40</v>
      </c>
      <c r="X115" s="6">
        <v>2</v>
      </c>
      <c r="Z115" s="6" t="s">
        <v>41</v>
      </c>
      <c r="AA115" s="6" t="s">
        <v>566</v>
      </c>
      <c r="AB115" s="6" t="s">
        <v>658</v>
      </c>
      <c r="AC115" s="6" t="s">
        <v>118</v>
      </c>
      <c r="AD115" s="6" t="s">
        <v>731</v>
      </c>
      <c r="AF115" s="6"/>
      <c r="AG115" s="5" t="s">
        <v>321</v>
      </c>
      <c r="AH115" s="5" t="s">
        <v>321</v>
      </c>
      <c r="AI115" s="5" t="s">
        <v>321</v>
      </c>
    </row>
    <row r="116" spans="1:35" s="5" customFormat="1" ht="13.25" customHeight="1" x14ac:dyDescent="0.15">
      <c r="A116" s="6" t="s">
        <v>31</v>
      </c>
      <c r="B116" s="6" t="s">
        <v>30</v>
      </c>
      <c r="C116" s="6" t="s">
        <v>32</v>
      </c>
      <c r="D116" s="6" t="s">
        <v>33</v>
      </c>
      <c r="E116" s="6" t="s">
        <v>34</v>
      </c>
      <c r="F116" s="6" t="s">
        <v>35</v>
      </c>
      <c r="G116" s="6" t="s">
        <v>35</v>
      </c>
      <c r="J116" s="6" t="s">
        <v>36</v>
      </c>
      <c r="M116" s="5" t="s">
        <v>119</v>
      </c>
      <c r="N116" s="5" t="s">
        <v>107</v>
      </c>
      <c r="O116" s="5">
        <v>1</v>
      </c>
      <c r="P116" s="5">
        <v>13</v>
      </c>
      <c r="Q116" s="6" t="s">
        <v>120</v>
      </c>
      <c r="R116" s="6">
        <v>400</v>
      </c>
      <c r="T116" s="6" t="s">
        <v>108</v>
      </c>
      <c r="U116" s="6">
        <f t="shared" si="3"/>
        <v>400</v>
      </c>
      <c r="V116" s="6" t="s">
        <v>108</v>
      </c>
      <c r="W116" s="6" t="s">
        <v>40</v>
      </c>
      <c r="X116" s="6">
        <v>2</v>
      </c>
      <c r="Z116" s="6" t="s">
        <v>41</v>
      </c>
      <c r="AA116" s="6" t="s">
        <v>566</v>
      </c>
      <c r="AB116" s="6" t="s">
        <v>658</v>
      </c>
      <c r="AC116" s="6" t="s">
        <v>120</v>
      </c>
      <c r="AD116" s="6" t="s">
        <v>731</v>
      </c>
      <c r="AF116" s="6"/>
      <c r="AG116" s="5" t="s">
        <v>321</v>
      </c>
      <c r="AH116" s="5" t="s">
        <v>321</v>
      </c>
      <c r="AI116" s="5" t="s">
        <v>321</v>
      </c>
    </row>
    <row r="117" spans="1:35" s="10" customFormat="1" ht="13.25" customHeight="1" x14ac:dyDescent="0.15">
      <c r="A117" s="11" t="s">
        <v>31</v>
      </c>
      <c r="B117" s="11" t="s">
        <v>30</v>
      </c>
      <c r="C117" s="11" t="s">
        <v>32</v>
      </c>
      <c r="D117" s="11" t="s">
        <v>33</v>
      </c>
      <c r="E117" s="11" t="s">
        <v>34</v>
      </c>
      <c r="F117" s="11" t="s">
        <v>35</v>
      </c>
      <c r="G117" s="11" t="s">
        <v>35</v>
      </c>
      <c r="J117" s="11" t="s">
        <v>68</v>
      </c>
      <c r="M117" s="10" t="s">
        <v>105</v>
      </c>
      <c r="N117" s="10" t="s">
        <v>107</v>
      </c>
      <c r="O117" s="10">
        <v>1</v>
      </c>
      <c r="P117" s="10">
        <v>1</v>
      </c>
      <c r="Q117" s="11" t="s">
        <v>106</v>
      </c>
      <c r="R117" s="12">
        <v>6718944</v>
      </c>
      <c r="T117" s="11" t="s">
        <v>108</v>
      </c>
      <c r="U117" s="11">
        <f t="shared" si="3"/>
        <v>6718944</v>
      </c>
      <c r="V117" s="11" t="s">
        <v>108</v>
      </c>
      <c r="W117" s="11" t="s">
        <v>40</v>
      </c>
      <c r="X117" s="11">
        <v>2</v>
      </c>
      <c r="Z117" s="11" t="s">
        <v>41</v>
      </c>
      <c r="AA117" s="11" t="s">
        <v>566</v>
      </c>
      <c r="AB117" s="11" t="s">
        <v>658</v>
      </c>
      <c r="AC117" s="11" t="s">
        <v>321</v>
      </c>
      <c r="AD117" s="11" t="s">
        <v>731</v>
      </c>
      <c r="AE117" s="10" t="s">
        <v>659</v>
      </c>
      <c r="AF117" s="9" t="s">
        <v>733</v>
      </c>
      <c r="AG117" s="10" t="s">
        <v>321</v>
      </c>
      <c r="AH117" s="10" t="s">
        <v>321</v>
      </c>
      <c r="AI117" s="10" t="s">
        <v>321</v>
      </c>
    </row>
    <row r="118" spans="1:35" s="10" customFormat="1" ht="13.25" customHeight="1" x14ac:dyDescent="0.15">
      <c r="A118" s="11" t="s">
        <v>31</v>
      </c>
      <c r="B118" s="11" t="s">
        <v>30</v>
      </c>
      <c r="C118" s="11" t="s">
        <v>32</v>
      </c>
      <c r="D118" s="11" t="s">
        <v>33</v>
      </c>
      <c r="E118" s="11" t="s">
        <v>34</v>
      </c>
      <c r="F118" s="11" t="s">
        <v>35</v>
      </c>
      <c r="G118" s="11" t="s">
        <v>35</v>
      </c>
      <c r="J118" s="11" t="s">
        <v>68</v>
      </c>
      <c r="M118" s="10" t="s">
        <v>109</v>
      </c>
      <c r="N118" s="10" t="s">
        <v>107</v>
      </c>
      <c r="O118" s="10">
        <v>1</v>
      </c>
      <c r="P118" s="10">
        <v>4</v>
      </c>
      <c r="Q118" s="11" t="s">
        <v>110</v>
      </c>
      <c r="R118" s="12">
        <v>6344479</v>
      </c>
      <c r="T118" s="11" t="s">
        <v>108</v>
      </c>
      <c r="U118" s="11">
        <f t="shared" si="3"/>
        <v>6344479</v>
      </c>
      <c r="V118" s="11" t="s">
        <v>108</v>
      </c>
      <c r="W118" s="11" t="s">
        <v>40</v>
      </c>
      <c r="X118" s="11">
        <v>2</v>
      </c>
      <c r="Z118" s="11" t="s">
        <v>41</v>
      </c>
      <c r="AA118" s="11" t="s">
        <v>566</v>
      </c>
      <c r="AB118" s="11" t="s">
        <v>658</v>
      </c>
      <c r="AC118" s="11" t="s">
        <v>660</v>
      </c>
      <c r="AD118" s="11" t="s">
        <v>731</v>
      </c>
      <c r="AF118" s="11"/>
      <c r="AG118" s="10" t="s">
        <v>321</v>
      </c>
      <c r="AH118" s="10" t="s">
        <v>321</v>
      </c>
      <c r="AI118" s="10" t="s">
        <v>321</v>
      </c>
    </row>
    <row r="119" spans="1:35" s="10" customFormat="1" ht="13.25" customHeight="1" x14ac:dyDescent="0.15">
      <c r="A119" s="11" t="s">
        <v>31</v>
      </c>
      <c r="B119" s="11" t="s">
        <v>30</v>
      </c>
      <c r="C119" s="11" t="s">
        <v>32</v>
      </c>
      <c r="D119" s="11" t="s">
        <v>33</v>
      </c>
      <c r="E119" s="11" t="s">
        <v>34</v>
      </c>
      <c r="F119" s="11" t="s">
        <v>35</v>
      </c>
      <c r="G119" s="11" t="s">
        <v>35</v>
      </c>
      <c r="J119" s="11" t="s">
        <v>68</v>
      </c>
      <c r="M119" s="10" t="s">
        <v>111</v>
      </c>
      <c r="N119" s="10" t="s">
        <v>107</v>
      </c>
      <c r="O119" s="10">
        <v>1</v>
      </c>
      <c r="P119" s="10">
        <v>10</v>
      </c>
      <c r="Q119" s="11" t="s">
        <v>112</v>
      </c>
      <c r="R119" s="12">
        <v>374465</v>
      </c>
      <c r="T119" s="11" t="s">
        <v>108</v>
      </c>
      <c r="U119" s="11">
        <f t="shared" si="3"/>
        <v>374465</v>
      </c>
      <c r="V119" s="11" t="s">
        <v>108</v>
      </c>
      <c r="W119" s="11" t="s">
        <v>40</v>
      </c>
      <c r="X119" s="11">
        <v>2</v>
      </c>
      <c r="Y119" s="19">
        <v>6</v>
      </c>
      <c r="Z119" s="11" t="s">
        <v>41</v>
      </c>
      <c r="AA119" s="11" t="s">
        <v>566</v>
      </c>
      <c r="AB119" s="11" t="s">
        <v>658</v>
      </c>
      <c r="AC119" s="11" t="s">
        <v>661</v>
      </c>
      <c r="AD119" s="11" t="s">
        <v>731</v>
      </c>
      <c r="AF119" s="11"/>
      <c r="AG119" s="10" t="s">
        <v>321</v>
      </c>
      <c r="AH119" s="10" t="s">
        <v>321</v>
      </c>
      <c r="AI119" s="10" t="s">
        <v>321</v>
      </c>
    </row>
    <row r="120" spans="1:35" s="10" customFormat="1" ht="13.25" customHeight="1" x14ac:dyDescent="0.15">
      <c r="A120" s="11" t="s">
        <v>31</v>
      </c>
      <c r="B120" s="11" t="s">
        <v>30</v>
      </c>
      <c r="C120" s="11" t="s">
        <v>32</v>
      </c>
      <c r="D120" s="11" t="s">
        <v>33</v>
      </c>
      <c r="E120" s="11" t="s">
        <v>34</v>
      </c>
      <c r="F120" s="11" t="s">
        <v>35</v>
      </c>
      <c r="G120" s="11" t="s">
        <v>35</v>
      </c>
      <c r="J120" s="11" t="s">
        <v>68</v>
      </c>
      <c r="M120" s="10" t="s">
        <v>113</v>
      </c>
      <c r="N120" s="10" t="s">
        <v>107</v>
      </c>
      <c r="O120" s="10">
        <v>1</v>
      </c>
      <c r="P120" s="10">
        <v>8</v>
      </c>
      <c r="Q120" s="11" t="s">
        <v>114</v>
      </c>
      <c r="R120" s="12">
        <v>6104758</v>
      </c>
      <c r="T120" s="11" t="s">
        <v>108</v>
      </c>
      <c r="U120" s="11">
        <f t="shared" si="3"/>
        <v>6104758</v>
      </c>
      <c r="V120" s="11" t="s">
        <v>108</v>
      </c>
      <c r="W120" s="11" t="s">
        <v>40</v>
      </c>
      <c r="X120" s="11">
        <v>2</v>
      </c>
      <c r="Y120" s="11">
        <v>6</v>
      </c>
      <c r="Z120" s="11" t="s">
        <v>41</v>
      </c>
      <c r="AA120" s="11" t="s">
        <v>566</v>
      </c>
      <c r="AB120" s="11" t="s">
        <v>658</v>
      </c>
      <c r="AC120" s="11" t="s">
        <v>662</v>
      </c>
      <c r="AD120" s="11" t="s">
        <v>731</v>
      </c>
      <c r="AF120" s="11"/>
      <c r="AG120" s="10" t="s">
        <v>321</v>
      </c>
      <c r="AH120" s="10" t="s">
        <v>321</v>
      </c>
      <c r="AI120" s="10" t="s">
        <v>321</v>
      </c>
    </row>
    <row r="121" spans="1:35" s="10" customFormat="1" ht="13.25" customHeight="1" x14ac:dyDescent="0.15">
      <c r="A121" s="11" t="s">
        <v>31</v>
      </c>
      <c r="B121" s="11" t="s">
        <v>30</v>
      </c>
      <c r="C121" s="11" t="s">
        <v>32</v>
      </c>
      <c r="D121" s="11" t="s">
        <v>33</v>
      </c>
      <c r="E121" s="11" t="s">
        <v>34</v>
      </c>
      <c r="F121" s="11" t="s">
        <v>35</v>
      </c>
      <c r="G121" s="11" t="s">
        <v>35</v>
      </c>
      <c r="J121" s="11" t="s">
        <v>68</v>
      </c>
      <c r="M121" s="10" t="s">
        <v>115</v>
      </c>
      <c r="N121" s="10" t="s">
        <v>107</v>
      </c>
      <c r="O121" s="10">
        <v>1</v>
      </c>
      <c r="P121" s="10">
        <v>11</v>
      </c>
      <c r="Q121" s="11" t="s">
        <v>116</v>
      </c>
      <c r="R121" s="12">
        <v>5119876</v>
      </c>
      <c r="T121" s="11" t="s">
        <v>108</v>
      </c>
      <c r="U121" s="11">
        <f t="shared" si="3"/>
        <v>5119876</v>
      </c>
      <c r="V121" s="11" t="s">
        <v>108</v>
      </c>
      <c r="W121" s="11" t="s">
        <v>40</v>
      </c>
      <c r="X121" s="11">
        <v>2</v>
      </c>
      <c r="Z121" s="11" t="s">
        <v>41</v>
      </c>
      <c r="AA121" s="11" t="s">
        <v>566</v>
      </c>
      <c r="AB121" s="11" t="s">
        <v>658</v>
      </c>
      <c r="AC121" s="11" t="s">
        <v>116</v>
      </c>
      <c r="AD121" s="11" t="s">
        <v>731</v>
      </c>
      <c r="AF121" s="11"/>
      <c r="AG121" s="10" t="s">
        <v>321</v>
      </c>
      <c r="AH121" s="10" t="s">
        <v>321</v>
      </c>
      <c r="AI121" s="10" t="s">
        <v>321</v>
      </c>
    </row>
    <row r="122" spans="1:35" s="10" customFormat="1" ht="13.25" customHeight="1" x14ac:dyDescent="0.15">
      <c r="A122" s="11" t="s">
        <v>31</v>
      </c>
      <c r="B122" s="11" t="s">
        <v>30</v>
      </c>
      <c r="C122" s="11" t="s">
        <v>32</v>
      </c>
      <c r="D122" s="11" t="s">
        <v>33</v>
      </c>
      <c r="E122" s="11" t="s">
        <v>34</v>
      </c>
      <c r="F122" s="11" t="s">
        <v>35</v>
      </c>
      <c r="G122" s="11" t="s">
        <v>35</v>
      </c>
      <c r="J122" s="11" t="s">
        <v>68</v>
      </c>
      <c r="M122" s="10" t="s">
        <v>117</v>
      </c>
      <c r="N122" s="10" t="s">
        <v>107</v>
      </c>
      <c r="O122" s="10">
        <v>1</v>
      </c>
      <c r="P122" s="10">
        <v>12</v>
      </c>
      <c r="Q122" s="11" t="s">
        <v>118</v>
      </c>
      <c r="R122" s="12">
        <v>984464</v>
      </c>
      <c r="T122" s="11" t="s">
        <v>108</v>
      </c>
      <c r="U122" s="11">
        <f t="shared" si="3"/>
        <v>984464</v>
      </c>
      <c r="V122" s="11" t="s">
        <v>108</v>
      </c>
      <c r="W122" s="11" t="s">
        <v>40</v>
      </c>
      <c r="X122" s="11">
        <v>2</v>
      </c>
      <c r="Z122" s="11" t="s">
        <v>41</v>
      </c>
      <c r="AA122" s="11" t="s">
        <v>566</v>
      </c>
      <c r="AB122" s="11" t="s">
        <v>658</v>
      </c>
      <c r="AC122" s="11" t="s">
        <v>118</v>
      </c>
      <c r="AD122" s="11" t="s">
        <v>731</v>
      </c>
      <c r="AF122" s="11"/>
      <c r="AG122" s="10" t="s">
        <v>321</v>
      </c>
      <c r="AH122" s="10" t="s">
        <v>321</v>
      </c>
      <c r="AI122" s="10" t="s">
        <v>321</v>
      </c>
    </row>
    <row r="123" spans="1:35" s="10" customFormat="1" ht="13.25" customHeight="1" x14ac:dyDescent="0.15">
      <c r="A123" s="11" t="s">
        <v>31</v>
      </c>
      <c r="B123" s="11" t="s">
        <v>30</v>
      </c>
      <c r="C123" s="11" t="s">
        <v>32</v>
      </c>
      <c r="D123" s="11" t="s">
        <v>33</v>
      </c>
      <c r="E123" s="11" t="s">
        <v>34</v>
      </c>
      <c r="F123" s="11" t="s">
        <v>35</v>
      </c>
      <c r="G123" s="11" t="s">
        <v>35</v>
      </c>
      <c r="J123" s="11" t="s">
        <v>68</v>
      </c>
      <c r="M123" s="10" t="s">
        <v>119</v>
      </c>
      <c r="N123" s="10" t="s">
        <v>107</v>
      </c>
      <c r="O123" s="10">
        <v>1</v>
      </c>
      <c r="P123" s="10">
        <v>13</v>
      </c>
      <c r="Q123" s="11" t="s">
        <v>120</v>
      </c>
      <c r="R123" s="11">
        <v>418</v>
      </c>
      <c r="T123" s="11" t="s">
        <v>108</v>
      </c>
      <c r="U123" s="11">
        <f t="shared" si="3"/>
        <v>418</v>
      </c>
      <c r="V123" s="11" t="s">
        <v>108</v>
      </c>
      <c r="W123" s="11" t="s">
        <v>40</v>
      </c>
      <c r="X123" s="11">
        <v>2</v>
      </c>
      <c r="Z123" s="11" t="s">
        <v>41</v>
      </c>
      <c r="AA123" s="11" t="s">
        <v>566</v>
      </c>
      <c r="AB123" s="11" t="s">
        <v>658</v>
      </c>
      <c r="AC123" s="11" t="s">
        <v>120</v>
      </c>
      <c r="AD123" s="11" t="s">
        <v>731</v>
      </c>
      <c r="AF123" s="11"/>
      <c r="AG123" s="10" t="s">
        <v>321</v>
      </c>
      <c r="AH123" s="10" t="s">
        <v>321</v>
      </c>
      <c r="AI123" s="10" t="s">
        <v>321</v>
      </c>
    </row>
    <row r="124" spans="1:35" s="14" customFormat="1" ht="13.25" customHeight="1" x14ac:dyDescent="0.15">
      <c r="A124" s="15" t="s">
        <v>31</v>
      </c>
      <c r="B124" s="15" t="s">
        <v>30</v>
      </c>
      <c r="C124" s="15" t="s">
        <v>32</v>
      </c>
      <c r="D124" s="15" t="s">
        <v>33</v>
      </c>
      <c r="E124" s="15" t="s">
        <v>34</v>
      </c>
      <c r="F124" s="15" t="s">
        <v>35</v>
      </c>
      <c r="G124" s="15" t="s">
        <v>35</v>
      </c>
      <c r="J124" s="15" t="s">
        <v>69</v>
      </c>
      <c r="M124" s="14" t="s">
        <v>105</v>
      </c>
      <c r="N124" s="14" t="s">
        <v>107</v>
      </c>
      <c r="O124" s="14">
        <v>1</v>
      </c>
      <c r="P124" s="14">
        <v>1</v>
      </c>
      <c r="Q124" s="15" t="s">
        <v>106</v>
      </c>
      <c r="R124" s="16">
        <v>5414197</v>
      </c>
      <c r="T124" s="15" t="s">
        <v>108</v>
      </c>
      <c r="U124" s="15">
        <f t="shared" si="3"/>
        <v>5414197</v>
      </c>
      <c r="V124" s="15" t="s">
        <v>108</v>
      </c>
      <c r="W124" s="15" t="s">
        <v>40</v>
      </c>
      <c r="X124" s="15">
        <v>2</v>
      </c>
      <c r="Z124" s="15" t="s">
        <v>41</v>
      </c>
      <c r="AA124" s="15" t="s">
        <v>566</v>
      </c>
      <c r="AB124" s="15" t="s">
        <v>658</v>
      </c>
      <c r="AC124" s="15" t="s">
        <v>321</v>
      </c>
      <c r="AD124" s="15" t="s">
        <v>731</v>
      </c>
      <c r="AE124" s="14" t="s">
        <v>659</v>
      </c>
      <c r="AF124" s="9" t="s">
        <v>733</v>
      </c>
      <c r="AG124" s="14" t="s">
        <v>321</v>
      </c>
      <c r="AH124" s="14" t="s">
        <v>321</v>
      </c>
      <c r="AI124" s="14" t="s">
        <v>321</v>
      </c>
    </row>
    <row r="125" spans="1:35" s="14" customFormat="1" ht="13.25" customHeight="1" x14ac:dyDescent="0.15">
      <c r="A125" s="15" t="s">
        <v>31</v>
      </c>
      <c r="B125" s="15" t="s">
        <v>30</v>
      </c>
      <c r="C125" s="15" t="s">
        <v>32</v>
      </c>
      <c r="D125" s="15" t="s">
        <v>33</v>
      </c>
      <c r="E125" s="15" t="s">
        <v>34</v>
      </c>
      <c r="F125" s="15" t="s">
        <v>35</v>
      </c>
      <c r="G125" s="15" t="s">
        <v>35</v>
      </c>
      <c r="J125" s="15" t="s">
        <v>69</v>
      </c>
      <c r="M125" s="14" t="s">
        <v>109</v>
      </c>
      <c r="N125" s="14" t="s">
        <v>107</v>
      </c>
      <c r="O125" s="14">
        <v>1</v>
      </c>
      <c r="P125" s="14">
        <v>4</v>
      </c>
      <c r="Q125" s="15" t="s">
        <v>110</v>
      </c>
      <c r="R125" s="16">
        <v>5048891</v>
      </c>
      <c r="T125" s="15" t="s">
        <v>108</v>
      </c>
      <c r="U125" s="15">
        <f t="shared" si="3"/>
        <v>5048891</v>
      </c>
      <c r="V125" s="15" t="s">
        <v>108</v>
      </c>
      <c r="W125" s="15" t="s">
        <v>40</v>
      </c>
      <c r="X125" s="15">
        <v>2</v>
      </c>
      <c r="Z125" s="15" t="s">
        <v>41</v>
      </c>
      <c r="AA125" s="15" t="s">
        <v>566</v>
      </c>
      <c r="AB125" s="15" t="s">
        <v>658</v>
      </c>
      <c r="AC125" s="15" t="s">
        <v>660</v>
      </c>
      <c r="AD125" s="15" t="s">
        <v>731</v>
      </c>
      <c r="AF125" s="15"/>
      <c r="AG125" s="14" t="s">
        <v>321</v>
      </c>
      <c r="AH125" s="14" t="s">
        <v>321</v>
      </c>
      <c r="AI125" s="14" t="s">
        <v>321</v>
      </c>
    </row>
    <row r="126" spans="1:35" s="14" customFormat="1" ht="13.25" customHeight="1" x14ac:dyDescent="0.15">
      <c r="A126" s="15" t="s">
        <v>31</v>
      </c>
      <c r="B126" s="15" t="s">
        <v>30</v>
      </c>
      <c r="C126" s="15" t="s">
        <v>32</v>
      </c>
      <c r="D126" s="15" t="s">
        <v>33</v>
      </c>
      <c r="E126" s="15" t="s">
        <v>34</v>
      </c>
      <c r="F126" s="15" t="s">
        <v>35</v>
      </c>
      <c r="G126" s="15" t="s">
        <v>35</v>
      </c>
      <c r="J126" s="15" t="s">
        <v>69</v>
      </c>
      <c r="M126" s="14" t="s">
        <v>111</v>
      </c>
      <c r="N126" s="14" t="s">
        <v>107</v>
      </c>
      <c r="O126" s="14">
        <v>1</v>
      </c>
      <c r="P126" s="14">
        <v>10</v>
      </c>
      <c r="Q126" s="15" t="s">
        <v>112</v>
      </c>
      <c r="R126" s="16">
        <v>365306</v>
      </c>
      <c r="T126" s="15" t="s">
        <v>108</v>
      </c>
      <c r="U126" s="15">
        <f t="shared" si="3"/>
        <v>365306</v>
      </c>
      <c r="V126" s="15" t="s">
        <v>108</v>
      </c>
      <c r="W126" s="15" t="s">
        <v>40</v>
      </c>
      <c r="X126" s="15">
        <v>2</v>
      </c>
      <c r="Y126" s="20">
        <v>6</v>
      </c>
      <c r="Z126" s="15" t="s">
        <v>41</v>
      </c>
      <c r="AA126" s="15" t="s">
        <v>566</v>
      </c>
      <c r="AB126" s="15" t="s">
        <v>658</v>
      </c>
      <c r="AC126" s="15" t="s">
        <v>661</v>
      </c>
      <c r="AD126" s="15" t="s">
        <v>731</v>
      </c>
      <c r="AF126" s="15"/>
      <c r="AG126" s="14" t="s">
        <v>321</v>
      </c>
      <c r="AH126" s="14" t="s">
        <v>321</v>
      </c>
      <c r="AI126" s="14" t="s">
        <v>321</v>
      </c>
    </row>
    <row r="127" spans="1:35" s="14" customFormat="1" ht="13.25" customHeight="1" x14ac:dyDescent="0.15">
      <c r="A127" s="15" t="s">
        <v>31</v>
      </c>
      <c r="B127" s="15" t="s">
        <v>30</v>
      </c>
      <c r="C127" s="15" t="s">
        <v>32</v>
      </c>
      <c r="D127" s="15" t="s">
        <v>33</v>
      </c>
      <c r="E127" s="15" t="s">
        <v>34</v>
      </c>
      <c r="F127" s="15" t="s">
        <v>35</v>
      </c>
      <c r="G127" s="15" t="s">
        <v>35</v>
      </c>
      <c r="J127" s="15" t="s">
        <v>69</v>
      </c>
      <c r="M127" s="14" t="s">
        <v>113</v>
      </c>
      <c r="N127" s="14" t="s">
        <v>107</v>
      </c>
      <c r="O127" s="14">
        <v>1</v>
      </c>
      <c r="P127" s="14">
        <v>8</v>
      </c>
      <c r="Q127" s="15" t="s">
        <v>114</v>
      </c>
      <c r="R127" s="16">
        <v>4852643</v>
      </c>
      <c r="T127" s="15" t="s">
        <v>108</v>
      </c>
      <c r="U127" s="15">
        <f t="shared" si="3"/>
        <v>4852643</v>
      </c>
      <c r="V127" s="15" t="s">
        <v>108</v>
      </c>
      <c r="W127" s="15" t="s">
        <v>40</v>
      </c>
      <c r="X127" s="15">
        <v>2</v>
      </c>
      <c r="Y127" s="15">
        <v>6</v>
      </c>
      <c r="Z127" s="15" t="s">
        <v>41</v>
      </c>
      <c r="AA127" s="15" t="s">
        <v>566</v>
      </c>
      <c r="AB127" s="15" t="s">
        <v>658</v>
      </c>
      <c r="AC127" s="15" t="s">
        <v>662</v>
      </c>
      <c r="AD127" s="15" t="s">
        <v>731</v>
      </c>
      <c r="AF127" s="15"/>
      <c r="AG127" s="14" t="s">
        <v>321</v>
      </c>
      <c r="AH127" s="14" t="s">
        <v>321</v>
      </c>
      <c r="AI127" s="14" t="s">
        <v>321</v>
      </c>
    </row>
    <row r="128" spans="1:35" s="14" customFormat="1" ht="13.25" customHeight="1" x14ac:dyDescent="0.15">
      <c r="A128" s="15" t="s">
        <v>31</v>
      </c>
      <c r="B128" s="15" t="s">
        <v>30</v>
      </c>
      <c r="C128" s="15" t="s">
        <v>32</v>
      </c>
      <c r="D128" s="15" t="s">
        <v>33</v>
      </c>
      <c r="E128" s="15" t="s">
        <v>34</v>
      </c>
      <c r="F128" s="15" t="s">
        <v>35</v>
      </c>
      <c r="G128" s="15" t="s">
        <v>35</v>
      </c>
      <c r="J128" s="15" t="s">
        <v>69</v>
      </c>
      <c r="M128" s="14" t="s">
        <v>115</v>
      </c>
      <c r="N128" s="14" t="s">
        <v>107</v>
      </c>
      <c r="O128" s="14">
        <v>1</v>
      </c>
      <c r="P128" s="14">
        <v>11</v>
      </c>
      <c r="Q128" s="15" t="s">
        <v>116</v>
      </c>
      <c r="R128" s="16">
        <v>4055299</v>
      </c>
      <c r="T128" s="15" t="s">
        <v>108</v>
      </c>
      <c r="U128" s="15">
        <f t="shared" si="3"/>
        <v>4055299</v>
      </c>
      <c r="V128" s="15" t="s">
        <v>108</v>
      </c>
      <c r="W128" s="15" t="s">
        <v>40</v>
      </c>
      <c r="X128" s="15">
        <v>2</v>
      </c>
      <c r="Z128" s="15" t="s">
        <v>41</v>
      </c>
      <c r="AA128" s="15" t="s">
        <v>566</v>
      </c>
      <c r="AB128" s="15" t="s">
        <v>658</v>
      </c>
      <c r="AC128" s="15" t="s">
        <v>116</v>
      </c>
      <c r="AD128" s="15" t="s">
        <v>731</v>
      </c>
      <c r="AF128" s="15"/>
      <c r="AG128" s="14" t="s">
        <v>321</v>
      </c>
      <c r="AH128" s="14" t="s">
        <v>321</v>
      </c>
      <c r="AI128" s="14" t="s">
        <v>321</v>
      </c>
    </row>
    <row r="129" spans="1:35" s="14" customFormat="1" ht="13.25" customHeight="1" x14ac:dyDescent="0.15">
      <c r="A129" s="15" t="s">
        <v>31</v>
      </c>
      <c r="B129" s="15" t="s">
        <v>30</v>
      </c>
      <c r="C129" s="15" t="s">
        <v>32</v>
      </c>
      <c r="D129" s="15" t="s">
        <v>33</v>
      </c>
      <c r="E129" s="15" t="s">
        <v>34</v>
      </c>
      <c r="F129" s="15" t="s">
        <v>35</v>
      </c>
      <c r="G129" s="15" t="s">
        <v>35</v>
      </c>
      <c r="J129" s="15" t="s">
        <v>69</v>
      </c>
      <c r="M129" s="14" t="s">
        <v>117</v>
      </c>
      <c r="N129" s="14" t="s">
        <v>107</v>
      </c>
      <c r="O129" s="14">
        <v>1</v>
      </c>
      <c r="P129" s="14">
        <v>12</v>
      </c>
      <c r="Q129" s="15" t="s">
        <v>118</v>
      </c>
      <c r="R129" s="16">
        <v>796802</v>
      </c>
      <c r="T129" s="15" t="s">
        <v>108</v>
      </c>
      <c r="U129" s="15">
        <f t="shared" si="3"/>
        <v>796802</v>
      </c>
      <c r="V129" s="15" t="s">
        <v>108</v>
      </c>
      <c r="W129" s="15" t="s">
        <v>40</v>
      </c>
      <c r="X129" s="15">
        <v>2</v>
      </c>
      <c r="Z129" s="15" t="s">
        <v>41</v>
      </c>
      <c r="AA129" s="15" t="s">
        <v>566</v>
      </c>
      <c r="AB129" s="15" t="s">
        <v>658</v>
      </c>
      <c r="AC129" s="15" t="s">
        <v>118</v>
      </c>
      <c r="AD129" s="15" t="s">
        <v>731</v>
      </c>
      <c r="AF129" s="15"/>
      <c r="AG129" s="14" t="s">
        <v>321</v>
      </c>
      <c r="AH129" s="14" t="s">
        <v>321</v>
      </c>
      <c r="AI129" s="14" t="s">
        <v>321</v>
      </c>
    </row>
    <row r="130" spans="1:35" s="14" customFormat="1" ht="13.25" customHeight="1" x14ac:dyDescent="0.15">
      <c r="A130" s="15" t="s">
        <v>31</v>
      </c>
      <c r="B130" s="15" t="s">
        <v>30</v>
      </c>
      <c r="C130" s="15" t="s">
        <v>32</v>
      </c>
      <c r="D130" s="15" t="s">
        <v>33</v>
      </c>
      <c r="E130" s="15" t="s">
        <v>34</v>
      </c>
      <c r="F130" s="15" t="s">
        <v>35</v>
      </c>
      <c r="G130" s="15" t="s">
        <v>35</v>
      </c>
      <c r="J130" s="15" t="s">
        <v>69</v>
      </c>
      <c r="M130" s="14" t="s">
        <v>119</v>
      </c>
      <c r="N130" s="14" t="s">
        <v>107</v>
      </c>
      <c r="O130" s="14">
        <v>1</v>
      </c>
      <c r="P130" s="14">
        <v>13</v>
      </c>
      <c r="Q130" s="15" t="s">
        <v>120</v>
      </c>
      <c r="R130" s="15">
        <v>542</v>
      </c>
      <c r="T130" s="15" t="s">
        <v>108</v>
      </c>
      <c r="U130" s="15">
        <f t="shared" si="3"/>
        <v>542</v>
      </c>
      <c r="V130" s="15" t="s">
        <v>108</v>
      </c>
      <c r="W130" s="15" t="s">
        <v>40</v>
      </c>
      <c r="X130" s="15">
        <v>2</v>
      </c>
      <c r="Z130" s="15" t="s">
        <v>41</v>
      </c>
      <c r="AA130" s="15" t="s">
        <v>566</v>
      </c>
      <c r="AB130" s="15" t="s">
        <v>658</v>
      </c>
      <c r="AC130" s="15" t="s">
        <v>120</v>
      </c>
      <c r="AD130" s="15" t="s">
        <v>731</v>
      </c>
      <c r="AF130" s="15"/>
      <c r="AG130" s="14" t="s">
        <v>321</v>
      </c>
      <c r="AH130" s="14" t="s">
        <v>321</v>
      </c>
      <c r="AI130" s="14" t="s">
        <v>321</v>
      </c>
    </row>
    <row r="131" spans="1:35" s="5" customFormat="1" ht="13.25" customHeight="1" x14ac:dyDescent="0.15">
      <c r="A131" s="6" t="s">
        <v>31</v>
      </c>
      <c r="B131" s="6" t="s">
        <v>30</v>
      </c>
      <c r="C131" s="6" t="s">
        <v>32</v>
      </c>
      <c r="D131" s="6" t="s">
        <v>33</v>
      </c>
      <c r="E131" s="6" t="s">
        <v>34</v>
      </c>
      <c r="F131" s="6" t="s">
        <v>35</v>
      </c>
      <c r="G131" s="6" t="s">
        <v>35</v>
      </c>
      <c r="J131" s="6" t="s">
        <v>36</v>
      </c>
      <c r="M131" s="5" t="s">
        <v>121</v>
      </c>
      <c r="N131" s="5" t="s">
        <v>123</v>
      </c>
      <c r="O131" s="5" t="s">
        <v>124</v>
      </c>
      <c r="P131" s="5">
        <v>0</v>
      </c>
      <c r="Q131" s="6" t="s">
        <v>122</v>
      </c>
      <c r="R131" s="7">
        <v>1602</v>
      </c>
      <c r="T131" s="6" t="s">
        <v>785</v>
      </c>
      <c r="U131" s="6"/>
      <c r="V131" s="6"/>
      <c r="W131" s="6" t="s">
        <v>40</v>
      </c>
      <c r="X131" s="6">
        <v>2</v>
      </c>
      <c r="Y131" s="6">
        <v>10</v>
      </c>
      <c r="Z131" s="6" t="s">
        <v>41</v>
      </c>
      <c r="AA131" s="6" t="e">
        <v>#N/A</v>
      </c>
      <c r="AB131" s="6" t="e">
        <v>#N/A</v>
      </c>
      <c r="AC131" s="6" t="e">
        <v>#N/A</v>
      </c>
      <c r="AD131" s="6" t="s">
        <v>731</v>
      </c>
      <c r="AF131" s="6"/>
      <c r="AG131" s="5" t="e">
        <v>#N/A</v>
      </c>
      <c r="AH131" s="5" t="e">
        <v>#N/A</v>
      </c>
      <c r="AI131" s="5" t="e">
        <v>#N/A</v>
      </c>
    </row>
    <row r="132" spans="1:35" s="5" customFormat="1" ht="13.25" customHeight="1" x14ac:dyDescent="0.15">
      <c r="A132" s="6" t="s">
        <v>31</v>
      </c>
      <c r="B132" s="6" t="s">
        <v>30</v>
      </c>
      <c r="C132" s="6" t="s">
        <v>32</v>
      </c>
      <c r="D132" s="6" t="s">
        <v>33</v>
      </c>
      <c r="E132" s="6" t="s">
        <v>34</v>
      </c>
      <c r="F132" s="6" t="s">
        <v>35</v>
      </c>
      <c r="G132" s="6" t="s">
        <v>35</v>
      </c>
      <c r="J132" s="6" t="s">
        <v>36</v>
      </c>
      <c r="M132" s="5" t="s">
        <v>125</v>
      </c>
      <c r="N132" s="5" t="s">
        <v>123</v>
      </c>
      <c r="O132" s="5">
        <v>4</v>
      </c>
      <c r="P132" s="5">
        <v>1</v>
      </c>
      <c r="Q132" s="6" t="s">
        <v>126</v>
      </c>
      <c r="R132" s="7">
        <v>11236</v>
      </c>
      <c r="T132" s="6" t="s">
        <v>785</v>
      </c>
      <c r="U132" s="6"/>
      <c r="V132" s="6"/>
      <c r="W132" s="6" t="s">
        <v>40</v>
      </c>
      <c r="X132" s="6">
        <v>2</v>
      </c>
      <c r="Y132" s="6">
        <v>10</v>
      </c>
      <c r="Z132" s="6" t="s">
        <v>41</v>
      </c>
      <c r="AA132" s="6" t="e">
        <v>#N/A</v>
      </c>
      <c r="AB132" s="6" t="e">
        <v>#N/A</v>
      </c>
      <c r="AC132" s="6" t="e">
        <v>#N/A</v>
      </c>
      <c r="AD132" s="6" t="s">
        <v>731</v>
      </c>
      <c r="AF132" s="6"/>
      <c r="AG132" s="5" t="e">
        <v>#N/A</v>
      </c>
      <c r="AH132" s="5" t="e">
        <v>#N/A</v>
      </c>
      <c r="AI132" s="5" t="e">
        <v>#N/A</v>
      </c>
    </row>
    <row r="133" spans="1:35" s="5" customFormat="1" ht="13.25" customHeight="1" x14ac:dyDescent="0.15">
      <c r="A133" s="6" t="s">
        <v>31</v>
      </c>
      <c r="B133" s="6" t="s">
        <v>30</v>
      </c>
      <c r="C133" s="6" t="s">
        <v>32</v>
      </c>
      <c r="D133" s="6" t="s">
        <v>33</v>
      </c>
      <c r="E133" s="6" t="s">
        <v>34</v>
      </c>
      <c r="F133" s="6" t="s">
        <v>35</v>
      </c>
      <c r="G133" s="6" t="s">
        <v>35</v>
      </c>
      <c r="J133" s="6" t="s">
        <v>36</v>
      </c>
      <c r="M133" s="5" t="s">
        <v>127</v>
      </c>
      <c r="N133" s="5" t="s">
        <v>123</v>
      </c>
      <c r="O133" s="5">
        <v>1</v>
      </c>
      <c r="P133" s="5">
        <v>1</v>
      </c>
      <c r="Q133" s="6" t="s">
        <v>128</v>
      </c>
      <c r="R133" s="6">
        <v>342</v>
      </c>
      <c r="T133" s="6" t="s">
        <v>785</v>
      </c>
      <c r="U133" s="6"/>
      <c r="V133" s="6"/>
      <c r="W133" s="6" t="s">
        <v>40</v>
      </c>
      <c r="X133" s="6">
        <v>2</v>
      </c>
      <c r="Y133" s="6">
        <v>10</v>
      </c>
      <c r="Z133" s="6" t="s">
        <v>41</v>
      </c>
      <c r="AA133" s="6" t="e">
        <v>#N/A</v>
      </c>
      <c r="AB133" s="6" t="e">
        <v>#N/A</v>
      </c>
      <c r="AC133" s="6" t="e">
        <v>#N/A</v>
      </c>
      <c r="AD133" s="6" t="s">
        <v>731</v>
      </c>
      <c r="AF133" s="6"/>
      <c r="AG133" s="5" t="e">
        <v>#N/A</v>
      </c>
      <c r="AH133" s="5" t="e">
        <v>#N/A</v>
      </c>
      <c r="AI133" s="5" t="e">
        <v>#N/A</v>
      </c>
    </row>
    <row r="134" spans="1:35" s="5" customFormat="1" ht="13.25" customHeight="1" x14ac:dyDescent="0.15">
      <c r="A134" s="6" t="s">
        <v>31</v>
      </c>
      <c r="B134" s="6" t="s">
        <v>30</v>
      </c>
      <c r="C134" s="6" t="s">
        <v>32</v>
      </c>
      <c r="D134" s="6" t="s">
        <v>33</v>
      </c>
      <c r="E134" s="6" t="s">
        <v>34</v>
      </c>
      <c r="F134" s="6" t="s">
        <v>35</v>
      </c>
      <c r="G134" s="6" t="s">
        <v>35</v>
      </c>
      <c r="J134" s="6" t="s">
        <v>36</v>
      </c>
      <c r="M134" s="5" t="s">
        <v>129</v>
      </c>
      <c r="N134" s="5" t="s">
        <v>123</v>
      </c>
      <c r="O134" s="5">
        <v>4</v>
      </c>
      <c r="P134" s="5">
        <v>2</v>
      </c>
      <c r="Q134" s="6" t="s">
        <v>130</v>
      </c>
      <c r="R134" s="7">
        <v>5886</v>
      </c>
      <c r="T134" s="6" t="s">
        <v>785</v>
      </c>
      <c r="U134" s="6"/>
      <c r="V134" s="6"/>
      <c r="W134" s="6" t="s">
        <v>40</v>
      </c>
      <c r="X134" s="6">
        <v>2</v>
      </c>
      <c r="Y134" s="6">
        <v>10</v>
      </c>
      <c r="Z134" s="6" t="s">
        <v>41</v>
      </c>
      <c r="AA134" s="6" t="e">
        <v>#N/A</v>
      </c>
      <c r="AB134" s="6" t="e">
        <v>#N/A</v>
      </c>
      <c r="AC134" s="6" t="e">
        <v>#N/A</v>
      </c>
      <c r="AD134" s="6" t="s">
        <v>731</v>
      </c>
      <c r="AF134" s="6"/>
      <c r="AG134" s="5" t="e">
        <v>#N/A</v>
      </c>
      <c r="AH134" s="5" t="e">
        <v>#N/A</v>
      </c>
      <c r="AI134" s="5" t="e">
        <v>#N/A</v>
      </c>
    </row>
    <row r="135" spans="1:35" s="5" customFormat="1" ht="13.25" customHeight="1" x14ac:dyDescent="0.15">
      <c r="A135" s="6" t="s">
        <v>31</v>
      </c>
      <c r="B135" s="6" t="s">
        <v>30</v>
      </c>
      <c r="C135" s="6" t="s">
        <v>32</v>
      </c>
      <c r="D135" s="6" t="s">
        <v>33</v>
      </c>
      <c r="E135" s="6" t="s">
        <v>34</v>
      </c>
      <c r="F135" s="6" t="s">
        <v>35</v>
      </c>
      <c r="G135" s="6" t="s">
        <v>35</v>
      </c>
      <c r="J135" s="6" t="s">
        <v>36</v>
      </c>
      <c r="M135" s="5" t="s">
        <v>131</v>
      </c>
      <c r="N135" s="5" t="s">
        <v>123</v>
      </c>
      <c r="O135" s="5">
        <v>1</v>
      </c>
      <c r="P135" s="5">
        <v>2</v>
      </c>
      <c r="Q135" s="6" t="s">
        <v>132</v>
      </c>
      <c r="R135" s="7">
        <v>1405</v>
      </c>
      <c r="T135" s="6" t="s">
        <v>785</v>
      </c>
      <c r="U135" s="6"/>
      <c r="V135" s="6"/>
      <c r="W135" s="6" t="s">
        <v>40</v>
      </c>
      <c r="X135" s="6">
        <v>2</v>
      </c>
      <c r="Y135" s="6">
        <v>10</v>
      </c>
      <c r="Z135" s="6" t="s">
        <v>41</v>
      </c>
      <c r="AA135" s="6" t="e">
        <v>#N/A</v>
      </c>
      <c r="AB135" s="6" t="e">
        <v>#N/A</v>
      </c>
      <c r="AC135" s="6" t="e">
        <v>#N/A</v>
      </c>
      <c r="AD135" s="6" t="s">
        <v>731</v>
      </c>
      <c r="AF135" s="6"/>
      <c r="AG135" s="5" t="e">
        <v>#N/A</v>
      </c>
      <c r="AH135" s="5" t="e">
        <v>#N/A</v>
      </c>
      <c r="AI135" s="5" t="e">
        <v>#N/A</v>
      </c>
    </row>
    <row r="136" spans="1:35" s="5" customFormat="1" ht="13.25" customHeight="1" x14ac:dyDescent="0.15">
      <c r="A136" s="6" t="s">
        <v>31</v>
      </c>
      <c r="B136" s="6" t="s">
        <v>30</v>
      </c>
      <c r="C136" s="6" t="s">
        <v>32</v>
      </c>
      <c r="D136" s="6" t="s">
        <v>33</v>
      </c>
      <c r="E136" s="6" t="s">
        <v>34</v>
      </c>
      <c r="F136" s="6" t="s">
        <v>35</v>
      </c>
      <c r="G136" s="6" t="s">
        <v>35</v>
      </c>
      <c r="J136" s="6" t="s">
        <v>36</v>
      </c>
      <c r="M136" s="5" t="s">
        <v>133</v>
      </c>
      <c r="N136" s="5" t="s">
        <v>123</v>
      </c>
      <c r="O136" s="5" t="s">
        <v>135</v>
      </c>
      <c r="P136" s="5">
        <v>0</v>
      </c>
      <c r="Q136" s="6" t="s">
        <v>134</v>
      </c>
      <c r="R136" s="7">
        <v>1376</v>
      </c>
      <c r="T136" s="6" t="s">
        <v>785</v>
      </c>
      <c r="U136" s="6"/>
      <c r="V136" s="6"/>
      <c r="W136" s="6" t="s">
        <v>40</v>
      </c>
      <c r="X136" s="6">
        <v>2</v>
      </c>
      <c r="Y136" s="6">
        <v>10</v>
      </c>
      <c r="Z136" s="6" t="s">
        <v>41</v>
      </c>
      <c r="AA136" s="6" t="e">
        <v>#N/A</v>
      </c>
      <c r="AB136" s="6" t="e">
        <v>#N/A</v>
      </c>
      <c r="AC136" s="6" t="e">
        <v>#N/A</v>
      </c>
      <c r="AD136" s="6" t="s">
        <v>731</v>
      </c>
      <c r="AF136" s="6"/>
      <c r="AG136" s="5" t="e">
        <v>#N/A</v>
      </c>
      <c r="AH136" s="5" t="e">
        <v>#N/A</v>
      </c>
      <c r="AI136" s="5" t="e">
        <v>#N/A</v>
      </c>
    </row>
    <row r="137" spans="1:35" s="10" customFormat="1" ht="13.25" customHeight="1" x14ac:dyDescent="0.15">
      <c r="A137" s="11" t="s">
        <v>31</v>
      </c>
      <c r="B137" s="11" t="s">
        <v>30</v>
      </c>
      <c r="C137" s="11" t="s">
        <v>32</v>
      </c>
      <c r="D137" s="11" t="s">
        <v>33</v>
      </c>
      <c r="E137" s="11" t="s">
        <v>34</v>
      </c>
      <c r="F137" s="11" t="s">
        <v>35</v>
      </c>
      <c r="G137" s="11" t="s">
        <v>35</v>
      </c>
      <c r="J137" s="11" t="s">
        <v>68</v>
      </c>
      <c r="M137" s="10" t="s">
        <v>121</v>
      </c>
      <c r="N137" s="10" t="s">
        <v>123</v>
      </c>
      <c r="O137" s="10" t="s">
        <v>124</v>
      </c>
      <c r="P137" s="10">
        <v>0</v>
      </c>
      <c r="Q137" s="11" t="s">
        <v>122</v>
      </c>
      <c r="R137" s="12">
        <v>1602</v>
      </c>
      <c r="T137" s="11" t="s">
        <v>785</v>
      </c>
      <c r="U137" s="11"/>
      <c r="V137" s="11"/>
      <c r="W137" s="11" t="s">
        <v>40</v>
      </c>
      <c r="X137" s="11">
        <v>2</v>
      </c>
      <c r="Y137" s="11">
        <v>10</v>
      </c>
      <c r="Z137" s="11" t="s">
        <v>41</v>
      </c>
      <c r="AA137" s="11" t="e">
        <v>#N/A</v>
      </c>
      <c r="AB137" s="11" t="e">
        <v>#N/A</v>
      </c>
      <c r="AC137" s="11" t="e">
        <v>#N/A</v>
      </c>
      <c r="AD137" s="11" t="s">
        <v>731</v>
      </c>
      <c r="AF137" s="11"/>
      <c r="AG137" s="10" t="e">
        <v>#N/A</v>
      </c>
      <c r="AH137" s="10" t="e">
        <v>#N/A</v>
      </c>
      <c r="AI137" s="10" t="e">
        <v>#N/A</v>
      </c>
    </row>
    <row r="138" spans="1:35" s="10" customFormat="1" ht="13.25" customHeight="1" x14ac:dyDescent="0.15">
      <c r="A138" s="11" t="s">
        <v>31</v>
      </c>
      <c r="B138" s="11" t="s">
        <v>30</v>
      </c>
      <c r="C138" s="11" t="s">
        <v>32</v>
      </c>
      <c r="D138" s="11" t="s">
        <v>33</v>
      </c>
      <c r="E138" s="11" t="s">
        <v>34</v>
      </c>
      <c r="F138" s="11" t="s">
        <v>35</v>
      </c>
      <c r="G138" s="11" t="s">
        <v>35</v>
      </c>
      <c r="J138" s="11" t="s">
        <v>68</v>
      </c>
      <c r="M138" s="10" t="s">
        <v>125</v>
      </c>
      <c r="N138" s="10" t="s">
        <v>123</v>
      </c>
      <c r="O138" s="10">
        <v>4</v>
      </c>
      <c r="P138" s="10">
        <v>1</v>
      </c>
      <c r="Q138" s="11" t="s">
        <v>126</v>
      </c>
      <c r="R138" s="12">
        <v>11236</v>
      </c>
      <c r="T138" s="11" t="s">
        <v>785</v>
      </c>
      <c r="U138" s="11"/>
      <c r="V138" s="11"/>
      <c r="W138" s="11" t="s">
        <v>40</v>
      </c>
      <c r="X138" s="11">
        <v>2</v>
      </c>
      <c r="Y138" s="11">
        <v>10</v>
      </c>
      <c r="Z138" s="11" t="s">
        <v>41</v>
      </c>
      <c r="AA138" s="11" t="e">
        <v>#N/A</v>
      </c>
      <c r="AB138" s="11" t="e">
        <v>#N/A</v>
      </c>
      <c r="AC138" s="11" t="e">
        <v>#N/A</v>
      </c>
      <c r="AD138" s="11" t="s">
        <v>731</v>
      </c>
      <c r="AF138" s="11"/>
      <c r="AG138" s="10" t="e">
        <v>#N/A</v>
      </c>
      <c r="AH138" s="10" t="e">
        <v>#N/A</v>
      </c>
      <c r="AI138" s="10" t="e">
        <v>#N/A</v>
      </c>
    </row>
    <row r="139" spans="1:35" s="10" customFormat="1" ht="13.25" customHeight="1" x14ac:dyDescent="0.15">
      <c r="A139" s="11" t="s">
        <v>31</v>
      </c>
      <c r="B139" s="11" t="s">
        <v>30</v>
      </c>
      <c r="C139" s="11" t="s">
        <v>32</v>
      </c>
      <c r="D139" s="11" t="s">
        <v>33</v>
      </c>
      <c r="E139" s="11" t="s">
        <v>34</v>
      </c>
      <c r="F139" s="11" t="s">
        <v>35</v>
      </c>
      <c r="G139" s="11" t="s">
        <v>35</v>
      </c>
      <c r="J139" s="11" t="s">
        <v>68</v>
      </c>
      <c r="M139" s="10" t="s">
        <v>127</v>
      </c>
      <c r="N139" s="10" t="s">
        <v>123</v>
      </c>
      <c r="O139" s="10">
        <v>1</v>
      </c>
      <c r="P139" s="10">
        <v>1</v>
      </c>
      <c r="Q139" s="11" t="s">
        <v>128</v>
      </c>
      <c r="R139" s="11">
        <v>342</v>
      </c>
      <c r="T139" s="11" t="s">
        <v>785</v>
      </c>
      <c r="U139" s="11"/>
      <c r="V139" s="11"/>
      <c r="W139" s="11" t="s">
        <v>40</v>
      </c>
      <c r="X139" s="11">
        <v>2</v>
      </c>
      <c r="Y139" s="11">
        <v>10</v>
      </c>
      <c r="Z139" s="11" t="s">
        <v>41</v>
      </c>
      <c r="AA139" s="11" t="e">
        <v>#N/A</v>
      </c>
      <c r="AB139" s="11" t="e">
        <v>#N/A</v>
      </c>
      <c r="AC139" s="11" t="e">
        <v>#N/A</v>
      </c>
      <c r="AD139" s="11" t="s">
        <v>731</v>
      </c>
      <c r="AF139" s="11"/>
      <c r="AG139" s="10" t="e">
        <v>#N/A</v>
      </c>
      <c r="AH139" s="10" t="e">
        <v>#N/A</v>
      </c>
      <c r="AI139" s="10" t="e">
        <v>#N/A</v>
      </c>
    </row>
    <row r="140" spans="1:35" s="10" customFormat="1" ht="13.25" customHeight="1" x14ac:dyDescent="0.15">
      <c r="A140" s="11" t="s">
        <v>31</v>
      </c>
      <c r="B140" s="11" t="s">
        <v>30</v>
      </c>
      <c r="C140" s="11" t="s">
        <v>32</v>
      </c>
      <c r="D140" s="11" t="s">
        <v>33</v>
      </c>
      <c r="E140" s="11" t="s">
        <v>34</v>
      </c>
      <c r="F140" s="11" t="s">
        <v>35</v>
      </c>
      <c r="G140" s="11" t="s">
        <v>35</v>
      </c>
      <c r="J140" s="11" t="s">
        <v>68</v>
      </c>
      <c r="M140" s="10" t="s">
        <v>129</v>
      </c>
      <c r="N140" s="10" t="s">
        <v>123</v>
      </c>
      <c r="O140" s="10">
        <v>4</v>
      </c>
      <c r="P140" s="10">
        <v>2</v>
      </c>
      <c r="Q140" s="11" t="s">
        <v>130</v>
      </c>
      <c r="R140" s="12">
        <v>5886</v>
      </c>
      <c r="T140" s="11" t="s">
        <v>785</v>
      </c>
      <c r="U140" s="11"/>
      <c r="V140" s="11"/>
      <c r="W140" s="11" t="s">
        <v>40</v>
      </c>
      <c r="X140" s="11">
        <v>2</v>
      </c>
      <c r="Y140" s="11">
        <v>10</v>
      </c>
      <c r="Z140" s="11" t="s">
        <v>41</v>
      </c>
      <c r="AA140" s="11" t="e">
        <v>#N/A</v>
      </c>
      <c r="AB140" s="11" t="e">
        <v>#N/A</v>
      </c>
      <c r="AC140" s="11" t="e">
        <v>#N/A</v>
      </c>
      <c r="AD140" s="11" t="s">
        <v>731</v>
      </c>
      <c r="AF140" s="11"/>
      <c r="AG140" s="10" t="e">
        <v>#N/A</v>
      </c>
      <c r="AH140" s="10" t="e">
        <v>#N/A</v>
      </c>
      <c r="AI140" s="10" t="e">
        <v>#N/A</v>
      </c>
    </row>
    <row r="141" spans="1:35" s="10" customFormat="1" ht="13.25" customHeight="1" x14ac:dyDescent="0.15">
      <c r="A141" s="11" t="s">
        <v>31</v>
      </c>
      <c r="B141" s="11" t="s">
        <v>30</v>
      </c>
      <c r="C141" s="11" t="s">
        <v>32</v>
      </c>
      <c r="D141" s="11" t="s">
        <v>33</v>
      </c>
      <c r="E141" s="11" t="s">
        <v>34</v>
      </c>
      <c r="F141" s="11" t="s">
        <v>35</v>
      </c>
      <c r="G141" s="11" t="s">
        <v>35</v>
      </c>
      <c r="J141" s="11" t="s">
        <v>68</v>
      </c>
      <c r="M141" s="10" t="s">
        <v>131</v>
      </c>
      <c r="N141" s="10" t="s">
        <v>123</v>
      </c>
      <c r="O141" s="10">
        <v>1</v>
      </c>
      <c r="P141" s="10">
        <v>2</v>
      </c>
      <c r="Q141" s="11" t="s">
        <v>132</v>
      </c>
      <c r="R141" s="12">
        <v>1405</v>
      </c>
      <c r="T141" s="11" t="s">
        <v>785</v>
      </c>
      <c r="U141" s="11"/>
      <c r="V141" s="11"/>
      <c r="W141" s="11" t="s">
        <v>40</v>
      </c>
      <c r="X141" s="11">
        <v>2</v>
      </c>
      <c r="Y141" s="11">
        <v>10</v>
      </c>
      <c r="Z141" s="11" t="s">
        <v>41</v>
      </c>
      <c r="AA141" s="11" t="e">
        <v>#N/A</v>
      </c>
      <c r="AB141" s="11" t="e">
        <v>#N/A</v>
      </c>
      <c r="AC141" s="11" t="e">
        <v>#N/A</v>
      </c>
      <c r="AD141" s="11" t="s">
        <v>731</v>
      </c>
      <c r="AF141" s="11"/>
      <c r="AG141" s="10" t="e">
        <v>#N/A</v>
      </c>
      <c r="AH141" s="10" t="e">
        <v>#N/A</v>
      </c>
      <c r="AI141" s="10" t="e">
        <v>#N/A</v>
      </c>
    </row>
    <row r="142" spans="1:35" s="10" customFormat="1" ht="13.25" customHeight="1" x14ac:dyDescent="0.15">
      <c r="A142" s="11" t="s">
        <v>31</v>
      </c>
      <c r="B142" s="11" t="s">
        <v>30</v>
      </c>
      <c r="C142" s="11" t="s">
        <v>32</v>
      </c>
      <c r="D142" s="11" t="s">
        <v>33</v>
      </c>
      <c r="E142" s="11" t="s">
        <v>34</v>
      </c>
      <c r="F142" s="11" t="s">
        <v>35</v>
      </c>
      <c r="G142" s="11" t="s">
        <v>35</v>
      </c>
      <c r="J142" s="11" t="s">
        <v>68</v>
      </c>
      <c r="M142" s="10" t="s">
        <v>133</v>
      </c>
      <c r="N142" s="10" t="s">
        <v>123</v>
      </c>
      <c r="O142" s="10" t="s">
        <v>135</v>
      </c>
      <c r="P142" s="10">
        <v>0</v>
      </c>
      <c r="Q142" s="11" t="s">
        <v>134</v>
      </c>
      <c r="R142" s="12">
        <v>1376</v>
      </c>
      <c r="T142" s="11" t="s">
        <v>785</v>
      </c>
      <c r="U142" s="11"/>
      <c r="V142" s="11"/>
      <c r="W142" s="11" t="s">
        <v>40</v>
      </c>
      <c r="X142" s="11">
        <v>2</v>
      </c>
      <c r="Y142" s="11">
        <v>10</v>
      </c>
      <c r="Z142" s="11" t="s">
        <v>41</v>
      </c>
      <c r="AA142" s="11" t="e">
        <v>#N/A</v>
      </c>
      <c r="AB142" s="11" t="e">
        <v>#N/A</v>
      </c>
      <c r="AC142" s="11" t="e">
        <v>#N/A</v>
      </c>
      <c r="AD142" s="11" t="s">
        <v>731</v>
      </c>
      <c r="AF142" s="11"/>
      <c r="AG142" s="10" t="e">
        <v>#N/A</v>
      </c>
      <c r="AH142" s="10" t="e">
        <v>#N/A</v>
      </c>
      <c r="AI142" s="10" t="e">
        <v>#N/A</v>
      </c>
    </row>
    <row r="143" spans="1:35" s="14" customFormat="1" ht="13.25" customHeight="1" x14ac:dyDescent="0.15">
      <c r="A143" s="15" t="s">
        <v>31</v>
      </c>
      <c r="B143" s="15" t="s">
        <v>30</v>
      </c>
      <c r="C143" s="15" t="s">
        <v>32</v>
      </c>
      <c r="D143" s="15" t="s">
        <v>33</v>
      </c>
      <c r="E143" s="15" t="s">
        <v>34</v>
      </c>
      <c r="F143" s="15" t="s">
        <v>35</v>
      </c>
      <c r="G143" s="15" t="s">
        <v>35</v>
      </c>
      <c r="J143" s="15" t="s">
        <v>69</v>
      </c>
      <c r="M143" s="14" t="s">
        <v>121</v>
      </c>
      <c r="N143" s="14" t="s">
        <v>123</v>
      </c>
      <c r="O143" s="14" t="s">
        <v>124</v>
      </c>
      <c r="P143" s="14">
        <v>0</v>
      </c>
      <c r="Q143" s="15" t="s">
        <v>122</v>
      </c>
      <c r="R143" s="16">
        <v>1602</v>
      </c>
      <c r="T143" s="15" t="s">
        <v>785</v>
      </c>
      <c r="U143" s="15"/>
      <c r="V143" s="15"/>
      <c r="W143" s="15" t="s">
        <v>40</v>
      </c>
      <c r="X143" s="15">
        <v>2</v>
      </c>
      <c r="Y143" s="15">
        <v>10</v>
      </c>
      <c r="Z143" s="15" t="s">
        <v>41</v>
      </c>
      <c r="AA143" s="15" t="e">
        <v>#N/A</v>
      </c>
      <c r="AB143" s="15" t="e">
        <v>#N/A</v>
      </c>
      <c r="AC143" s="15" t="e">
        <v>#N/A</v>
      </c>
      <c r="AD143" s="15" t="s">
        <v>731</v>
      </c>
      <c r="AF143" s="15"/>
      <c r="AG143" s="14" t="e">
        <v>#N/A</v>
      </c>
      <c r="AH143" s="14" t="e">
        <v>#N/A</v>
      </c>
      <c r="AI143" s="14" t="e">
        <v>#N/A</v>
      </c>
    </row>
    <row r="144" spans="1:35" s="14" customFormat="1" ht="13.25" customHeight="1" x14ac:dyDescent="0.15">
      <c r="A144" s="15" t="s">
        <v>31</v>
      </c>
      <c r="B144" s="15" t="s">
        <v>30</v>
      </c>
      <c r="C144" s="15" t="s">
        <v>32</v>
      </c>
      <c r="D144" s="15" t="s">
        <v>33</v>
      </c>
      <c r="E144" s="15" t="s">
        <v>34</v>
      </c>
      <c r="F144" s="15" t="s">
        <v>35</v>
      </c>
      <c r="G144" s="15" t="s">
        <v>35</v>
      </c>
      <c r="J144" s="15" t="s">
        <v>69</v>
      </c>
      <c r="M144" s="14" t="s">
        <v>125</v>
      </c>
      <c r="N144" s="14" t="s">
        <v>123</v>
      </c>
      <c r="O144" s="14">
        <v>4</v>
      </c>
      <c r="P144" s="14">
        <v>1</v>
      </c>
      <c r="Q144" s="15" t="s">
        <v>126</v>
      </c>
      <c r="R144" s="16">
        <v>11236</v>
      </c>
      <c r="T144" s="15" t="s">
        <v>785</v>
      </c>
      <c r="U144" s="15"/>
      <c r="V144" s="15"/>
      <c r="W144" s="15" t="s">
        <v>40</v>
      </c>
      <c r="X144" s="15">
        <v>2</v>
      </c>
      <c r="Y144" s="15">
        <v>10</v>
      </c>
      <c r="Z144" s="15" t="s">
        <v>41</v>
      </c>
      <c r="AA144" s="15" t="e">
        <v>#N/A</v>
      </c>
      <c r="AB144" s="15" t="e">
        <v>#N/A</v>
      </c>
      <c r="AC144" s="15" t="e">
        <v>#N/A</v>
      </c>
      <c r="AD144" s="15" t="s">
        <v>731</v>
      </c>
      <c r="AF144" s="15"/>
      <c r="AG144" s="14" t="e">
        <v>#N/A</v>
      </c>
      <c r="AH144" s="14" t="e">
        <v>#N/A</v>
      </c>
      <c r="AI144" s="14" t="e">
        <v>#N/A</v>
      </c>
    </row>
    <row r="145" spans="1:35" s="14" customFormat="1" ht="13.25" customHeight="1" x14ac:dyDescent="0.15">
      <c r="A145" s="15" t="s">
        <v>31</v>
      </c>
      <c r="B145" s="15" t="s">
        <v>30</v>
      </c>
      <c r="C145" s="15" t="s">
        <v>32</v>
      </c>
      <c r="D145" s="15" t="s">
        <v>33</v>
      </c>
      <c r="E145" s="15" t="s">
        <v>34</v>
      </c>
      <c r="F145" s="15" t="s">
        <v>35</v>
      </c>
      <c r="G145" s="15" t="s">
        <v>35</v>
      </c>
      <c r="J145" s="15" t="s">
        <v>69</v>
      </c>
      <c r="M145" s="14" t="s">
        <v>127</v>
      </c>
      <c r="N145" s="14" t="s">
        <v>123</v>
      </c>
      <c r="O145" s="14">
        <v>1</v>
      </c>
      <c r="P145" s="14">
        <v>1</v>
      </c>
      <c r="Q145" s="15" t="s">
        <v>128</v>
      </c>
      <c r="R145" s="15">
        <v>342</v>
      </c>
      <c r="T145" s="15" t="s">
        <v>785</v>
      </c>
      <c r="U145" s="15"/>
      <c r="V145" s="15"/>
      <c r="W145" s="15" t="s">
        <v>40</v>
      </c>
      <c r="X145" s="15">
        <v>2</v>
      </c>
      <c r="Y145" s="15">
        <v>10</v>
      </c>
      <c r="Z145" s="15" t="s">
        <v>41</v>
      </c>
      <c r="AA145" s="15" t="e">
        <v>#N/A</v>
      </c>
      <c r="AB145" s="15" t="e">
        <v>#N/A</v>
      </c>
      <c r="AC145" s="15" t="e">
        <v>#N/A</v>
      </c>
      <c r="AD145" s="15" t="s">
        <v>731</v>
      </c>
      <c r="AF145" s="15"/>
      <c r="AG145" s="14" t="e">
        <v>#N/A</v>
      </c>
      <c r="AH145" s="14" t="e">
        <v>#N/A</v>
      </c>
      <c r="AI145" s="14" t="e">
        <v>#N/A</v>
      </c>
    </row>
    <row r="146" spans="1:35" s="14" customFormat="1" ht="13.25" customHeight="1" x14ac:dyDescent="0.15">
      <c r="A146" s="15" t="s">
        <v>31</v>
      </c>
      <c r="B146" s="15" t="s">
        <v>30</v>
      </c>
      <c r="C146" s="15" t="s">
        <v>32</v>
      </c>
      <c r="D146" s="15" t="s">
        <v>33</v>
      </c>
      <c r="E146" s="15" t="s">
        <v>34</v>
      </c>
      <c r="F146" s="15" t="s">
        <v>35</v>
      </c>
      <c r="G146" s="15" t="s">
        <v>35</v>
      </c>
      <c r="J146" s="15" t="s">
        <v>69</v>
      </c>
      <c r="M146" s="14" t="s">
        <v>129</v>
      </c>
      <c r="N146" s="14" t="s">
        <v>123</v>
      </c>
      <c r="O146" s="14">
        <v>4</v>
      </c>
      <c r="P146" s="14">
        <v>2</v>
      </c>
      <c r="Q146" s="15" t="s">
        <v>130</v>
      </c>
      <c r="R146" s="16">
        <v>5886</v>
      </c>
      <c r="T146" s="15" t="s">
        <v>785</v>
      </c>
      <c r="U146" s="15"/>
      <c r="V146" s="15"/>
      <c r="W146" s="15" t="s">
        <v>40</v>
      </c>
      <c r="X146" s="15">
        <v>2</v>
      </c>
      <c r="Y146" s="15">
        <v>10</v>
      </c>
      <c r="Z146" s="15" t="s">
        <v>41</v>
      </c>
      <c r="AA146" s="15" t="e">
        <v>#N/A</v>
      </c>
      <c r="AB146" s="15" t="e">
        <v>#N/A</v>
      </c>
      <c r="AC146" s="15" t="e">
        <v>#N/A</v>
      </c>
      <c r="AD146" s="15" t="s">
        <v>731</v>
      </c>
      <c r="AF146" s="15"/>
      <c r="AG146" s="14" t="e">
        <v>#N/A</v>
      </c>
      <c r="AH146" s="14" t="e">
        <v>#N/A</v>
      </c>
      <c r="AI146" s="14" t="e">
        <v>#N/A</v>
      </c>
    </row>
    <row r="147" spans="1:35" s="14" customFormat="1" ht="13.25" customHeight="1" x14ac:dyDescent="0.15">
      <c r="A147" s="15" t="s">
        <v>31</v>
      </c>
      <c r="B147" s="15" t="s">
        <v>30</v>
      </c>
      <c r="C147" s="15" t="s">
        <v>32</v>
      </c>
      <c r="D147" s="15" t="s">
        <v>33</v>
      </c>
      <c r="E147" s="15" t="s">
        <v>34</v>
      </c>
      <c r="F147" s="15" t="s">
        <v>35</v>
      </c>
      <c r="G147" s="15" t="s">
        <v>35</v>
      </c>
      <c r="J147" s="15" t="s">
        <v>69</v>
      </c>
      <c r="M147" s="14" t="s">
        <v>131</v>
      </c>
      <c r="N147" s="14" t="s">
        <v>123</v>
      </c>
      <c r="O147" s="14">
        <v>1</v>
      </c>
      <c r="P147" s="14">
        <v>2</v>
      </c>
      <c r="Q147" s="15" t="s">
        <v>132</v>
      </c>
      <c r="R147" s="16">
        <v>1405</v>
      </c>
      <c r="T147" s="15" t="s">
        <v>785</v>
      </c>
      <c r="U147" s="15"/>
      <c r="V147" s="15"/>
      <c r="W147" s="15" t="s">
        <v>40</v>
      </c>
      <c r="X147" s="15">
        <v>2</v>
      </c>
      <c r="Y147" s="15">
        <v>10</v>
      </c>
      <c r="Z147" s="15" t="s">
        <v>41</v>
      </c>
      <c r="AA147" s="15" t="e">
        <v>#N/A</v>
      </c>
      <c r="AB147" s="15" t="e">
        <v>#N/A</v>
      </c>
      <c r="AC147" s="15" t="e">
        <v>#N/A</v>
      </c>
      <c r="AD147" s="15" t="s">
        <v>731</v>
      </c>
      <c r="AF147" s="15"/>
      <c r="AG147" s="14" t="e">
        <v>#N/A</v>
      </c>
      <c r="AH147" s="14" t="e">
        <v>#N/A</v>
      </c>
      <c r="AI147" s="14" t="e">
        <v>#N/A</v>
      </c>
    </row>
    <row r="148" spans="1:35" s="14" customFormat="1" ht="13.25" customHeight="1" x14ac:dyDescent="0.15">
      <c r="A148" s="15" t="s">
        <v>31</v>
      </c>
      <c r="B148" s="15" t="s">
        <v>30</v>
      </c>
      <c r="C148" s="15" t="s">
        <v>32</v>
      </c>
      <c r="D148" s="15" t="s">
        <v>33</v>
      </c>
      <c r="E148" s="15" t="s">
        <v>34</v>
      </c>
      <c r="F148" s="15" t="s">
        <v>35</v>
      </c>
      <c r="G148" s="15" t="s">
        <v>35</v>
      </c>
      <c r="J148" s="15" t="s">
        <v>69</v>
      </c>
      <c r="M148" s="14" t="s">
        <v>133</v>
      </c>
      <c r="N148" s="14" t="s">
        <v>123</v>
      </c>
      <c r="O148" s="14" t="s">
        <v>135</v>
      </c>
      <c r="P148" s="14">
        <v>0</v>
      </c>
      <c r="Q148" s="15" t="s">
        <v>134</v>
      </c>
      <c r="R148" s="16">
        <v>1376</v>
      </c>
      <c r="T148" s="15" t="s">
        <v>785</v>
      </c>
      <c r="U148" s="15"/>
      <c r="V148" s="15"/>
      <c r="W148" s="15" t="s">
        <v>40</v>
      </c>
      <c r="X148" s="15">
        <v>2</v>
      </c>
      <c r="Y148" s="15">
        <v>10</v>
      </c>
      <c r="Z148" s="15" t="s">
        <v>41</v>
      </c>
      <c r="AA148" s="15" t="e">
        <v>#N/A</v>
      </c>
      <c r="AB148" s="15" t="e">
        <v>#N/A</v>
      </c>
      <c r="AC148" s="15" t="e">
        <v>#N/A</v>
      </c>
      <c r="AD148" s="15" t="s">
        <v>731</v>
      </c>
      <c r="AF148" s="15"/>
      <c r="AG148" s="14" t="e">
        <v>#N/A</v>
      </c>
      <c r="AH148" s="14" t="e">
        <v>#N/A</v>
      </c>
      <c r="AI148" s="14" t="e">
        <v>#N/A</v>
      </c>
    </row>
    <row r="149" spans="1:35" s="5" customFormat="1" ht="13.25" customHeight="1" x14ac:dyDescent="0.15">
      <c r="A149" s="6" t="s">
        <v>31</v>
      </c>
      <c r="B149" s="6" t="s">
        <v>30</v>
      </c>
      <c r="C149" s="6" t="s">
        <v>32</v>
      </c>
      <c r="D149" s="6" t="s">
        <v>33</v>
      </c>
      <c r="E149" s="6" t="s">
        <v>34</v>
      </c>
      <c r="F149" s="6" t="s">
        <v>35</v>
      </c>
      <c r="G149" s="6" t="s">
        <v>35</v>
      </c>
      <c r="H149" s="6" t="s">
        <v>71</v>
      </c>
      <c r="I149" s="6"/>
      <c r="J149" s="6" t="s">
        <v>36</v>
      </c>
      <c r="M149" s="5" t="s">
        <v>153</v>
      </c>
      <c r="N149" s="5" t="s">
        <v>38</v>
      </c>
      <c r="O149" s="5">
        <v>17</v>
      </c>
      <c r="P149" s="5">
        <v>10</v>
      </c>
      <c r="Q149" s="6" t="s">
        <v>136</v>
      </c>
      <c r="R149" s="6">
        <v>29</v>
      </c>
      <c r="T149" s="6" t="s">
        <v>785</v>
      </c>
      <c r="U149" s="8">
        <f t="shared" ref="U149:U180" si="4">R149</f>
        <v>29</v>
      </c>
      <c r="V149" s="6" t="s">
        <v>785</v>
      </c>
      <c r="W149" s="6" t="s">
        <v>40</v>
      </c>
      <c r="X149" s="6">
        <v>5</v>
      </c>
      <c r="Z149" s="6" t="s">
        <v>41</v>
      </c>
      <c r="AA149" s="6" t="s">
        <v>319</v>
      </c>
      <c r="AB149" s="6" t="s">
        <v>345</v>
      </c>
      <c r="AC149" s="6" t="s">
        <v>346</v>
      </c>
      <c r="AD149" s="6" t="s">
        <v>731</v>
      </c>
      <c r="AF149" s="6"/>
      <c r="AG149" s="5" t="s">
        <v>321</v>
      </c>
      <c r="AH149" s="5" t="s">
        <v>321</v>
      </c>
      <c r="AI149" s="5" t="s">
        <v>321</v>
      </c>
    </row>
    <row r="150" spans="1:35" s="5" customFormat="1" ht="13.25" customHeight="1" x14ac:dyDescent="0.15">
      <c r="A150" s="6" t="s">
        <v>31</v>
      </c>
      <c r="B150" s="6" t="s">
        <v>30</v>
      </c>
      <c r="C150" s="6" t="s">
        <v>32</v>
      </c>
      <c r="D150" s="6" t="s">
        <v>33</v>
      </c>
      <c r="E150" s="6" t="s">
        <v>34</v>
      </c>
      <c r="F150" s="6" t="s">
        <v>35</v>
      </c>
      <c r="G150" s="6" t="s">
        <v>35</v>
      </c>
      <c r="H150" s="6" t="s">
        <v>76</v>
      </c>
      <c r="I150" s="6"/>
      <c r="J150" s="6" t="s">
        <v>36</v>
      </c>
      <c r="M150" s="5" t="s">
        <v>153</v>
      </c>
      <c r="N150" s="5" t="s">
        <v>38</v>
      </c>
      <c r="O150" s="5">
        <v>17</v>
      </c>
      <c r="P150" s="5">
        <v>10</v>
      </c>
      <c r="Q150" s="6" t="s">
        <v>137</v>
      </c>
      <c r="R150" s="6">
        <v>1</v>
      </c>
      <c r="T150" s="6" t="s">
        <v>785</v>
      </c>
      <c r="U150" s="8">
        <f t="shared" si="4"/>
        <v>1</v>
      </c>
      <c r="V150" s="6" t="s">
        <v>785</v>
      </c>
      <c r="W150" s="6" t="s">
        <v>40</v>
      </c>
      <c r="X150" s="6">
        <v>5</v>
      </c>
      <c r="Z150" s="6" t="s">
        <v>41</v>
      </c>
      <c r="AA150" s="6" t="s">
        <v>319</v>
      </c>
      <c r="AB150" s="6" t="s">
        <v>345</v>
      </c>
      <c r="AC150" s="6" t="s">
        <v>346</v>
      </c>
      <c r="AD150" s="6" t="s">
        <v>731</v>
      </c>
      <c r="AF150" s="6"/>
      <c r="AG150" s="5" t="s">
        <v>321</v>
      </c>
      <c r="AH150" s="5" t="s">
        <v>321</v>
      </c>
      <c r="AI150" s="5" t="s">
        <v>321</v>
      </c>
    </row>
    <row r="151" spans="1:35" s="5" customFormat="1" ht="13.25" customHeight="1" x14ac:dyDescent="0.15">
      <c r="A151" s="6" t="s">
        <v>31</v>
      </c>
      <c r="B151" s="6" t="s">
        <v>30</v>
      </c>
      <c r="C151" s="6" t="s">
        <v>32</v>
      </c>
      <c r="D151" s="6" t="s">
        <v>33</v>
      </c>
      <c r="E151" s="6" t="s">
        <v>34</v>
      </c>
      <c r="F151" s="6" t="s">
        <v>35</v>
      </c>
      <c r="G151" s="6" t="s">
        <v>35</v>
      </c>
      <c r="H151" s="6" t="s">
        <v>78</v>
      </c>
      <c r="I151" s="6"/>
      <c r="J151" s="6" t="s">
        <v>36</v>
      </c>
      <c r="M151" s="5" t="s">
        <v>153</v>
      </c>
      <c r="N151" s="5" t="s">
        <v>38</v>
      </c>
      <c r="O151" s="5">
        <v>17</v>
      </c>
      <c r="P151" s="5">
        <v>10</v>
      </c>
      <c r="Q151" s="6" t="s">
        <v>138</v>
      </c>
      <c r="R151" s="6">
        <v>3</v>
      </c>
      <c r="T151" s="6" t="s">
        <v>785</v>
      </c>
      <c r="U151" s="8">
        <f t="shared" si="4"/>
        <v>3</v>
      </c>
      <c r="V151" s="6" t="s">
        <v>785</v>
      </c>
      <c r="W151" s="6" t="s">
        <v>40</v>
      </c>
      <c r="X151" s="6">
        <v>5</v>
      </c>
      <c r="Z151" s="6" t="s">
        <v>41</v>
      </c>
      <c r="AA151" s="6" t="s">
        <v>319</v>
      </c>
      <c r="AB151" s="6" t="s">
        <v>345</v>
      </c>
      <c r="AC151" s="6" t="s">
        <v>346</v>
      </c>
      <c r="AD151" s="6" t="s">
        <v>731</v>
      </c>
      <c r="AF151" s="6"/>
      <c r="AG151" s="5" t="s">
        <v>321</v>
      </c>
      <c r="AH151" s="5" t="s">
        <v>321</v>
      </c>
      <c r="AI151" s="5" t="s">
        <v>321</v>
      </c>
    </row>
    <row r="152" spans="1:35" s="5" customFormat="1" ht="13.25" customHeight="1" x14ac:dyDescent="0.15">
      <c r="A152" s="6" t="s">
        <v>31</v>
      </c>
      <c r="B152" s="6" t="s">
        <v>30</v>
      </c>
      <c r="C152" s="6" t="s">
        <v>32</v>
      </c>
      <c r="D152" s="6" t="s">
        <v>33</v>
      </c>
      <c r="E152" s="6" t="s">
        <v>34</v>
      </c>
      <c r="F152" s="6" t="s">
        <v>35</v>
      </c>
      <c r="G152" s="6" t="s">
        <v>35</v>
      </c>
      <c r="H152" s="6" t="s">
        <v>80</v>
      </c>
      <c r="I152" s="6"/>
      <c r="J152" s="6" t="s">
        <v>36</v>
      </c>
      <c r="M152" s="5" t="s">
        <v>153</v>
      </c>
      <c r="N152" s="5" t="s">
        <v>38</v>
      </c>
      <c r="O152" s="5">
        <v>17</v>
      </c>
      <c r="P152" s="5">
        <v>10</v>
      </c>
      <c r="Q152" s="6" t="s">
        <v>139</v>
      </c>
      <c r="R152" s="6">
        <v>1</v>
      </c>
      <c r="T152" s="6" t="s">
        <v>785</v>
      </c>
      <c r="U152" s="8">
        <f t="shared" si="4"/>
        <v>1</v>
      </c>
      <c r="V152" s="6" t="s">
        <v>785</v>
      </c>
      <c r="W152" s="6" t="s">
        <v>40</v>
      </c>
      <c r="X152" s="6">
        <v>5</v>
      </c>
      <c r="Z152" s="6" t="s">
        <v>41</v>
      </c>
      <c r="AA152" s="6" t="s">
        <v>319</v>
      </c>
      <c r="AB152" s="6" t="s">
        <v>345</v>
      </c>
      <c r="AC152" s="6" t="s">
        <v>346</v>
      </c>
      <c r="AD152" s="6" t="s">
        <v>731</v>
      </c>
      <c r="AF152" s="6"/>
      <c r="AG152" s="5" t="s">
        <v>321</v>
      </c>
      <c r="AH152" s="5" t="s">
        <v>321</v>
      </c>
      <c r="AI152" s="5" t="s">
        <v>321</v>
      </c>
    </row>
    <row r="153" spans="1:35" s="5" customFormat="1" ht="13.25" customHeight="1" x14ac:dyDescent="0.15">
      <c r="A153" s="6" t="s">
        <v>31</v>
      </c>
      <c r="B153" s="6" t="s">
        <v>30</v>
      </c>
      <c r="C153" s="6" t="s">
        <v>32</v>
      </c>
      <c r="D153" s="6" t="s">
        <v>33</v>
      </c>
      <c r="E153" s="6" t="s">
        <v>34</v>
      </c>
      <c r="F153" s="6" t="s">
        <v>35</v>
      </c>
      <c r="G153" s="6" t="s">
        <v>35</v>
      </c>
      <c r="H153" s="6" t="s">
        <v>95</v>
      </c>
      <c r="I153" s="6"/>
      <c r="J153" s="6" t="s">
        <v>36</v>
      </c>
      <c r="M153" s="5" t="s">
        <v>153</v>
      </c>
      <c r="N153" s="5" t="s">
        <v>38</v>
      </c>
      <c r="O153" s="5">
        <v>17</v>
      </c>
      <c r="P153" s="5">
        <v>10</v>
      </c>
      <c r="Q153" s="6" t="s">
        <v>140</v>
      </c>
      <c r="R153" s="6">
        <v>24</v>
      </c>
      <c r="T153" s="6" t="s">
        <v>785</v>
      </c>
      <c r="U153" s="8">
        <f t="shared" si="4"/>
        <v>24</v>
      </c>
      <c r="V153" s="6" t="s">
        <v>785</v>
      </c>
      <c r="W153" s="6" t="s">
        <v>40</v>
      </c>
      <c r="X153" s="6">
        <v>5</v>
      </c>
      <c r="Z153" s="6" t="s">
        <v>41</v>
      </c>
      <c r="AA153" s="6" t="s">
        <v>319</v>
      </c>
      <c r="AB153" s="6" t="s">
        <v>345</v>
      </c>
      <c r="AC153" s="6" t="s">
        <v>346</v>
      </c>
      <c r="AD153" s="6" t="s">
        <v>731</v>
      </c>
      <c r="AF153" s="6"/>
      <c r="AG153" s="5" t="s">
        <v>321</v>
      </c>
      <c r="AH153" s="5" t="s">
        <v>321</v>
      </c>
      <c r="AI153" s="5" t="s">
        <v>321</v>
      </c>
    </row>
    <row r="154" spans="1:35" s="5" customFormat="1" ht="13.25" customHeight="1" x14ac:dyDescent="0.15">
      <c r="A154" s="6" t="s">
        <v>31</v>
      </c>
      <c r="B154" s="6" t="s">
        <v>30</v>
      </c>
      <c r="C154" s="6" t="s">
        <v>32</v>
      </c>
      <c r="D154" s="6" t="s">
        <v>33</v>
      </c>
      <c r="E154" s="6" t="s">
        <v>34</v>
      </c>
      <c r="F154" s="6" t="s">
        <v>35</v>
      </c>
      <c r="G154" s="6" t="s">
        <v>35</v>
      </c>
      <c r="H154" s="6" t="s">
        <v>71</v>
      </c>
      <c r="I154" s="6"/>
      <c r="J154" s="6" t="s">
        <v>36</v>
      </c>
      <c r="M154" s="5" t="s">
        <v>146</v>
      </c>
      <c r="N154" s="5" t="s">
        <v>38</v>
      </c>
      <c r="O154" s="5">
        <v>17</v>
      </c>
      <c r="P154" s="5">
        <v>13</v>
      </c>
      <c r="Q154" s="6" t="s">
        <v>141</v>
      </c>
      <c r="R154" s="6">
        <v>2</v>
      </c>
      <c r="T154" s="6" t="s">
        <v>785</v>
      </c>
      <c r="U154" s="8">
        <f t="shared" si="4"/>
        <v>2</v>
      </c>
      <c r="V154" s="6" t="s">
        <v>785</v>
      </c>
      <c r="W154" s="6" t="s">
        <v>40</v>
      </c>
      <c r="X154" s="6">
        <v>5</v>
      </c>
      <c r="Z154" s="6" t="s">
        <v>41</v>
      </c>
      <c r="AA154" s="6" t="s">
        <v>319</v>
      </c>
      <c r="AB154" s="6" t="s">
        <v>345</v>
      </c>
      <c r="AC154" s="6" t="s">
        <v>364</v>
      </c>
      <c r="AD154" s="6" t="s">
        <v>731</v>
      </c>
      <c r="AF154" s="6"/>
      <c r="AG154" s="5" t="s">
        <v>321</v>
      </c>
      <c r="AH154" s="5" t="s">
        <v>321</v>
      </c>
      <c r="AI154" s="5" t="s">
        <v>321</v>
      </c>
    </row>
    <row r="155" spans="1:35" s="5" customFormat="1" ht="13.25" customHeight="1" x14ac:dyDescent="0.15">
      <c r="A155" s="6" t="s">
        <v>31</v>
      </c>
      <c r="B155" s="6" t="s">
        <v>30</v>
      </c>
      <c r="C155" s="6" t="s">
        <v>32</v>
      </c>
      <c r="D155" s="6" t="s">
        <v>33</v>
      </c>
      <c r="E155" s="6" t="s">
        <v>34</v>
      </c>
      <c r="F155" s="6" t="s">
        <v>35</v>
      </c>
      <c r="G155" s="6" t="s">
        <v>35</v>
      </c>
      <c r="H155" s="6" t="s">
        <v>76</v>
      </c>
      <c r="I155" s="6"/>
      <c r="J155" s="6" t="s">
        <v>36</v>
      </c>
      <c r="M155" s="5" t="s">
        <v>146</v>
      </c>
      <c r="N155" s="5" t="s">
        <v>38</v>
      </c>
      <c r="O155" s="5">
        <v>17</v>
      </c>
      <c r="P155" s="5">
        <v>13</v>
      </c>
      <c r="Q155" s="6" t="s">
        <v>142</v>
      </c>
      <c r="R155" s="6">
        <v>1</v>
      </c>
      <c r="T155" s="6" t="s">
        <v>785</v>
      </c>
      <c r="U155" s="8">
        <f t="shared" si="4"/>
        <v>1</v>
      </c>
      <c r="V155" s="6" t="s">
        <v>785</v>
      </c>
      <c r="W155" s="6" t="s">
        <v>40</v>
      </c>
      <c r="X155" s="6">
        <v>5</v>
      </c>
      <c r="Z155" s="6" t="s">
        <v>41</v>
      </c>
      <c r="AA155" s="6" t="s">
        <v>319</v>
      </c>
      <c r="AB155" s="6" t="s">
        <v>345</v>
      </c>
      <c r="AC155" s="6" t="s">
        <v>364</v>
      </c>
      <c r="AD155" s="6" t="s">
        <v>731</v>
      </c>
      <c r="AF155" s="6"/>
      <c r="AG155" s="5" t="s">
        <v>321</v>
      </c>
      <c r="AH155" s="5" t="s">
        <v>321</v>
      </c>
      <c r="AI155" s="5" t="s">
        <v>321</v>
      </c>
    </row>
    <row r="156" spans="1:35" s="5" customFormat="1" ht="13.25" customHeight="1" x14ac:dyDescent="0.15">
      <c r="A156" s="6" t="s">
        <v>31</v>
      </c>
      <c r="B156" s="6" t="s">
        <v>30</v>
      </c>
      <c r="C156" s="6" t="s">
        <v>32</v>
      </c>
      <c r="D156" s="6" t="s">
        <v>33</v>
      </c>
      <c r="E156" s="6" t="s">
        <v>34</v>
      </c>
      <c r="F156" s="6" t="s">
        <v>35</v>
      </c>
      <c r="G156" s="6" t="s">
        <v>35</v>
      </c>
      <c r="H156" s="6" t="s">
        <v>78</v>
      </c>
      <c r="I156" s="6"/>
      <c r="J156" s="6" t="s">
        <v>36</v>
      </c>
      <c r="M156" s="5" t="s">
        <v>146</v>
      </c>
      <c r="N156" s="5" t="s">
        <v>38</v>
      </c>
      <c r="O156" s="5">
        <v>17</v>
      </c>
      <c r="P156" s="5">
        <v>13</v>
      </c>
      <c r="Q156" s="6" t="s">
        <v>143</v>
      </c>
      <c r="R156" s="6">
        <v>0</v>
      </c>
      <c r="T156" s="6" t="s">
        <v>785</v>
      </c>
      <c r="U156" s="8">
        <f t="shared" si="4"/>
        <v>0</v>
      </c>
      <c r="V156" s="6" t="s">
        <v>785</v>
      </c>
      <c r="W156" s="6" t="s">
        <v>40</v>
      </c>
      <c r="X156" s="6">
        <v>5</v>
      </c>
      <c r="Z156" s="6" t="s">
        <v>41</v>
      </c>
      <c r="AA156" s="6" t="s">
        <v>319</v>
      </c>
      <c r="AB156" s="6" t="s">
        <v>345</v>
      </c>
      <c r="AC156" s="6" t="s">
        <v>364</v>
      </c>
      <c r="AD156" s="6" t="s">
        <v>731</v>
      </c>
      <c r="AF156" s="6"/>
      <c r="AG156" s="5" t="s">
        <v>321</v>
      </c>
      <c r="AH156" s="5" t="s">
        <v>321</v>
      </c>
      <c r="AI156" s="5" t="s">
        <v>321</v>
      </c>
    </row>
    <row r="157" spans="1:35" s="5" customFormat="1" ht="13.25" customHeight="1" x14ac:dyDescent="0.15">
      <c r="A157" s="6" t="s">
        <v>31</v>
      </c>
      <c r="B157" s="6" t="s">
        <v>30</v>
      </c>
      <c r="C157" s="6" t="s">
        <v>32</v>
      </c>
      <c r="D157" s="6" t="s">
        <v>33</v>
      </c>
      <c r="E157" s="6" t="s">
        <v>34</v>
      </c>
      <c r="F157" s="6" t="s">
        <v>35</v>
      </c>
      <c r="G157" s="6" t="s">
        <v>35</v>
      </c>
      <c r="H157" s="6" t="s">
        <v>80</v>
      </c>
      <c r="I157" s="6"/>
      <c r="J157" s="6" t="s">
        <v>36</v>
      </c>
      <c r="M157" s="5" t="s">
        <v>146</v>
      </c>
      <c r="N157" s="5" t="s">
        <v>38</v>
      </c>
      <c r="O157" s="5">
        <v>17</v>
      </c>
      <c r="P157" s="5">
        <v>13</v>
      </c>
      <c r="Q157" s="6" t="s">
        <v>144</v>
      </c>
      <c r="R157" s="6">
        <v>0</v>
      </c>
      <c r="T157" s="6" t="s">
        <v>785</v>
      </c>
      <c r="U157" s="8">
        <f t="shared" si="4"/>
        <v>0</v>
      </c>
      <c r="V157" s="6" t="s">
        <v>785</v>
      </c>
      <c r="W157" s="6" t="s">
        <v>40</v>
      </c>
      <c r="X157" s="6">
        <v>5</v>
      </c>
      <c r="Z157" s="6" t="s">
        <v>41</v>
      </c>
      <c r="AA157" s="6" t="s">
        <v>319</v>
      </c>
      <c r="AB157" s="6" t="s">
        <v>345</v>
      </c>
      <c r="AC157" s="6" t="s">
        <v>364</v>
      </c>
      <c r="AD157" s="6" t="s">
        <v>731</v>
      </c>
      <c r="AF157" s="6"/>
      <c r="AG157" s="5" t="s">
        <v>321</v>
      </c>
      <c r="AH157" s="5" t="s">
        <v>321</v>
      </c>
      <c r="AI157" s="5" t="s">
        <v>321</v>
      </c>
    </row>
    <row r="158" spans="1:35" s="5" customFormat="1" ht="13.25" customHeight="1" x14ac:dyDescent="0.15">
      <c r="A158" s="6" t="s">
        <v>31</v>
      </c>
      <c r="B158" s="6" t="s">
        <v>30</v>
      </c>
      <c r="C158" s="6" t="s">
        <v>32</v>
      </c>
      <c r="D158" s="6" t="s">
        <v>33</v>
      </c>
      <c r="E158" s="6" t="s">
        <v>34</v>
      </c>
      <c r="F158" s="6" t="s">
        <v>35</v>
      </c>
      <c r="G158" s="6" t="s">
        <v>35</v>
      </c>
      <c r="H158" s="6" t="s">
        <v>95</v>
      </c>
      <c r="I158" s="6"/>
      <c r="J158" s="6" t="s">
        <v>36</v>
      </c>
      <c r="M158" s="5" t="s">
        <v>146</v>
      </c>
      <c r="N158" s="5" t="s">
        <v>38</v>
      </c>
      <c r="O158" s="5">
        <v>17</v>
      </c>
      <c r="P158" s="5">
        <v>13</v>
      </c>
      <c r="Q158" s="6" t="s">
        <v>145</v>
      </c>
      <c r="R158" s="6">
        <v>1</v>
      </c>
      <c r="T158" s="6" t="s">
        <v>785</v>
      </c>
      <c r="U158" s="8">
        <f t="shared" si="4"/>
        <v>1</v>
      </c>
      <c r="V158" s="6" t="s">
        <v>785</v>
      </c>
      <c r="W158" s="6" t="s">
        <v>40</v>
      </c>
      <c r="X158" s="6">
        <v>5</v>
      </c>
      <c r="Z158" s="6" t="s">
        <v>41</v>
      </c>
      <c r="AA158" s="6" t="s">
        <v>319</v>
      </c>
      <c r="AB158" s="6" t="s">
        <v>345</v>
      </c>
      <c r="AC158" s="6" t="s">
        <v>364</v>
      </c>
      <c r="AD158" s="6" t="s">
        <v>731</v>
      </c>
      <c r="AF158" s="6"/>
      <c r="AG158" s="5" t="s">
        <v>321</v>
      </c>
      <c r="AH158" s="5" t="s">
        <v>321</v>
      </c>
      <c r="AI158" s="5" t="s">
        <v>321</v>
      </c>
    </row>
    <row r="159" spans="1:35" s="5" customFormat="1" ht="13.25" customHeight="1" x14ac:dyDescent="0.15">
      <c r="A159" s="6" t="s">
        <v>31</v>
      </c>
      <c r="B159" s="6" t="s">
        <v>30</v>
      </c>
      <c r="C159" s="6" t="s">
        <v>32</v>
      </c>
      <c r="D159" s="6" t="s">
        <v>33</v>
      </c>
      <c r="E159" s="6" t="s">
        <v>34</v>
      </c>
      <c r="F159" s="6" t="s">
        <v>35</v>
      </c>
      <c r="G159" s="6" t="s">
        <v>35</v>
      </c>
      <c r="H159" s="6" t="s">
        <v>71</v>
      </c>
      <c r="I159" s="6"/>
      <c r="J159" s="6" t="s">
        <v>36</v>
      </c>
      <c r="M159" s="5" t="s">
        <v>147</v>
      </c>
      <c r="N159" s="5" t="s">
        <v>38</v>
      </c>
      <c r="O159" s="5">
        <v>17</v>
      </c>
      <c r="P159" s="5">
        <v>14</v>
      </c>
      <c r="Q159" s="6" t="s">
        <v>148</v>
      </c>
      <c r="R159" s="6">
        <v>11</v>
      </c>
      <c r="T159" s="6" t="s">
        <v>785</v>
      </c>
      <c r="U159" s="8">
        <f t="shared" si="4"/>
        <v>11</v>
      </c>
      <c r="V159" s="6" t="s">
        <v>785</v>
      </c>
      <c r="W159" s="6" t="s">
        <v>40</v>
      </c>
      <c r="X159" s="6">
        <v>5</v>
      </c>
      <c r="Z159" s="6" t="s">
        <v>41</v>
      </c>
      <c r="AA159" s="6" t="s">
        <v>319</v>
      </c>
      <c r="AB159" s="6" t="s">
        <v>345</v>
      </c>
      <c r="AC159" s="6" t="s">
        <v>663</v>
      </c>
      <c r="AD159" s="6" t="s">
        <v>731</v>
      </c>
      <c r="AF159" s="6"/>
      <c r="AG159" s="5" t="s">
        <v>321</v>
      </c>
      <c r="AH159" s="5" t="s">
        <v>321</v>
      </c>
      <c r="AI159" s="5" t="s">
        <v>321</v>
      </c>
    </row>
    <row r="160" spans="1:35" s="5" customFormat="1" ht="13.25" customHeight="1" x14ac:dyDescent="0.15">
      <c r="A160" s="6" t="s">
        <v>31</v>
      </c>
      <c r="B160" s="6" t="s">
        <v>30</v>
      </c>
      <c r="C160" s="6" t="s">
        <v>32</v>
      </c>
      <c r="D160" s="6" t="s">
        <v>33</v>
      </c>
      <c r="E160" s="6" t="s">
        <v>34</v>
      </c>
      <c r="F160" s="6" t="s">
        <v>35</v>
      </c>
      <c r="G160" s="6" t="s">
        <v>35</v>
      </c>
      <c r="H160" s="6" t="s">
        <v>76</v>
      </c>
      <c r="I160" s="6"/>
      <c r="J160" s="6" t="s">
        <v>36</v>
      </c>
      <c r="M160" s="5" t="s">
        <v>147</v>
      </c>
      <c r="N160" s="5" t="s">
        <v>38</v>
      </c>
      <c r="O160" s="5">
        <v>17</v>
      </c>
      <c r="P160" s="5">
        <v>14</v>
      </c>
      <c r="Q160" s="6" t="s">
        <v>149</v>
      </c>
      <c r="R160" s="6">
        <v>0</v>
      </c>
      <c r="T160" s="6" t="s">
        <v>785</v>
      </c>
      <c r="U160" s="8">
        <f t="shared" si="4"/>
        <v>0</v>
      </c>
      <c r="V160" s="6" t="s">
        <v>785</v>
      </c>
      <c r="W160" s="6" t="s">
        <v>40</v>
      </c>
      <c r="X160" s="6">
        <v>5</v>
      </c>
      <c r="Z160" s="6" t="s">
        <v>41</v>
      </c>
      <c r="AA160" s="6" t="s">
        <v>319</v>
      </c>
      <c r="AB160" s="6" t="s">
        <v>345</v>
      </c>
      <c r="AC160" s="6" t="s">
        <v>663</v>
      </c>
      <c r="AD160" s="6" t="s">
        <v>731</v>
      </c>
      <c r="AF160" s="6"/>
      <c r="AG160" s="5" t="s">
        <v>321</v>
      </c>
      <c r="AH160" s="5" t="s">
        <v>321</v>
      </c>
      <c r="AI160" s="5" t="s">
        <v>321</v>
      </c>
    </row>
    <row r="161" spans="1:35" s="5" customFormat="1" ht="13.25" customHeight="1" x14ac:dyDescent="0.15">
      <c r="A161" s="6" t="s">
        <v>31</v>
      </c>
      <c r="B161" s="6" t="s">
        <v>30</v>
      </c>
      <c r="C161" s="6" t="s">
        <v>32</v>
      </c>
      <c r="D161" s="6" t="s">
        <v>33</v>
      </c>
      <c r="E161" s="6" t="s">
        <v>34</v>
      </c>
      <c r="F161" s="6" t="s">
        <v>35</v>
      </c>
      <c r="G161" s="6" t="s">
        <v>35</v>
      </c>
      <c r="H161" s="6" t="s">
        <v>78</v>
      </c>
      <c r="I161" s="6"/>
      <c r="J161" s="6" t="s">
        <v>36</v>
      </c>
      <c r="M161" s="5" t="s">
        <v>147</v>
      </c>
      <c r="N161" s="5" t="s">
        <v>38</v>
      </c>
      <c r="O161" s="5">
        <v>17</v>
      </c>
      <c r="P161" s="5">
        <v>14</v>
      </c>
      <c r="Q161" s="6" t="s">
        <v>150</v>
      </c>
      <c r="R161" s="6">
        <v>0</v>
      </c>
      <c r="T161" s="6" t="s">
        <v>785</v>
      </c>
      <c r="U161" s="8">
        <f t="shared" si="4"/>
        <v>0</v>
      </c>
      <c r="V161" s="6" t="s">
        <v>785</v>
      </c>
      <c r="W161" s="6" t="s">
        <v>40</v>
      </c>
      <c r="X161" s="6">
        <v>5</v>
      </c>
      <c r="Z161" s="6" t="s">
        <v>41</v>
      </c>
      <c r="AA161" s="6" t="s">
        <v>319</v>
      </c>
      <c r="AB161" s="6" t="s">
        <v>345</v>
      </c>
      <c r="AC161" s="6" t="s">
        <v>663</v>
      </c>
      <c r="AD161" s="6" t="s">
        <v>731</v>
      </c>
      <c r="AF161" s="6"/>
      <c r="AG161" s="5" t="s">
        <v>321</v>
      </c>
      <c r="AH161" s="5" t="s">
        <v>321</v>
      </c>
      <c r="AI161" s="5" t="s">
        <v>321</v>
      </c>
    </row>
    <row r="162" spans="1:35" s="5" customFormat="1" ht="13.25" customHeight="1" x14ac:dyDescent="0.15">
      <c r="A162" s="6" t="s">
        <v>31</v>
      </c>
      <c r="B162" s="6" t="s">
        <v>30</v>
      </c>
      <c r="C162" s="6" t="s">
        <v>32</v>
      </c>
      <c r="D162" s="6" t="s">
        <v>33</v>
      </c>
      <c r="E162" s="6" t="s">
        <v>34</v>
      </c>
      <c r="F162" s="6" t="s">
        <v>35</v>
      </c>
      <c r="G162" s="6" t="s">
        <v>35</v>
      </c>
      <c r="H162" s="6" t="s">
        <v>80</v>
      </c>
      <c r="I162" s="6"/>
      <c r="J162" s="6" t="s">
        <v>36</v>
      </c>
      <c r="M162" s="5" t="s">
        <v>147</v>
      </c>
      <c r="N162" s="5" t="s">
        <v>38</v>
      </c>
      <c r="O162" s="5">
        <v>17</v>
      </c>
      <c r="P162" s="5">
        <v>14</v>
      </c>
      <c r="Q162" s="6" t="s">
        <v>151</v>
      </c>
      <c r="R162" s="6">
        <v>0</v>
      </c>
      <c r="T162" s="6" t="s">
        <v>785</v>
      </c>
      <c r="U162" s="8">
        <f t="shared" si="4"/>
        <v>0</v>
      </c>
      <c r="V162" s="6" t="s">
        <v>785</v>
      </c>
      <c r="W162" s="6" t="s">
        <v>40</v>
      </c>
      <c r="X162" s="6">
        <v>5</v>
      </c>
      <c r="Z162" s="6" t="s">
        <v>41</v>
      </c>
      <c r="AA162" s="6" t="s">
        <v>319</v>
      </c>
      <c r="AB162" s="6" t="s">
        <v>345</v>
      </c>
      <c r="AC162" s="6" t="s">
        <v>663</v>
      </c>
      <c r="AD162" s="6" t="s">
        <v>731</v>
      </c>
      <c r="AF162" s="6"/>
      <c r="AG162" s="5" t="s">
        <v>321</v>
      </c>
      <c r="AH162" s="5" t="s">
        <v>321</v>
      </c>
      <c r="AI162" s="5" t="s">
        <v>321</v>
      </c>
    </row>
    <row r="163" spans="1:35" s="5" customFormat="1" ht="13.25" customHeight="1" x14ac:dyDescent="0.15">
      <c r="A163" s="6" t="s">
        <v>31</v>
      </c>
      <c r="B163" s="6" t="s">
        <v>30</v>
      </c>
      <c r="C163" s="6" t="s">
        <v>32</v>
      </c>
      <c r="D163" s="6" t="s">
        <v>33</v>
      </c>
      <c r="E163" s="6" t="s">
        <v>34</v>
      </c>
      <c r="F163" s="6" t="s">
        <v>35</v>
      </c>
      <c r="G163" s="6" t="s">
        <v>35</v>
      </c>
      <c r="H163" s="6" t="s">
        <v>95</v>
      </c>
      <c r="I163" s="6"/>
      <c r="J163" s="6" t="s">
        <v>36</v>
      </c>
      <c r="M163" s="5" t="s">
        <v>147</v>
      </c>
      <c r="N163" s="5" t="s">
        <v>38</v>
      </c>
      <c r="O163" s="5">
        <v>17</v>
      </c>
      <c r="P163" s="5">
        <v>14</v>
      </c>
      <c r="Q163" s="6" t="s">
        <v>152</v>
      </c>
      <c r="R163" s="6">
        <v>10</v>
      </c>
      <c r="T163" s="6" t="s">
        <v>785</v>
      </c>
      <c r="U163" s="8">
        <f t="shared" si="4"/>
        <v>10</v>
      </c>
      <c r="V163" s="6" t="s">
        <v>785</v>
      </c>
      <c r="W163" s="6" t="s">
        <v>40</v>
      </c>
      <c r="X163" s="6">
        <v>5</v>
      </c>
      <c r="Z163" s="6" t="s">
        <v>41</v>
      </c>
      <c r="AA163" s="6" t="s">
        <v>319</v>
      </c>
      <c r="AB163" s="6" t="s">
        <v>345</v>
      </c>
      <c r="AC163" s="6" t="s">
        <v>663</v>
      </c>
      <c r="AD163" s="6" t="s">
        <v>731</v>
      </c>
      <c r="AF163" s="6"/>
      <c r="AG163" s="5" t="s">
        <v>321</v>
      </c>
      <c r="AH163" s="5" t="s">
        <v>321</v>
      </c>
      <c r="AI163" s="5" t="s">
        <v>321</v>
      </c>
    </row>
    <row r="164" spans="1:35" s="5" customFormat="1" ht="13.25" customHeight="1" x14ac:dyDescent="0.15">
      <c r="A164" s="6" t="s">
        <v>31</v>
      </c>
      <c r="B164" s="6" t="s">
        <v>30</v>
      </c>
      <c r="C164" s="6" t="s">
        <v>32</v>
      </c>
      <c r="D164" s="6" t="s">
        <v>33</v>
      </c>
      <c r="E164" s="6" t="s">
        <v>34</v>
      </c>
      <c r="F164" s="6" t="s">
        <v>35</v>
      </c>
      <c r="G164" s="6" t="s">
        <v>35</v>
      </c>
      <c r="H164" s="6" t="s">
        <v>71</v>
      </c>
      <c r="I164" s="6"/>
      <c r="J164" s="6" t="s">
        <v>36</v>
      </c>
      <c r="M164" s="5" t="s">
        <v>775</v>
      </c>
      <c r="N164" s="5" t="s">
        <v>38</v>
      </c>
      <c r="O164" s="5">
        <v>17</v>
      </c>
      <c r="P164" s="5">
        <v>11</v>
      </c>
      <c r="Q164" s="6" t="s">
        <v>154</v>
      </c>
      <c r="R164" s="6">
        <v>2</v>
      </c>
      <c r="T164" s="6" t="s">
        <v>785</v>
      </c>
      <c r="U164" s="8">
        <f t="shared" si="4"/>
        <v>2</v>
      </c>
      <c r="V164" s="6" t="s">
        <v>785</v>
      </c>
      <c r="W164" s="6" t="s">
        <v>40</v>
      </c>
      <c r="X164" s="6">
        <v>5</v>
      </c>
      <c r="Z164" s="6" t="s">
        <v>41</v>
      </c>
      <c r="AA164" s="6" t="s">
        <v>319</v>
      </c>
      <c r="AB164" s="6" t="s">
        <v>345</v>
      </c>
      <c r="AC164" s="6" t="s">
        <v>664</v>
      </c>
      <c r="AD164" s="6" t="s">
        <v>731</v>
      </c>
      <c r="AF164" s="6"/>
      <c r="AG164" s="5" t="s">
        <v>321</v>
      </c>
      <c r="AH164" s="5" t="s">
        <v>321</v>
      </c>
      <c r="AI164" s="5" t="s">
        <v>321</v>
      </c>
    </row>
    <row r="165" spans="1:35" s="5" customFormat="1" ht="13.25" customHeight="1" x14ac:dyDescent="0.15">
      <c r="A165" s="6" t="s">
        <v>31</v>
      </c>
      <c r="B165" s="6" t="s">
        <v>30</v>
      </c>
      <c r="C165" s="6" t="s">
        <v>32</v>
      </c>
      <c r="D165" s="6" t="s">
        <v>33</v>
      </c>
      <c r="E165" s="6" t="s">
        <v>34</v>
      </c>
      <c r="F165" s="6" t="s">
        <v>35</v>
      </c>
      <c r="G165" s="6" t="s">
        <v>35</v>
      </c>
      <c r="H165" s="6" t="s">
        <v>71</v>
      </c>
      <c r="I165" s="6"/>
      <c r="J165" s="6" t="s">
        <v>36</v>
      </c>
      <c r="M165" s="5" t="s">
        <v>155</v>
      </c>
      <c r="N165" s="5" t="s">
        <v>38</v>
      </c>
      <c r="O165" s="5">
        <v>17</v>
      </c>
      <c r="P165" s="5">
        <v>1</v>
      </c>
      <c r="Q165" s="6" t="s">
        <v>156</v>
      </c>
      <c r="R165" s="6">
        <v>38</v>
      </c>
      <c r="T165" s="6" t="s">
        <v>785</v>
      </c>
      <c r="U165" s="8">
        <f t="shared" si="4"/>
        <v>38</v>
      </c>
      <c r="V165" s="6" t="s">
        <v>785</v>
      </c>
      <c r="W165" s="6" t="s">
        <v>40</v>
      </c>
      <c r="X165" s="6">
        <v>5</v>
      </c>
      <c r="Z165" s="6" t="s">
        <v>41</v>
      </c>
      <c r="AA165" s="6" t="s">
        <v>319</v>
      </c>
      <c r="AB165" s="6" t="s">
        <v>345</v>
      </c>
      <c r="AC165" s="6" t="s">
        <v>665</v>
      </c>
      <c r="AD165" s="6" t="s">
        <v>731</v>
      </c>
      <c r="AF165" s="6"/>
      <c r="AG165" s="5" t="s">
        <v>321</v>
      </c>
      <c r="AH165" s="5" t="s">
        <v>321</v>
      </c>
      <c r="AI165" s="5" t="s">
        <v>321</v>
      </c>
    </row>
    <row r="166" spans="1:35" s="5" customFormat="1" ht="13.25" customHeight="1" x14ac:dyDescent="0.15">
      <c r="A166" s="6" t="s">
        <v>31</v>
      </c>
      <c r="B166" s="6" t="s">
        <v>30</v>
      </c>
      <c r="C166" s="6" t="s">
        <v>32</v>
      </c>
      <c r="D166" s="6" t="s">
        <v>33</v>
      </c>
      <c r="E166" s="6" t="s">
        <v>34</v>
      </c>
      <c r="F166" s="6" t="s">
        <v>35</v>
      </c>
      <c r="G166" s="6" t="s">
        <v>35</v>
      </c>
      <c r="H166" s="6" t="s">
        <v>71</v>
      </c>
      <c r="I166" s="6"/>
      <c r="J166" s="6" t="s">
        <v>36</v>
      </c>
      <c r="M166" s="5" t="s">
        <v>157</v>
      </c>
      <c r="N166" s="5" t="s">
        <v>38</v>
      </c>
      <c r="O166" s="5">
        <v>17</v>
      </c>
      <c r="P166" s="5">
        <v>2</v>
      </c>
      <c r="Q166" s="6" t="s">
        <v>158</v>
      </c>
      <c r="R166" s="7">
        <v>1116</v>
      </c>
      <c r="T166" s="6" t="s">
        <v>785</v>
      </c>
      <c r="U166" s="8">
        <f t="shared" si="4"/>
        <v>1116</v>
      </c>
      <c r="V166" s="6" t="s">
        <v>785</v>
      </c>
      <c r="W166" s="6" t="s">
        <v>40</v>
      </c>
      <c r="X166" s="6">
        <v>5</v>
      </c>
      <c r="Z166" s="6" t="s">
        <v>41</v>
      </c>
      <c r="AA166" s="6" t="s">
        <v>319</v>
      </c>
      <c r="AB166" s="6" t="s">
        <v>345</v>
      </c>
      <c r="AC166" s="6" t="s">
        <v>666</v>
      </c>
      <c r="AD166" s="6" t="s">
        <v>731</v>
      </c>
      <c r="AF166" s="6"/>
      <c r="AG166" s="5" t="s">
        <v>321</v>
      </c>
      <c r="AH166" s="5" t="s">
        <v>321</v>
      </c>
      <c r="AI166" s="5" t="s">
        <v>321</v>
      </c>
    </row>
    <row r="167" spans="1:35" s="10" customFormat="1" ht="13.25" customHeight="1" x14ac:dyDescent="0.15">
      <c r="A167" s="11" t="s">
        <v>31</v>
      </c>
      <c r="B167" s="11" t="s">
        <v>30</v>
      </c>
      <c r="C167" s="11" t="s">
        <v>32</v>
      </c>
      <c r="D167" s="11" t="s">
        <v>33</v>
      </c>
      <c r="E167" s="11" t="s">
        <v>34</v>
      </c>
      <c r="F167" s="11" t="s">
        <v>35</v>
      </c>
      <c r="G167" s="11" t="s">
        <v>35</v>
      </c>
      <c r="H167" s="11" t="s">
        <v>71</v>
      </c>
      <c r="I167" s="11"/>
      <c r="J167" s="11" t="s">
        <v>68</v>
      </c>
      <c r="M167" s="10" t="s">
        <v>153</v>
      </c>
      <c r="N167" s="10" t="s">
        <v>38</v>
      </c>
      <c r="O167" s="10">
        <v>17</v>
      </c>
      <c r="P167" s="10">
        <v>10</v>
      </c>
      <c r="Q167" s="11" t="s">
        <v>136</v>
      </c>
      <c r="R167" s="11">
        <v>27</v>
      </c>
      <c r="T167" s="11" t="s">
        <v>785</v>
      </c>
      <c r="U167" s="13">
        <f t="shared" si="4"/>
        <v>27</v>
      </c>
      <c r="V167" s="11" t="s">
        <v>785</v>
      </c>
      <c r="W167" s="11" t="s">
        <v>40</v>
      </c>
      <c r="X167" s="11">
        <v>5</v>
      </c>
      <c r="Z167" s="11" t="s">
        <v>41</v>
      </c>
      <c r="AA167" s="11" t="s">
        <v>319</v>
      </c>
      <c r="AB167" s="11" t="s">
        <v>345</v>
      </c>
      <c r="AC167" s="11" t="s">
        <v>346</v>
      </c>
      <c r="AD167" s="11" t="s">
        <v>731</v>
      </c>
      <c r="AF167" s="11"/>
      <c r="AG167" s="10" t="s">
        <v>321</v>
      </c>
      <c r="AH167" s="10" t="s">
        <v>321</v>
      </c>
      <c r="AI167" s="10" t="s">
        <v>321</v>
      </c>
    </row>
    <row r="168" spans="1:35" s="10" customFormat="1" ht="13.25" customHeight="1" x14ac:dyDescent="0.15">
      <c r="A168" s="11" t="s">
        <v>31</v>
      </c>
      <c r="B168" s="11" t="s">
        <v>30</v>
      </c>
      <c r="C168" s="11" t="s">
        <v>32</v>
      </c>
      <c r="D168" s="11" t="s">
        <v>33</v>
      </c>
      <c r="E168" s="11" t="s">
        <v>34</v>
      </c>
      <c r="F168" s="11" t="s">
        <v>35</v>
      </c>
      <c r="G168" s="11" t="s">
        <v>35</v>
      </c>
      <c r="H168" s="11" t="s">
        <v>76</v>
      </c>
      <c r="I168" s="11"/>
      <c r="J168" s="11" t="s">
        <v>68</v>
      </c>
      <c r="M168" s="10" t="s">
        <v>153</v>
      </c>
      <c r="N168" s="10" t="s">
        <v>38</v>
      </c>
      <c r="O168" s="10">
        <v>17</v>
      </c>
      <c r="P168" s="10">
        <v>10</v>
      </c>
      <c r="Q168" s="11" t="s">
        <v>137</v>
      </c>
      <c r="R168" s="11">
        <v>3</v>
      </c>
      <c r="T168" s="11" t="s">
        <v>785</v>
      </c>
      <c r="U168" s="13">
        <f t="shared" si="4"/>
        <v>3</v>
      </c>
      <c r="V168" s="11" t="s">
        <v>785</v>
      </c>
      <c r="W168" s="11" t="s">
        <v>40</v>
      </c>
      <c r="X168" s="11">
        <v>5</v>
      </c>
      <c r="Z168" s="11" t="s">
        <v>41</v>
      </c>
      <c r="AA168" s="11" t="s">
        <v>319</v>
      </c>
      <c r="AB168" s="11" t="s">
        <v>345</v>
      </c>
      <c r="AC168" s="11" t="s">
        <v>346</v>
      </c>
      <c r="AD168" s="11" t="s">
        <v>731</v>
      </c>
      <c r="AF168" s="11"/>
      <c r="AG168" s="10" t="s">
        <v>321</v>
      </c>
      <c r="AH168" s="10" t="s">
        <v>321</v>
      </c>
      <c r="AI168" s="10" t="s">
        <v>321</v>
      </c>
    </row>
    <row r="169" spans="1:35" s="10" customFormat="1" ht="13.25" customHeight="1" x14ac:dyDescent="0.15">
      <c r="A169" s="11" t="s">
        <v>31</v>
      </c>
      <c r="B169" s="11" t="s">
        <v>30</v>
      </c>
      <c r="C169" s="11" t="s">
        <v>32</v>
      </c>
      <c r="D169" s="11" t="s">
        <v>33</v>
      </c>
      <c r="E169" s="11" t="s">
        <v>34</v>
      </c>
      <c r="F169" s="11" t="s">
        <v>35</v>
      </c>
      <c r="G169" s="11" t="s">
        <v>35</v>
      </c>
      <c r="H169" s="11" t="s">
        <v>78</v>
      </c>
      <c r="I169" s="11"/>
      <c r="J169" s="11" t="s">
        <v>68</v>
      </c>
      <c r="M169" s="10" t="s">
        <v>153</v>
      </c>
      <c r="N169" s="10" t="s">
        <v>38</v>
      </c>
      <c r="O169" s="10">
        <v>17</v>
      </c>
      <c r="P169" s="10">
        <v>10</v>
      </c>
      <c r="Q169" s="11" t="s">
        <v>138</v>
      </c>
      <c r="R169" s="11">
        <v>3</v>
      </c>
      <c r="T169" s="11" t="s">
        <v>785</v>
      </c>
      <c r="U169" s="13">
        <f t="shared" si="4"/>
        <v>3</v>
      </c>
      <c r="V169" s="11" t="s">
        <v>785</v>
      </c>
      <c r="W169" s="11" t="s">
        <v>40</v>
      </c>
      <c r="X169" s="11">
        <v>5</v>
      </c>
      <c r="Z169" s="11" t="s">
        <v>41</v>
      </c>
      <c r="AA169" s="11" t="s">
        <v>319</v>
      </c>
      <c r="AB169" s="11" t="s">
        <v>345</v>
      </c>
      <c r="AC169" s="11" t="s">
        <v>346</v>
      </c>
      <c r="AD169" s="11" t="s">
        <v>731</v>
      </c>
      <c r="AF169" s="11"/>
      <c r="AG169" s="10" t="s">
        <v>321</v>
      </c>
      <c r="AH169" s="10" t="s">
        <v>321</v>
      </c>
      <c r="AI169" s="10" t="s">
        <v>321</v>
      </c>
    </row>
    <row r="170" spans="1:35" s="10" customFormat="1" ht="13.25" customHeight="1" x14ac:dyDescent="0.15">
      <c r="A170" s="11" t="s">
        <v>31</v>
      </c>
      <c r="B170" s="11" t="s">
        <v>30</v>
      </c>
      <c r="C170" s="11" t="s">
        <v>32</v>
      </c>
      <c r="D170" s="11" t="s">
        <v>33</v>
      </c>
      <c r="E170" s="11" t="s">
        <v>34</v>
      </c>
      <c r="F170" s="11" t="s">
        <v>35</v>
      </c>
      <c r="G170" s="11" t="s">
        <v>35</v>
      </c>
      <c r="H170" s="11" t="s">
        <v>80</v>
      </c>
      <c r="I170" s="11"/>
      <c r="J170" s="11" t="s">
        <v>68</v>
      </c>
      <c r="M170" s="10" t="s">
        <v>153</v>
      </c>
      <c r="N170" s="10" t="s">
        <v>38</v>
      </c>
      <c r="O170" s="10">
        <v>17</v>
      </c>
      <c r="P170" s="10">
        <v>10</v>
      </c>
      <c r="Q170" s="11" t="s">
        <v>139</v>
      </c>
      <c r="R170" s="11">
        <v>1</v>
      </c>
      <c r="T170" s="11" t="s">
        <v>785</v>
      </c>
      <c r="U170" s="13">
        <f t="shared" si="4"/>
        <v>1</v>
      </c>
      <c r="V170" s="11" t="s">
        <v>785</v>
      </c>
      <c r="W170" s="11" t="s">
        <v>40</v>
      </c>
      <c r="X170" s="11">
        <v>5</v>
      </c>
      <c r="Z170" s="11" t="s">
        <v>41</v>
      </c>
      <c r="AA170" s="11" t="s">
        <v>319</v>
      </c>
      <c r="AB170" s="11" t="s">
        <v>345</v>
      </c>
      <c r="AC170" s="11" t="s">
        <v>346</v>
      </c>
      <c r="AD170" s="11" t="s">
        <v>731</v>
      </c>
      <c r="AF170" s="11"/>
      <c r="AG170" s="10" t="s">
        <v>321</v>
      </c>
      <c r="AH170" s="10" t="s">
        <v>321</v>
      </c>
      <c r="AI170" s="10" t="s">
        <v>321</v>
      </c>
    </row>
    <row r="171" spans="1:35" s="10" customFormat="1" ht="13.25" customHeight="1" x14ac:dyDescent="0.15">
      <c r="A171" s="11" t="s">
        <v>31</v>
      </c>
      <c r="B171" s="11" t="s">
        <v>30</v>
      </c>
      <c r="C171" s="11" t="s">
        <v>32</v>
      </c>
      <c r="D171" s="11" t="s">
        <v>33</v>
      </c>
      <c r="E171" s="11" t="s">
        <v>34</v>
      </c>
      <c r="F171" s="11" t="s">
        <v>35</v>
      </c>
      <c r="G171" s="11" t="s">
        <v>35</v>
      </c>
      <c r="H171" s="11" t="s">
        <v>95</v>
      </c>
      <c r="I171" s="11"/>
      <c r="J171" s="11" t="s">
        <v>68</v>
      </c>
      <c r="M171" s="10" t="s">
        <v>153</v>
      </c>
      <c r="N171" s="10" t="s">
        <v>38</v>
      </c>
      <c r="O171" s="10">
        <v>17</v>
      </c>
      <c r="P171" s="10">
        <v>10</v>
      </c>
      <c r="Q171" s="11" t="s">
        <v>140</v>
      </c>
      <c r="R171" s="11">
        <v>20</v>
      </c>
      <c r="T171" s="11" t="s">
        <v>785</v>
      </c>
      <c r="U171" s="13">
        <f t="shared" si="4"/>
        <v>20</v>
      </c>
      <c r="V171" s="11" t="s">
        <v>785</v>
      </c>
      <c r="W171" s="11" t="s">
        <v>40</v>
      </c>
      <c r="X171" s="11">
        <v>5</v>
      </c>
      <c r="Z171" s="11" t="s">
        <v>41</v>
      </c>
      <c r="AA171" s="11" t="s">
        <v>319</v>
      </c>
      <c r="AB171" s="11" t="s">
        <v>345</v>
      </c>
      <c r="AC171" s="11" t="s">
        <v>346</v>
      </c>
      <c r="AD171" s="11" t="s">
        <v>731</v>
      </c>
      <c r="AF171" s="11"/>
      <c r="AG171" s="10" t="s">
        <v>321</v>
      </c>
      <c r="AH171" s="10" t="s">
        <v>321</v>
      </c>
      <c r="AI171" s="10" t="s">
        <v>321</v>
      </c>
    </row>
    <row r="172" spans="1:35" s="10" customFormat="1" ht="13.25" customHeight="1" x14ac:dyDescent="0.15">
      <c r="A172" s="11" t="s">
        <v>31</v>
      </c>
      <c r="B172" s="11" t="s">
        <v>30</v>
      </c>
      <c r="C172" s="11" t="s">
        <v>32</v>
      </c>
      <c r="D172" s="11" t="s">
        <v>33</v>
      </c>
      <c r="E172" s="11" t="s">
        <v>34</v>
      </c>
      <c r="F172" s="11" t="s">
        <v>35</v>
      </c>
      <c r="G172" s="11" t="s">
        <v>35</v>
      </c>
      <c r="H172" s="11" t="s">
        <v>71</v>
      </c>
      <c r="I172" s="11"/>
      <c r="J172" s="11" t="s">
        <v>68</v>
      </c>
      <c r="M172" s="10" t="s">
        <v>146</v>
      </c>
      <c r="N172" s="10" t="s">
        <v>38</v>
      </c>
      <c r="O172" s="10">
        <v>17</v>
      </c>
      <c r="P172" s="10">
        <v>13</v>
      </c>
      <c r="Q172" s="11" t="s">
        <v>141</v>
      </c>
      <c r="R172" s="11">
        <v>3</v>
      </c>
      <c r="T172" s="11" t="s">
        <v>785</v>
      </c>
      <c r="U172" s="13">
        <f t="shared" si="4"/>
        <v>3</v>
      </c>
      <c r="V172" s="11" t="s">
        <v>785</v>
      </c>
      <c r="W172" s="11" t="s">
        <v>40</v>
      </c>
      <c r="X172" s="11">
        <v>5</v>
      </c>
      <c r="Z172" s="11" t="s">
        <v>41</v>
      </c>
      <c r="AA172" s="11" t="s">
        <v>319</v>
      </c>
      <c r="AB172" s="11" t="s">
        <v>345</v>
      </c>
      <c r="AC172" s="11" t="s">
        <v>364</v>
      </c>
      <c r="AD172" s="11" t="s">
        <v>731</v>
      </c>
      <c r="AF172" s="11"/>
      <c r="AG172" s="10" t="s">
        <v>321</v>
      </c>
      <c r="AH172" s="10" t="s">
        <v>321</v>
      </c>
      <c r="AI172" s="10" t="s">
        <v>321</v>
      </c>
    </row>
    <row r="173" spans="1:35" s="10" customFormat="1" ht="13.25" customHeight="1" x14ac:dyDescent="0.15">
      <c r="A173" s="11" t="s">
        <v>31</v>
      </c>
      <c r="B173" s="11" t="s">
        <v>30</v>
      </c>
      <c r="C173" s="11" t="s">
        <v>32</v>
      </c>
      <c r="D173" s="11" t="s">
        <v>33</v>
      </c>
      <c r="E173" s="11" t="s">
        <v>34</v>
      </c>
      <c r="F173" s="11" t="s">
        <v>35</v>
      </c>
      <c r="G173" s="11" t="s">
        <v>35</v>
      </c>
      <c r="H173" s="11" t="s">
        <v>76</v>
      </c>
      <c r="I173" s="11"/>
      <c r="J173" s="11" t="s">
        <v>68</v>
      </c>
      <c r="M173" s="10" t="s">
        <v>146</v>
      </c>
      <c r="N173" s="10" t="s">
        <v>38</v>
      </c>
      <c r="O173" s="10">
        <v>17</v>
      </c>
      <c r="P173" s="10">
        <v>13</v>
      </c>
      <c r="Q173" s="11" t="s">
        <v>142</v>
      </c>
      <c r="R173" s="11">
        <v>1</v>
      </c>
      <c r="T173" s="11" t="s">
        <v>785</v>
      </c>
      <c r="U173" s="13">
        <f t="shared" si="4"/>
        <v>1</v>
      </c>
      <c r="V173" s="11" t="s">
        <v>785</v>
      </c>
      <c r="W173" s="11" t="s">
        <v>40</v>
      </c>
      <c r="X173" s="11">
        <v>5</v>
      </c>
      <c r="Z173" s="11" t="s">
        <v>41</v>
      </c>
      <c r="AA173" s="11" t="s">
        <v>319</v>
      </c>
      <c r="AB173" s="11" t="s">
        <v>345</v>
      </c>
      <c r="AC173" s="11" t="s">
        <v>364</v>
      </c>
      <c r="AD173" s="11" t="s">
        <v>731</v>
      </c>
      <c r="AF173" s="11"/>
      <c r="AG173" s="10" t="s">
        <v>321</v>
      </c>
      <c r="AH173" s="10" t="s">
        <v>321</v>
      </c>
      <c r="AI173" s="10" t="s">
        <v>321</v>
      </c>
    </row>
    <row r="174" spans="1:35" s="10" customFormat="1" ht="13.25" customHeight="1" x14ac:dyDescent="0.15">
      <c r="A174" s="11" t="s">
        <v>31</v>
      </c>
      <c r="B174" s="11" t="s">
        <v>30</v>
      </c>
      <c r="C174" s="11" t="s">
        <v>32</v>
      </c>
      <c r="D174" s="11" t="s">
        <v>33</v>
      </c>
      <c r="E174" s="11" t="s">
        <v>34</v>
      </c>
      <c r="F174" s="11" t="s">
        <v>35</v>
      </c>
      <c r="G174" s="11" t="s">
        <v>35</v>
      </c>
      <c r="H174" s="11" t="s">
        <v>78</v>
      </c>
      <c r="I174" s="11"/>
      <c r="J174" s="11" t="s">
        <v>68</v>
      </c>
      <c r="M174" s="10" t="s">
        <v>146</v>
      </c>
      <c r="N174" s="10" t="s">
        <v>38</v>
      </c>
      <c r="O174" s="10">
        <v>17</v>
      </c>
      <c r="P174" s="10">
        <v>13</v>
      </c>
      <c r="Q174" s="11" t="s">
        <v>143</v>
      </c>
      <c r="R174" s="11">
        <v>0</v>
      </c>
      <c r="T174" s="11" t="s">
        <v>785</v>
      </c>
      <c r="U174" s="13">
        <f t="shared" si="4"/>
        <v>0</v>
      </c>
      <c r="V174" s="11" t="s">
        <v>785</v>
      </c>
      <c r="W174" s="11" t="s">
        <v>40</v>
      </c>
      <c r="X174" s="11">
        <v>5</v>
      </c>
      <c r="Z174" s="11" t="s">
        <v>41</v>
      </c>
      <c r="AA174" s="11" t="s">
        <v>319</v>
      </c>
      <c r="AB174" s="11" t="s">
        <v>345</v>
      </c>
      <c r="AC174" s="11" t="s">
        <v>364</v>
      </c>
      <c r="AD174" s="11" t="s">
        <v>731</v>
      </c>
      <c r="AF174" s="11"/>
      <c r="AG174" s="10" t="s">
        <v>321</v>
      </c>
      <c r="AH174" s="10" t="s">
        <v>321</v>
      </c>
      <c r="AI174" s="10" t="s">
        <v>321</v>
      </c>
    </row>
    <row r="175" spans="1:35" s="10" customFormat="1" ht="13.25" customHeight="1" x14ac:dyDescent="0.15">
      <c r="A175" s="11" t="s">
        <v>31</v>
      </c>
      <c r="B175" s="11" t="s">
        <v>30</v>
      </c>
      <c r="C175" s="11" t="s">
        <v>32</v>
      </c>
      <c r="D175" s="11" t="s">
        <v>33</v>
      </c>
      <c r="E175" s="11" t="s">
        <v>34</v>
      </c>
      <c r="F175" s="11" t="s">
        <v>35</v>
      </c>
      <c r="G175" s="11" t="s">
        <v>35</v>
      </c>
      <c r="H175" s="11" t="s">
        <v>80</v>
      </c>
      <c r="I175" s="11"/>
      <c r="J175" s="11" t="s">
        <v>68</v>
      </c>
      <c r="M175" s="10" t="s">
        <v>146</v>
      </c>
      <c r="N175" s="10" t="s">
        <v>38</v>
      </c>
      <c r="O175" s="10">
        <v>17</v>
      </c>
      <c r="P175" s="10">
        <v>13</v>
      </c>
      <c r="Q175" s="11" t="s">
        <v>144</v>
      </c>
      <c r="R175" s="11">
        <v>0</v>
      </c>
      <c r="T175" s="11" t="s">
        <v>785</v>
      </c>
      <c r="U175" s="13">
        <f t="shared" si="4"/>
        <v>0</v>
      </c>
      <c r="V175" s="11" t="s">
        <v>785</v>
      </c>
      <c r="W175" s="11" t="s">
        <v>40</v>
      </c>
      <c r="X175" s="11">
        <v>5</v>
      </c>
      <c r="Z175" s="11" t="s">
        <v>41</v>
      </c>
      <c r="AA175" s="11" t="s">
        <v>319</v>
      </c>
      <c r="AB175" s="11" t="s">
        <v>345</v>
      </c>
      <c r="AC175" s="11" t="s">
        <v>364</v>
      </c>
      <c r="AD175" s="11" t="s">
        <v>731</v>
      </c>
      <c r="AF175" s="11"/>
      <c r="AG175" s="10" t="s">
        <v>321</v>
      </c>
      <c r="AH175" s="10" t="s">
        <v>321</v>
      </c>
      <c r="AI175" s="10" t="s">
        <v>321</v>
      </c>
    </row>
    <row r="176" spans="1:35" s="10" customFormat="1" ht="13.25" customHeight="1" x14ac:dyDescent="0.15">
      <c r="A176" s="11" t="s">
        <v>31</v>
      </c>
      <c r="B176" s="11" t="s">
        <v>30</v>
      </c>
      <c r="C176" s="11" t="s">
        <v>32</v>
      </c>
      <c r="D176" s="11" t="s">
        <v>33</v>
      </c>
      <c r="E176" s="11" t="s">
        <v>34</v>
      </c>
      <c r="F176" s="11" t="s">
        <v>35</v>
      </c>
      <c r="G176" s="11" t="s">
        <v>35</v>
      </c>
      <c r="H176" s="11" t="s">
        <v>95</v>
      </c>
      <c r="I176" s="11"/>
      <c r="J176" s="11" t="s">
        <v>68</v>
      </c>
      <c r="M176" s="10" t="s">
        <v>146</v>
      </c>
      <c r="N176" s="10" t="s">
        <v>38</v>
      </c>
      <c r="O176" s="10">
        <v>17</v>
      </c>
      <c r="P176" s="10">
        <v>13</v>
      </c>
      <c r="Q176" s="11" t="s">
        <v>145</v>
      </c>
      <c r="R176" s="11">
        <v>1</v>
      </c>
      <c r="T176" s="11" t="s">
        <v>785</v>
      </c>
      <c r="U176" s="13">
        <f t="shared" si="4"/>
        <v>1</v>
      </c>
      <c r="V176" s="11" t="s">
        <v>785</v>
      </c>
      <c r="W176" s="11" t="s">
        <v>40</v>
      </c>
      <c r="X176" s="11">
        <v>5</v>
      </c>
      <c r="Z176" s="11" t="s">
        <v>41</v>
      </c>
      <c r="AA176" s="11" t="s">
        <v>319</v>
      </c>
      <c r="AB176" s="11" t="s">
        <v>345</v>
      </c>
      <c r="AC176" s="11" t="s">
        <v>364</v>
      </c>
      <c r="AD176" s="11" t="s">
        <v>731</v>
      </c>
      <c r="AF176" s="11"/>
      <c r="AG176" s="10" t="s">
        <v>321</v>
      </c>
      <c r="AH176" s="10" t="s">
        <v>321</v>
      </c>
      <c r="AI176" s="10" t="s">
        <v>321</v>
      </c>
    </row>
    <row r="177" spans="1:35" s="10" customFormat="1" ht="13.25" customHeight="1" x14ac:dyDescent="0.15">
      <c r="A177" s="11" t="s">
        <v>31</v>
      </c>
      <c r="B177" s="11" t="s">
        <v>30</v>
      </c>
      <c r="C177" s="11" t="s">
        <v>32</v>
      </c>
      <c r="D177" s="11" t="s">
        <v>33</v>
      </c>
      <c r="E177" s="11" t="s">
        <v>34</v>
      </c>
      <c r="F177" s="11" t="s">
        <v>35</v>
      </c>
      <c r="G177" s="11" t="s">
        <v>35</v>
      </c>
      <c r="H177" s="11" t="s">
        <v>71</v>
      </c>
      <c r="I177" s="11"/>
      <c r="J177" s="11" t="s">
        <v>68</v>
      </c>
      <c r="M177" s="10" t="s">
        <v>147</v>
      </c>
      <c r="N177" s="10" t="s">
        <v>38</v>
      </c>
      <c r="O177" s="10">
        <v>17</v>
      </c>
      <c r="P177" s="10">
        <v>14</v>
      </c>
      <c r="Q177" s="11" t="s">
        <v>148</v>
      </c>
      <c r="R177" s="11">
        <v>9</v>
      </c>
      <c r="T177" s="11" t="s">
        <v>785</v>
      </c>
      <c r="U177" s="13">
        <f t="shared" si="4"/>
        <v>9</v>
      </c>
      <c r="V177" s="11" t="s">
        <v>785</v>
      </c>
      <c r="W177" s="11" t="s">
        <v>40</v>
      </c>
      <c r="X177" s="11">
        <v>5</v>
      </c>
      <c r="Z177" s="11" t="s">
        <v>41</v>
      </c>
      <c r="AA177" s="11" t="s">
        <v>319</v>
      </c>
      <c r="AB177" s="11" t="s">
        <v>345</v>
      </c>
      <c r="AC177" s="11" t="s">
        <v>663</v>
      </c>
      <c r="AD177" s="11" t="s">
        <v>731</v>
      </c>
      <c r="AF177" s="11"/>
      <c r="AG177" s="10" t="s">
        <v>321</v>
      </c>
      <c r="AH177" s="10" t="s">
        <v>321</v>
      </c>
      <c r="AI177" s="10" t="s">
        <v>321</v>
      </c>
    </row>
    <row r="178" spans="1:35" s="10" customFormat="1" ht="13.25" customHeight="1" x14ac:dyDescent="0.15">
      <c r="A178" s="11" t="s">
        <v>31</v>
      </c>
      <c r="B178" s="11" t="s">
        <v>30</v>
      </c>
      <c r="C178" s="11" t="s">
        <v>32</v>
      </c>
      <c r="D178" s="11" t="s">
        <v>33</v>
      </c>
      <c r="E178" s="11" t="s">
        <v>34</v>
      </c>
      <c r="F178" s="11" t="s">
        <v>35</v>
      </c>
      <c r="G178" s="11" t="s">
        <v>35</v>
      </c>
      <c r="H178" s="11" t="s">
        <v>76</v>
      </c>
      <c r="I178" s="11"/>
      <c r="J178" s="11" t="s">
        <v>68</v>
      </c>
      <c r="M178" s="10" t="s">
        <v>147</v>
      </c>
      <c r="N178" s="10" t="s">
        <v>38</v>
      </c>
      <c r="O178" s="10">
        <v>17</v>
      </c>
      <c r="P178" s="10">
        <v>14</v>
      </c>
      <c r="Q178" s="11" t="s">
        <v>149</v>
      </c>
      <c r="R178" s="11">
        <v>0</v>
      </c>
      <c r="T178" s="11" t="s">
        <v>785</v>
      </c>
      <c r="U178" s="13">
        <f t="shared" si="4"/>
        <v>0</v>
      </c>
      <c r="V178" s="11" t="s">
        <v>785</v>
      </c>
      <c r="W178" s="11" t="s">
        <v>40</v>
      </c>
      <c r="X178" s="11">
        <v>5</v>
      </c>
      <c r="Z178" s="11" t="s">
        <v>41</v>
      </c>
      <c r="AA178" s="11" t="s">
        <v>319</v>
      </c>
      <c r="AB178" s="11" t="s">
        <v>345</v>
      </c>
      <c r="AC178" s="11" t="s">
        <v>663</v>
      </c>
      <c r="AD178" s="11" t="s">
        <v>731</v>
      </c>
      <c r="AF178" s="11"/>
      <c r="AG178" s="10" t="s">
        <v>321</v>
      </c>
      <c r="AH178" s="10" t="s">
        <v>321</v>
      </c>
      <c r="AI178" s="10" t="s">
        <v>321</v>
      </c>
    </row>
    <row r="179" spans="1:35" s="10" customFormat="1" ht="13.25" customHeight="1" x14ac:dyDescent="0.15">
      <c r="A179" s="11" t="s">
        <v>31</v>
      </c>
      <c r="B179" s="11" t="s">
        <v>30</v>
      </c>
      <c r="C179" s="11" t="s">
        <v>32</v>
      </c>
      <c r="D179" s="11" t="s">
        <v>33</v>
      </c>
      <c r="E179" s="11" t="s">
        <v>34</v>
      </c>
      <c r="F179" s="11" t="s">
        <v>35</v>
      </c>
      <c r="G179" s="11" t="s">
        <v>35</v>
      </c>
      <c r="H179" s="11" t="s">
        <v>78</v>
      </c>
      <c r="I179" s="11"/>
      <c r="J179" s="11" t="s">
        <v>68</v>
      </c>
      <c r="M179" s="10" t="s">
        <v>147</v>
      </c>
      <c r="N179" s="10" t="s">
        <v>38</v>
      </c>
      <c r="O179" s="10">
        <v>17</v>
      </c>
      <c r="P179" s="10">
        <v>14</v>
      </c>
      <c r="Q179" s="11" t="s">
        <v>150</v>
      </c>
      <c r="R179" s="11">
        <v>0</v>
      </c>
      <c r="T179" s="11" t="s">
        <v>785</v>
      </c>
      <c r="U179" s="13">
        <f t="shared" si="4"/>
        <v>0</v>
      </c>
      <c r="V179" s="11" t="s">
        <v>785</v>
      </c>
      <c r="W179" s="11" t="s">
        <v>40</v>
      </c>
      <c r="X179" s="11">
        <v>5</v>
      </c>
      <c r="Z179" s="11" t="s">
        <v>41</v>
      </c>
      <c r="AA179" s="11" t="s">
        <v>319</v>
      </c>
      <c r="AB179" s="11" t="s">
        <v>345</v>
      </c>
      <c r="AC179" s="11" t="s">
        <v>663</v>
      </c>
      <c r="AD179" s="11" t="s">
        <v>731</v>
      </c>
      <c r="AF179" s="11"/>
      <c r="AG179" s="10" t="s">
        <v>321</v>
      </c>
      <c r="AH179" s="10" t="s">
        <v>321</v>
      </c>
      <c r="AI179" s="10" t="s">
        <v>321</v>
      </c>
    </row>
    <row r="180" spans="1:35" s="10" customFormat="1" ht="13.25" customHeight="1" x14ac:dyDescent="0.15">
      <c r="A180" s="11" t="s">
        <v>31</v>
      </c>
      <c r="B180" s="11" t="s">
        <v>30</v>
      </c>
      <c r="C180" s="11" t="s">
        <v>32</v>
      </c>
      <c r="D180" s="11" t="s">
        <v>33</v>
      </c>
      <c r="E180" s="11" t="s">
        <v>34</v>
      </c>
      <c r="F180" s="11" t="s">
        <v>35</v>
      </c>
      <c r="G180" s="11" t="s">
        <v>35</v>
      </c>
      <c r="H180" s="11" t="s">
        <v>80</v>
      </c>
      <c r="I180" s="11"/>
      <c r="J180" s="11" t="s">
        <v>68</v>
      </c>
      <c r="M180" s="10" t="s">
        <v>147</v>
      </c>
      <c r="N180" s="10" t="s">
        <v>38</v>
      </c>
      <c r="O180" s="10">
        <v>17</v>
      </c>
      <c r="P180" s="10">
        <v>14</v>
      </c>
      <c r="Q180" s="11" t="s">
        <v>151</v>
      </c>
      <c r="R180" s="11">
        <v>0</v>
      </c>
      <c r="T180" s="11" t="s">
        <v>785</v>
      </c>
      <c r="U180" s="13">
        <f t="shared" si="4"/>
        <v>0</v>
      </c>
      <c r="V180" s="11" t="s">
        <v>785</v>
      </c>
      <c r="W180" s="11" t="s">
        <v>40</v>
      </c>
      <c r="X180" s="11">
        <v>5</v>
      </c>
      <c r="Z180" s="11" t="s">
        <v>41</v>
      </c>
      <c r="AA180" s="11" t="s">
        <v>319</v>
      </c>
      <c r="AB180" s="11" t="s">
        <v>345</v>
      </c>
      <c r="AC180" s="11" t="s">
        <v>663</v>
      </c>
      <c r="AD180" s="11" t="s">
        <v>731</v>
      </c>
      <c r="AF180" s="11"/>
      <c r="AG180" s="10" t="s">
        <v>321</v>
      </c>
      <c r="AH180" s="10" t="s">
        <v>321</v>
      </c>
      <c r="AI180" s="10" t="s">
        <v>321</v>
      </c>
    </row>
    <row r="181" spans="1:35" s="10" customFormat="1" ht="13.25" customHeight="1" x14ac:dyDescent="0.15">
      <c r="A181" s="11" t="s">
        <v>31</v>
      </c>
      <c r="B181" s="11" t="s">
        <v>30</v>
      </c>
      <c r="C181" s="11" t="s">
        <v>32</v>
      </c>
      <c r="D181" s="11" t="s">
        <v>33</v>
      </c>
      <c r="E181" s="11" t="s">
        <v>34</v>
      </c>
      <c r="F181" s="11" t="s">
        <v>35</v>
      </c>
      <c r="G181" s="11" t="s">
        <v>35</v>
      </c>
      <c r="H181" s="11" t="s">
        <v>95</v>
      </c>
      <c r="I181" s="11"/>
      <c r="J181" s="11" t="s">
        <v>68</v>
      </c>
      <c r="M181" s="10" t="s">
        <v>147</v>
      </c>
      <c r="N181" s="10" t="s">
        <v>38</v>
      </c>
      <c r="O181" s="10">
        <v>17</v>
      </c>
      <c r="P181" s="10">
        <v>14</v>
      </c>
      <c r="Q181" s="11" t="s">
        <v>152</v>
      </c>
      <c r="R181" s="11">
        <v>8</v>
      </c>
      <c r="T181" s="11" t="s">
        <v>785</v>
      </c>
      <c r="U181" s="13">
        <f t="shared" ref="U181:U212" si="5">R181</f>
        <v>8</v>
      </c>
      <c r="V181" s="11" t="s">
        <v>785</v>
      </c>
      <c r="W181" s="11" t="s">
        <v>40</v>
      </c>
      <c r="X181" s="11">
        <v>5</v>
      </c>
      <c r="Z181" s="11" t="s">
        <v>41</v>
      </c>
      <c r="AA181" s="11" t="s">
        <v>319</v>
      </c>
      <c r="AB181" s="11" t="s">
        <v>345</v>
      </c>
      <c r="AC181" s="11" t="s">
        <v>663</v>
      </c>
      <c r="AD181" s="11" t="s">
        <v>731</v>
      </c>
      <c r="AF181" s="11"/>
      <c r="AG181" s="10" t="s">
        <v>321</v>
      </c>
      <c r="AH181" s="10" t="s">
        <v>321</v>
      </c>
      <c r="AI181" s="10" t="s">
        <v>321</v>
      </c>
    </row>
    <row r="182" spans="1:35" s="10" customFormat="1" ht="13.25" customHeight="1" x14ac:dyDescent="0.15">
      <c r="A182" s="11" t="s">
        <v>31</v>
      </c>
      <c r="B182" s="11" t="s">
        <v>30</v>
      </c>
      <c r="C182" s="11" t="s">
        <v>32</v>
      </c>
      <c r="D182" s="11" t="s">
        <v>33</v>
      </c>
      <c r="E182" s="11" t="s">
        <v>34</v>
      </c>
      <c r="F182" s="11" t="s">
        <v>35</v>
      </c>
      <c r="G182" s="11" t="s">
        <v>35</v>
      </c>
      <c r="H182" s="11" t="s">
        <v>71</v>
      </c>
      <c r="I182" s="11"/>
      <c r="J182" s="11" t="s">
        <v>68</v>
      </c>
      <c r="M182" s="10" t="s">
        <v>775</v>
      </c>
      <c r="N182" s="10" t="s">
        <v>38</v>
      </c>
      <c r="O182" s="10">
        <v>17</v>
      </c>
      <c r="P182" s="10">
        <v>11</v>
      </c>
      <c r="Q182" s="11" t="s">
        <v>154</v>
      </c>
      <c r="R182" s="11">
        <v>2</v>
      </c>
      <c r="T182" s="11" t="s">
        <v>785</v>
      </c>
      <c r="U182" s="13">
        <f t="shared" si="5"/>
        <v>2</v>
      </c>
      <c r="V182" s="11" t="s">
        <v>785</v>
      </c>
      <c r="W182" s="11" t="s">
        <v>40</v>
      </c>
      <c r="X182" s="11">
        <v>5</v>
      </c>
      <c r="Z182" s="11" t="s">
        <v>41</v>
      </c>
      <c r="AA182" s="11" t="s">
        <v>319</v>
      </c>
      <c r="AB182" s="11" t="s">
        <v>345</v>
      </c>
      <c r="AC182" s="11" t="s">
        <v>664</v>
      </c>
      <c r="AD182" s="11" t="s">
        <v>731</v>
      </c>
      <c r="AF182" s="11"/>
      <c r="AG182" s="10" t="s">
        <v>321</v>
      </c>
      <c r="AH182" s="10" t="s">
        <v>321</v>
      </c>
      <c r="AI182" s="10" t="s">
        <v>321</v>
      </c>
    </row>
    <row r="183" spans="1:35" s="10" customFormat="1" ht="13.25" customHeight="1" x14ac:dyDescent="0.15">
      <c r="A183" s="11" t="s">
        <v>31</v>
      </c>
      <c r="B183" s="11" t="s">
        <v>30</v>
      </c>
      <c r="C183" s="11" t="s">
        <v>32</v>
      </c>
      <c r="D183" s="11" t="s">
        <v>33</v>
      </c>
      <c r="E183" s="11" t="s">
        <v>34</v>
      </c>
      <c r="F183" s="11" t="s">
        <v>35</v>
      </c>
      <c r="G183" s="11" t="s">
        <v>35</v>
      </c>
      <c r="H183" s="11" t="s">
        <v>71</v>
      </c>
      <c r="I183" s="11"/>
      <c r="J183" s="11" t="s">
        <v>68</v>
      </c>
      <c r="M183" s="10" t="s">
        <v>155</v>
      </c>
      <c r="N183" s="10" t="s">
        <v>38</v>
      </c>
      <c r="O183" s="10">
        <v>17</v>
      </c>
      <c r="P183" s="10">
        <v>1</v>
      </c>
      <c r="Q183" s="11" t="s">
        <v>156</v>
      </c>
      <c r="R183" s="11">
        <v>35</v>
      </c>
      <c r="T183" s="11" t="s">
        <v>785</v>
      </c>
      <c r="U183" s="13">
        <f t="shared" si="5"/>
        <v>35</v>
      </c>
      <c r="V183" s="11" t="s">
        <v>785</v>
      </c>
      <c r="W183" s="11" t="s">
        <v>40</v>
      </c>
      <c r="X183" s="11">
        <v>5</v>
      </c>
      <c r="Z183" s="11" t="s">
        <v>41</v>
      </c>
      <c r="AA183" s="11" t="s">
        <v>319</v>
      </c>
      <c r="AB183" s="11" t="s">
        <v>345</v>
      </c>
      <c r="AC183" s="11" t="s">
        <v>665</v>
      </c>
      <c r="AD183" s="11" t="s">
        <v>731</v>
      </c>
      <c r="AF183" s="11"/>
      <c r="AG183" s="10" t="s">
        <v>321</v>
      </c>
      <c r="AH183" s="10" t="s">
        <v>321</v>
      </c>
      <c r="AI183" s="10" t="s">
        <v>321</v>
      </c>
    </row>
    <row r="184" spans="1:35" s="10" customFormat="1" ht="13.25" customHeight="1" x14ac:dyDescent="0.15">
      <c r="A184" s="11" t="s">
        <v>31</v>
      </c>
      <c r="B184" s="11" t="s">
        <v>30</v>
      </c>
      <c r="C184" s="11" t="s">
        <v>32</v>
      </c>
      <c r="D184" s="11" t="s">
        <v>33</v>
      </c>
      <c r="E184" s="11" t="s">
        <v>34</v>
      </c>
      <c r="F184" s="11" t="s">
        <v>35</v>
      </c>
      <c r="G184" s="11" t="s">
        <v>35</v>
      </c>
      <c r="H184" s="11" t="s">
        <v>71</v>
      </c>
      <c r="I184" s="11"/>
      <c r="J184" s="11" t="s">
        <v>68</v>
      </c>
      <c r="M184" s="10" t="s">
        <v>157</v>
      </c>
      <c r="N184" s="10" t="s">
        <v>38</v>
      </c>
      <c r="O184" s="10">
        <v>17</v>
      </c>
      <c r="P184" s="10">
        <v>2</v>
      </c>
      <c r="Q184" s="11" t="s">
        <v>158</v>
      </c>
      <c r="R184" s="12">
        <v>1330</v>
      </c>
      <c r="T184" s="11" t="s">
        <v>785</v>
      </c>
      <c r="U184" s="13">
        <f t="shared" si="5"/>
        <v>1330</v>
      </c>
      <c r="V184" s="11" t="s">
        <v>785</v>
      </c>
      <c r="W184" s="11" t="s">
        <v>40</v>
      </c>
      <c r="X184" s="11">
        <v>5</v>
      </c>
      <c r="Z184" s="11" t="s">
        <v>41</v>
      </c>
      <c r="AA184" s="11" t="s">
        <v>319</v>
      </c>
      <c r="AB184" s="11" t="s">
        <v>345</v>
      </c>
      <c r="AC184" s="11" t="s">
        <v>666</v>
      </c>
      <c r="AD184" s="11" t="s">
        <v>731</v>
      </c>
      <c r="AF184" s="11"/>
      <c r="AG184" s="10" t="s">
        <v>321</v>
      </c>
      <c r="AH184" s="10" t="s">
        <v>321</v>
      </c>
      <c r="AI184" s="10" t="s">
        <v>321</v>
      </c>
    </row>
    <row r="185" spans="1:35" s="14" customFormat="1" ht="13.25" customHeight="1" x14ac:dyDescent="0.15">
      <c r="A185" s="15" t="s">
        <v>31</v>
      </c>
      <c r="B185" s="15" t="s">
        <v>30</v>
      </c>
      <c r="C185" s="15" t="s">
        <v>32</v>
      </c>
      <c r="D185" s="15" t="s">
        <v>33</v>
      </c>
      <c r="E185" s="15" t="s">
        <v>34</v>
      </c>
      <c r="F185" s="15" t="s">
        <v>35</v>
      </c>
      <c r="G185" s="15" t="s">
        <v>35</v>
      </c>
      <c r="H185" s="15" t="s">
        <v>71</v>
      </c>
      <c r="I185" s="15"/>
      <c r="J185" s="15" t="s">
        <v>69</v>
      </c>
      <c r="M185" s="14" t="s">
        <v>153</v>
      </c>
      <c r="N185" s="14" t="s">
        <v>38</v>
      </c>
      <c r="O185" s="14">
        <v>17</v>
      </c>
      <c r="P185" s="14">
        <v>10</v>
      </c>
      <c r="Q185" s="15" t="s">
        <v>136</v>
      </c>
      <c r="R185" s="15">
        <v>26</v>
      </c>
      <c r="T185" s="15" t="s">
        <v>785</v>
      </c>
      <c r="U185" s="17">
        <f t="shared" si="5"/>
        <v>26</v>
      </c>
      <c r="V185" s="15" t="s">
        <v>785</v>
      </c>
      <c r="W185" s="15" t="s">
        <v>40</v>
      </c>
      <c r="X185" s="15">
        <v>5</v>
      </c>
      <c r="Z185" s="15" t="s">
        <v>41</v>
      </c>
      <c r="AA185" s="15" t="s">
        <v>319</v>
      </c>
      <c r="AB185" s="15" t="s">
        <v>345</v>
      </c>
      <c r="AC185" s="15" t="s">
        <v>346</v>
      </c>
      <c r="AD185" s="15" t="s">
        <v>731</v>
      </c>
      <c r="AF185" s="15"/>
      <c r="AG185" s="14" t="s">
        <v>321</v>
      </c>
      <c r="AH185" s="14" t="s">
        <v>321</v>
      </c>
      <c r="AI185" s="14" t="s">
        <v>321</v>
      </c>
    </row>
    <row r="186" spans="1:35" s="14" customFormat="1" ht="13.25" customHeight="1" x14ac:dyDescent="0.15">
      <c r="A186" s="15" t="s">
        <v>31</v>
      </c>
      <c r="B186" s="15" t="s">
        <v>30</v>
      </c>
      <c r="C186" s="15" t="s">
        <v>32</v>
      </c>
      <c r="D186" s="15" t="s">
        <v>33</v>
      </c>
      <c r="E186" s="15" t="s">
        <v>34</v>
      </c>
      <c r="F186" s="15" t="s">
        <v>35</v>
      </c>
      <c r="G186" s="15" t="s">
        <v>35</v>
      </c>
      <c r="H186" s="15" t="s">
        <v>76</v>
      </c>
      <c r="I186" s="15"/>
      <c r="J186" s="15" t="s">
        <v>69</v>
      </c>
      <c r="M186" s="14" t="s">
        <v>153</v>
      </c>
      <c r="N186" s="14" t="s">
        <v>38</v>
      </c>
      <c r="O186" s="14">
        <v>17</v>
      </c>
      <c r="P186" s="14">
        <v>10</v>
      </c>
      <c r="Q186" s="15" t="s">
        <v>137</v>
      </c>
      <c r="R186" s="15">
        <v>2</v>
      </c>
      <c r="T186" s="15" t="s">
        <v>785</v>
      </c>
      <c r="U186" s="17">
        <f t="shared" si="5"/>
        <v>2</v>
      </c>
      <c r="V186" s="15" t="s">
        <v>785</v>
      </c>
      <c r="W186" s="15" t="s">
        <v>40</v>
      </c>
      <c r="X186" s="15">
        <v>5</v>
      </c>
      <c r="Z186" s="15" t="s">
        <v>41</v>
      </c>
      <c r="AA186" s="15" t="s">
        <v>319</v>
      </c>
      <c r="AB186" s="15" t="s">
        <v>345</v>
      </c>
      <c r="AC186" s="15" t="s">
        <v>346</v>
      </c>
      <c r="AD186" s="15" t="s">
        <v>731</v>
      </c>
      <c r="AF186" s="15"/>
      <c r="AG186" s="14" t="s">
        <v>321</v>
      </c>
      <c r="AH186" s="14" t="s">
        <v>321</v>
      </c>
      <c r="AI186" s="14" t="s">
        <v>321</v>
      </c>
    </row>
    <row r="187" spans="1:35" s="14" customFormat="1" ht="13.25" customHeight="1" x14ac:dyDescent="0.15">
      <c r="A187" s="15" t="s">
        <v>31</v>
      </c>
      <c r="B187" s="15" t="s">
        <v>30</v>
      </c>
      <c r="C187" s="15" t="s">
        <v>32</v>
      </c>
      <c r="D187" s="15" t="s">
        <v>33</v>
      </c>
      <c r="E187" s="15" t="s">
        <v>34</v>
      </c>
      <c r="F187" s="15" t="s">
        <v>35</v>
      </c>
      <c r="G187" s="15" t="s">
        <v>35</v>
      </c>
      <c r="H187" s="15" t="s">
        <v>78</v>
      </c>
      <c r="I187" s="15"/>
      <c r="J187" s="15" t="s">
        <v>69</v>
      </c>
      <c r="M187" s="14" t="s">
        <v>153</v>
      </c>
      <c r="N187" s="14" t="s">
        <v>38</v>
      </c>
      <c r="O187" s="14">
        <v>17</v>
      </c>
      <c r="P187" s="14">
        <v>10</v>
      </c>
      <c r="Q187" s="15" t="s">
        <v>138</v>
      </c>
      <c r="R187" s="15">
        <v>3</v>
      </c>
      <c r="T187" s="15" t="s">
        <v>785</v>
      </c>
      <c r="U187" s="17">
        <f t="shared" si="5"/>
        <v>3</v>
      </c>
      <c r="V187" s="15" t="s">
        <v>785</v>
      </c>
      <c r="W187" s="15" t="s">
        <v>40</v>
      </c>
      <c r="X187" s="15">
        <v>5</v>
      </c>
      <c r="Z187" s="15" t="s">
        <v>41</v>
      </c>
      <c r="AA187" s="15" t="s">
        <v>319</v>
      </c>
      <c r="AB187" s="15" t="s">
        <v>345</v>
      </c>
      <c r="AC187" s="15" t="s">
        <v>346</v>
      </c>
      <c r="AD187" s="15" t="s">
        <v>731</v>
      </c>
      <c r="AF187" s="15"/>
      <c r="AG187" s="14" t="s">
        <v>321</v>
      </c>
      <c r="AH187" s="14" t="s">
        <v>321</v>
      </c>
      <c r="AI187" s="14" t="s">
        <v>321</v>
      </c>
    </row>
    <row r="188" spans="1:35" s="14" customFormat="1" ht="13.25" customHeight="1" x14ac:dyDescent="0.15">
      <c r="A188" s="15" t="s">
        <v>31</v>
      </c>
      <c r="B188" s="15" t="s">
        <v>30</v>
      </c>
      <c r="C188" s="15" t="s">
        <v>32</v>
      </c>
      <c r="D188" s="15" t="s">
        <v>33</v>
      </c>
      <c r="E188" s="15" t="s">
        <v>34</v>
      </c>
      <c r="F188" s="15" t="s">
        <v>35</v>
      </c>
      <c r="G188" s="15" t="s">
        <v>35</v>
      </c>
      <c r="H188" s="15" t="s">
        <v>80</v>
      </c>
      <c r="I188" s="15"/>
      <c r="J188" s="15" t="s">
        <v>69</v>
      </c>
      <c r="M188" s="14" t="s">
        <v>153</v>
      </c>
      <c r="N188" s="14" t="s">
        <v>38</v>
      </c>
      <c r="O188" s="14">
        <v>17</v>
      </c>
      <c r="P188" s="14">
        <v>10</v>
      </c>
      <c r="Q188" s="15" t="s">
        <v>139</v>
      </c>
      <c r="R188" s="15">
        <v>1</v>
      </c>
      <c r="T188" s="15" t="s">
        <v>785</v>
      </c>
      <c r="U188" s="17">
        <f t="shared" si="5"/>
        <v>1</v>
      </c>
      <c r="V188" s="15" t="s">
        <v>785</v>
      </c>
      <c r="W188" s="15" t="s">
        <v>40</v>
      </c>
      <c r="X188" s="15">
        <v>5</v>
      </c>
      <c r="Z188" s="15" t="s">
        <v>41</v>
      </c>
      <c r="AA188" s="15" t="s">
        <v>319</v>
      </c>
      <c r="AB188" s="15" t="s">
        <v>345</v>
      </c>
      <c r="AC188" s="15" t="s">
        <v>346</v>
      </c>
      <c r="AD188" s="15" t="s">
        <v>731</v>
      </c>
      <c r="AF188" s="15"/>
      <c r="AG188" s="14" t="s">
        <v>321</v>
      </c>
      <c r="AH188" s="14" t="s">
        <v>321</v>
      </c>
      <c r="AI188" s="14" t="s">
        <v>321</v>
      </c>
    </row>
    <row r="189" spans="1:35" s="14" customFormat="1" ht="13.25" customHeight="1" x14ac:dyDescent="0.15">
      <c r="A189" s="15" t="s">
        <v>31</v>
      </c>
      <c r="B189" s="15" t="s">
        <v>30</v>
      </c>
      <c r="C189" s="15" t="s">
        <v>32</v>
      </c>
      <c r="D189" s="15" t="s">
        <v>33</v>
      </c>
      <c r="E189" s="15" t="s">
        <v>34</v>
      </c>
      <c r="F189" s="15" t="s">
        <v>35</v>
      </c>
      <c r="G189" s="15" t="s">
        <v>35</v>
      </c>
      <c r="H189" s="15" t="s">
        <v>95</v>
      </c>
      <c r="I189" s="15"/>
      <c r="J189" s="15" t="s">
        <v>69</v>
      </c>
      <c r="M189" s="14" t="s">
        <v>153</v>
      </c>
      <c r="N189" s="14" t="s">
        <v>38</v>
      </c>
      <c r="O189" s="14">
        <v>17</v>
      </c>
      <c r="P189" s="14">
        <v>10</v>
      </c>
      <c r="Q189" s="15" t="s">
        <v>140</v>
      </c>
      <c r="R189" s="15">
        <v>20</v>
      </c>
      <c r="T189" s="15" t="s">
        <v>785</v>
      </c>
      <c r="U189" s="17">
        <f t="shared" si="5"/>
        <v>20</v>
      </c>
      <c r="V189" s="15" t="s">
        <v>785</v>
      </c>
      <c r="W189" s="15" t="s">
        <v>40</v>
      </c>
      <c r="X189" s="15">
        <v>5</v>
      </c>
      <c r="Z189" s="15" t="s">
        <v>41</v>
      </c>
      <c r="AA189" s="15" t="s">
        <v>319</v>
      </c>
      <c r="AB189" s="15" t="s">
        <v>345</v>
      </c>
      <c r="AC189" s="15" t="s">
        <v>346</v>
      </c>
      <c r="AD189" s="15" t="s">
        <v>731</v>
      </c>
      <c r="AF189" s="15"/>
      <c r="AG189" s="14" t="s">
        <v>321</v>
      </c>
      <c r="AH189" s="14" t="s">
        <v>321</v>
      </c>
      <c r="AI189" s="14" t="s">
        <v>321</v>
      </c>
    </row>
    <row r="190" spans="1:35" s="14" customFormat="1" ht="13.25" customHeight="1" x14ac:dyDescent="0.15">
      <c r="A190" s="15" t="s">
        <v>31</v>
      </c>
      <c r="B190" s="15" t="s">
        <v>30</v>
      </c>
      <c r="C190" s="15" t="s">
        <v>32</v>
      </c>
      <c r="D190" s="15" t="s">
        <v>33</v>
      </c>
      <c r="E190" s="15" t="s">
        <v>34</v>
      </c>
      <c r="F190" s="15" t="s">
        <v>35</v>
      </c>
      <c r="G190" s="15" t="s">
        <v>35</v>
      </c>
      <c r="H190" s="15" t="s">
        <v>71</v>
      </c>
      <c r="I190" s="15"/>
      <c r="J190" s="15" t="s">
        <v>69</v>
      </c>
      <c r="M190" s="14" t="s">
        <v>146</v>
      </c>
      <c r="N190" s="14" t="s">
        <v>38</v>
      </c>
      <c r="O190" s="14">
        <v>17</v>
      </c>
      <c r="P190" s="14">
        <v>13</v>
      </c>
      <c r="Q190" s="15" t="s">
        <v>141</v>
      </c>
      <c r="R190" s="15">
        <v>2</v>
      </c>
      <c r="T190" s="15" t="s">
        <v>785</v>
      </c>
      <c r="U190" s="17">
        <f t="shared" si="5"/>
        <v>2</v>
      </c>
      <c r="V190" s="15" t="s">
        <v>785</v>
      </c>
      <c r="W190" s="15" t="s">
        <v>40</v>
      </c>
      <c r="X190" s="15">
        <v>5</v>
      </c>
      <c r="Z190" s="15" t="s">
        <v>41</v>
      </c>
      <c r="AA190" s="15" t="s">
        <v>319</v>
      </c>
      <c r="AB190" s="15" t="s">
        <v>345</v>
      </c>
      <c r="AC190" s="15" t="s">
        <v>364</v>
      </c>
      <c r="AD190" s="15" t="s">
        <v>731</v>
      </c>
      <c r="AF190" s="15"/>
      <c r="AG190" s="14" t="s">
        <v>321</v>
      </c>
      <c r="AH190" s="14" t="s">
        <v>321</v>
      </c>
      <c r="AI190" s="14" t="s">
        <v>321</v>
      </c>
    </row>
    <row r="191" spans="1:35" s="14" customFormat="1" ht="13.25" customHeight="1" x14ac:dyDescent="0.15">
      <c r="A191" s="15" t="s">
        <v>31</v>
      </c>
      <c r="B191" s="15" t="s">
        <v>30</v>
      </c>
      <c r="C191" s="15" t="s">
        <v>32</v>
      </c>
      <c r="D191" s="15" t="s">
        <v>33</v>
      </c>
      <c r="E191" s="15" t="s">
        <v>34</v>
      </c>
      <c r="F191" s="15" t="s">
        <v>35</v>
      </c>
      <c r="G191" s="15" t="s">
        <v>35</v>
      </c>
      <c r="H191" s="15" t="s">
        <v>76</v>
      </c>
      <c r="I191" s="15"/>
      <c r="J191" s="15" t="s">
        <v>69</v>
      </c>
      <c r="M191" s="14" t="s">
        <v>146</v>
      </c>
      <c r="N191" s="14" t="s">
        <v>38</v>
      </c>
      <c r="O191" s="14">
        <v>17</v>
      </c>
      <c r="P191" s="14">
        <v>13</v>
      </c>
      <c r="Q191" s="15" t="s">
        <v>142</v>
      </c>
      <c r="R191" s="15">
        <v>1</v>
      </c>
      <c r="T191" s="15" t="s">
        <v>785</v>
      </c>
      <c r="U191" s="17">
        <f t="shared" si="5"/>
        <v>1</v>
      </c>
      <c r="V191" s="15" t="s">
        <v>785</v>
      </c>
      <c r="W191" s="15" t="s">
        <v>40</v>
      </c>
      <c r="X191" s="15">
        <v>5</v>
      </c>
      <c r="Z191" s="15" t="s">
        <v>41</v>
      </c>
      <c r="AA191" s="15" t="s">
        <v>319</v>
      </c>
      <c r="AB191" s="15" t="s">
        <v>345</v>
      </c>
      <c r="AC191" s="15" t="s">
        <v>364</v>
      </c>
      <c r="AD191" s="15" t="s">
        <v>731</v>
      </c>
      <c r="AF191" s="15"/>
      <c r="AG191" s="14" t="s">
        <v>321</v>
      </c>
      <c r="AH191" s="14" t="s">
        <v>321</v>
      </c>
      <c r="AI191" s="14" t="s">
        <v>321</v>
      </c>
    </row>
    <row r="192" spans="1:35" s="14" customFormat="1" ht="13.25" customHeight="1" x14ac:dyDescent="0.15">
      <c r="A192" s="15" t="s">
        <v>31</v>
      </c>
      <c r="B192" s="15" t="s">
        <v>30</v>
      </c>
      <c r="C192" s="15" t="s">
        <v>32</v>
      </c>
      <c r="D192" s="15" t="s">
        <v>33</v>
      </c>
      <c r="E192" s="15" t="s">
        <v>34</v>
      </c>
      <c r="F192" s="15" t="s">
        <v>35</v>
      </c>
      <c r="G192" s="15" t="s">
        <v>35</v>
      </c>
      <c r="H192" s="15" t="s">
        <v>78</v>
      </c>
      <c r="I192" s="15"/>
      <c r="J192" s="15" t="s">
        <v>69</v>
      </c>
      <c r="M192" s="14" t="s">
        <v>146</v>
      </c>
      <c r="N192" s="14" t="s">
        <v>38</v>
      </c>
      <c r="O192" s="14">
        <v>17</v>
      </c>
      <c r="P192" s="14">
        <v>13</v>
      </c>
      <c r="Q192" s="15" t="s">
        <v>143</v>
      </c>
      <c r="R192" s="15">
        <v>0</v>
      </c>
      <c r="T192" s="15" t="s">
        <v>785</v>
      </c>
      <c r="U192" s="17">
        <f t="shared" si="5"/>
        <v>0</v>
      </c>
      <c r="V192" s="15" t="s">
        <v>785</v>
      </c>
      <c r="W192" s="15" t="s">
        <v>40</v>
      </c>
      <c r="X192" s="15">
        <v>5</v>
      </c>
      <c r="Z192" s="15" t="s">
        <v>41</v>
      </c>
      <c r="AA192" s="15" t="s">
        <v>319</v>
      </c>
      <c r="AB192" s="15" t="s">
        <v>345</v>
      </c>
      <c r="AC192" s="15" t="s">
        <v>364</v>
      </c>
      <c r="AD192" s="15" t="s">
        <v>731</v>
      </c>
      <c r="AF192" s="15"/>
      <c r="AG192" s="14" t="s">
        <v>321</v>
      </c>
      <c r="AH192" s="14" t="s">
        <v>321</v>
      </c>
      <c r="AI192" s="14" t="s">
        <v>321</v>
      </c>
    </row>
    <row r="193" spans="1:35" s="14" customFormat="1" ht="13.25" customHeight="1" x14ac:dyDescent="0.15">
      <c r="A193" s="15" t="s">
        <v>31</v>
      </c>
      <c r="B193" s="15" t="s">
        <v>30</v>
      </c>
      <c r="C193" s="15" t="s">
        <v>32</v>
      </c>
      <c r="D193" s="15" t="s">
        <v>33</v>
      </c>
      <c r="E193" s="15" t="s">
        <v>34</v>
      </c>
      <c r="F193" s="15" t="s">
        <v>35</v>
      </c>
      <c r="G193" s="15" t="s">
        <v>35</v>
      </c>
      <c r="H193" s="15" t="s">
        <v>80</v>
      </c>
      <c r="I193" s="15"/>
      <c r="J193" s="15" t="s">
        <v>69</v>
      </c>
      <c r="M193" s="14" t="s">
        <v>146</v>
      </c>
      <c r="N193" s="14" t="s">
        <v>38</v>
      </c>
      <c r="O193" s="14">
        <v>17</v>
      </c>
      <c r="P193" s="14">
        <v>13</v>
      </c>
      <c r="Q193" s="15" t="s">
        <v>144</v>
      </c>
      <c r="R193" s="15">
        <v>0</v>
      </c>
      <c r="T193" s="15" t="s">
        <v>785</v>
      </c>
      <c r="U193" s="17">
        <f t="shared" si="5"/>
        <v>0</v>
      </c>
      <c r="V193" s="15" t="s">
        <v>785</v>
      </c>
      <c r="W193" s="15" t="s">
        <v>40</v>
      </c>
      <c r="X193" s="15">
        <v>5</v>
      </c>
      <c r="Z193" s="15" t="s">
        <v>41</v>
      </c>
      <c r="AA193" s="15" t="s">
        <v>319</v>
      </c>
      <c r="AB193" s="15" t="s">
        <v>345</v>
      </c>
      <c r="AC193" s="15" t="s">
        <v>364</v>
      </c>
      <c r="AD193" s="15" t="s">
        <v>731</v>
      </c>
      <c r="AF193" s="15"/>
      <c r="AG193" s="14" t="s">
        <v>321</v>
      </c>
      <c r="AH193" s="14" t="s">
        <v>321</v>
      </c>
      <c r="AI193" s="14" t="s">
        <v>321</v>
      </c>
    </row>
    <row r="194" spans="1:35" s="14" customFormat="1" ht="13.25" customHeight="1" x14ac:dyDescent="0.15">
      <c r="A194" s="15" t="s">
        <v>31</v>
      </c>
      <c r="B194" s="15" t="s">
        <v>30</v>
      </c>
      <c r="C194" s="15" t="s">
        <v>32</v>
      </c>
      <c r="D194" s="15" t="s">
        <v>33</v>
      </c>
      <c r="E194" s="15" t="s">
        <v>34</v>
      </c>
      <c r="F194" s="15" t="s">
        <v>35</v>
      </c>
      <c r="G194" s="15" t="s">
        <v>35</v>
      </c>
      <c r="H194" s="15" t="s">
        <v>95</v>
      </c>
      <c r="I194" s="15"/>
      <c r="J194" s="15" t="s">
        <v>69</v>
      </c>
      <c r="M194" s="14" t="s">
        <v>146</v>
      </c>
      <c r="N194" s="14" t="s">
        <v>38</v>
      </c>
      <c r="O194" s="14">
        <v>17</v>
      </c>
      <c r="P194" s="14">
        <v>13</v>
      </c>
      <c r="Q194" s="15" t="s">
        <v>145</v>
      </c>
      <c r="R194" s="15">
        <v>1</v>
      </c>
      <c r="T194" s="15" t="s">
        <v>785</v>
      </c>
      <c r="U194" s="17">
        <f t="shared" si="5"/>
        <v>1</v>
      </c>
      <c r="V194" s="15" t="s">
        <v>785</v>
      </c>
      <c r="W194" s="15" t="s">
        <v>40</v>
      </c>
      <c r="X194" s="15">
        <v>5</v>
      </c>
      <c r="Z194" s="15" t="s">
        <v>41</v>
      </c>
      <c r="AA194" s="15" t="s">
        <v>319</v>
      </c>
      <c r="AB194" s="15" t="s">
        <v>345</v>
      </c>
      <c r="AC194" s="15" t="s">
        <v>364</v>
      </c>
      <c r="AD194" s="15" t="s">
        <v>731</v>
      </c>
      <c r="AF194" s="15"/>
      <c r="AG194" s="14" t="s">
        <v>321</v>
      </c>
      <c r="AH194" s="14" t="s">
        <v>321</v>
      </c>
      <c r="AI194" s="14" t="s">
        <v>321</v>
      </c>
    </row>
    <row r="195" spans="1:35" s="14" customFormat="1" ht="13.25" customHeight="1" x14ac:dyDescent="0.15">
      <c r="A195" s="15" t="s">
        <v>31</v>
      </c>
      <c r="B195" s="15" t="s">
        <v>30</v>
      </c>
      <c r="C195" s="15" t="s">
        <v>32</v>
      </c>
      <c r="D195" s="15" t="s">
        <v>33</v>
      </c>
      <c r="E195" s="15" t="s">
        <v>34</v>
      </c>
      <c r="F195" s="15" t="s">
        <v>35</v>
      </c>
      <c r="G195" s="15" t="s">
        <v>35</v>
      </c>
      <c r="H195" s="15" t="s">
        <v>71</v>
      </c>
      <c r="I195" s="15"/>
      <c r="J195" s="15" t="s">
        <v>69</v>
      </c>
      <c r="M195" s="14" t="s">
        <v>147</v>
      </c>
      <c r="N195" s="14" t="s">
        <v>38</v>
      </c>
      <c r="O195" s="14">
        <v>17</v>
      </c>
      <c r="P195" s="14">
        <v>14</v>
      </c>
      <c r="Q195" s="15" t="s">
        <v>148</v>
      </c>
      <c r="R195" s="15">
        <v>10</v>
      </c>
      <c r="T195" s="15" t="s">
        <v>785</v>
      </c>
      <c r="U195" s="17">
        <f t="shared" si="5"/>
        <v>10</v>
      </c>
      <c r="V195" s="15" t="s">
        <v>785</v>
      </c>
      <c r="W195" s="15" t="s">
        <v>40</v>
      </c>
      <c r="X195" s="15">
        <v>5</v>
      </c>
      <c r="Z195" s="15" t="s">
        <v>41</v>
      </c>
      <c r="AA195" s="15" t="s">
        <v>319</v>
      </c>
      <c r="AB195" s="15" t="s">
        <v>345</v>
      </c>
      <c r="AC195" s="15" t="s">
        <v>663</v>
      </c>
      <c r="AD195" s="15" t="s">
        <v>731</v>
      </c>
      <c r="AF195" s="15"/>
      <c r="AG195" s="14" t="s">
        <v>321</v>
      </c>
      <c r="AH195" s="14" t="s">
        <v>321</v>
      </c>
      <c r="AI195" s="14" t="s">
        <v>321</v>
      </c>
    </row>
    <row r="196" spans="1:35" s="14" customFormat="1" ht="13.25" customHeight="1" x14ac:dyDescent="0.15">
      <c r="A196" s="15" t="s">
        <v>31</v>
      </c>
      <c r="B196" s="15" t="s">
        <v>30</v>
      </c>
      <c r="C196" s="15" t="s">
        <v>32</v>
      </c>
      <c r="D196" s="15" t="s">
        <v>33</v>
      </c>
      <c r="E196" s="15" t="s">
        <v>34</v>
      </c>
      <c r="F196" s="15" t="s">
        <v>35</v>
      </c>
      <c r="G196" s="15" t="s">
        <v>35</v>
      </c>
      <c r="H196" s="15" t="s">
        <v>76</v>
      </c>
      <c r="I196" s="15"/>
      <c r="J196" s="15" t="s">
        <v>69</v>
      </c>
      <c r="M196" s="14" t="s">
        <v>147</v>
      </c>
      <c r="N196" s="14" t="s">
        <v>38</v>
      </c>
      <c r="O196" s="14">
        <v>17</v>
      </c>
      <c r="P196" s="14">
        <v>14</v>
      </c>
      <c r="Q196" s="15" t="s">
        <v>149</v>
      </c>
      <c r="R196" s="15">
        <v>0</v>
      </c>
      <c r="T196" s="15" t="s">
        <v>785</v>
      </c>
      <c r="U196" s="17">
        <f t="shared" si="5"/>
        <v>0</v>
      </c>
      <c r="V196" s="15" t="s">
        <v>785</v>
      </c>
      <c r="W196" s="15" t="s">
        <v>40</v>
      </c>
      <c r="X196" s="15">
        <v>5</v>
      </c>
      <c r="Z196" s="15" t="s">
        <v>41</v>
      </c>
      <c r="AA196" s="15" t="s">
        <v>319</v>
      </c>
      <c r="AB196" s="15" t="s">
        <v>345</v>
      </c>
      <c r="AC196" s="15" t="s">
        <v>663</v>
      </c>
      <c r="AD196" s="15" t="s">
        <v>731</v>
      </c>
      <c r="AF196" s="15"/>
      <c r="AG196" s="14" t="s">
        <v>321</v>
      </c>
      <c r="AH196" s="14" t="s">
        <v>321</v>
      </c>
      <c r="AI196" s="14" t="s">
        <v>321</v>
      </c>
    </row>
    <row r="197" spans="1:35" s="14" customFormat="1" ht="13.25" customHeight="1" x14ac:dyDescent="0.15">
      <c r="A197" s="15" t="s">
        <v>31</v>
      </c>
      <c r="B197" s="15" t="s">
        <v>30</v>
      </c>
      <c r="C197" s="15" t="s">
        <v>32</v>
      </c>
      <c r="D197" s="15" t="s">
        <v>33</v>
      </c>
      <c r="E197" s="15" t="s">
        <v>34</v>
      </c>
      <c r="F197" s="15" t="s">
        <v>35</v>
      </c>
      <c r="G197" s="15" t="s">
        <v>35</v>
      </c>
      <c r="H197" s="15" t="s">
        <v>78</v>
      </c>
      <c r="I197" s="15"/>
      <c r="J197" s="15" t="s">
        <v>69</v>
      </c>
      <c r="M197" s="14" t="s">
        <v>147</v>
      </c>
      <c r="N197" s="14" t="s">
        <v>38</v>
      </c>
      <c r="O197" s="14">
        <v>17</v>
      </c>
      <c r="P197" s="14">
        <v>14</v>
      </c>
      <c r="Q197" s="15" t="s">
        <v>150</v>
      </c>
      <c r="R197" s="15">
        <v>0</v>
      </c>
      <c r="T197" s="15" t="s">
        <v>785</v>
      </c>
      <c r="U197" s="17">
        <f t="shared" si="5"/>
        <v>0</v>
      </c>
      <c r="V197" s="15" t="s">
        <v>785</v>
      </c>
      <c r="W197" s="15" t="s">
        <v>40</v>
      </c>
      <c r="X197" s="15">
        <v>5</v>
      </c>
      <c r="Z197" s="15" t="s">
        <v>41</v>
      </c>
      <c r="AA197" s="15" t="s">
        <v>319</v>
      </c>
      <c r="AB197" s="15" t="s">
        <v>345</v>
      </c>
      <c r="AC197" s="15" t="s">
        <v>663</v>
      </c>
      <c r="AD197" s="15" t="s">
        <v>731</v>
      </c>
      <c r="AF197" s="15"/>
      <c r="AG197" s="14" t="s">
        <v>321</v>
      </c>
      <c r="AH197" s="14" t="s">
        <v>321</v>
      </c>
      <c r="AI197" s="14" t="s">
        <v>321</v>
      </c>
    </row>
    <row r="198" spans="1:35" s="14" customFormat="1" ht="13.25" customHeight="1" x14ac:dyDescent="0.15">
      <c r="A198" s="15" t="s">
        <v>31</v>
      </c>
      <c r="B198" s="15" t="s">
        <v>30</v>
      </c>
      <c r="C198" s="15" t="s">
        <v>32</v>
      </c>
      <c r="D198" s="15" t="s">
        <v>33</v>
      </c>
      <c r="E198" s="15" t="s">
        <v>34</v>
      </c>
      <c r="F198" s="15" t="s">
        <v>35</v>
      </c>
      <c r="G198" s="15" t="s">
        <v>35</v>
      </c>
      <c r="H198" s="15" t="s">
        <v>80</v>
      </c>
      <c r="I198" s="15"/>
      <c r="J198" s="15" t="s">
        <v>69</v>
      </c>
      <c r="M198" s="14" t="s">
        <v>147</v>
      </c>
      <c r="N198" s="14" t="s">
        <v>38</v>
      </c>
      <c r="O198" s="14">
        <v>17</v>
      </c>
      <c r="P198" s="14">
        <v>14</v>
      </c>
      <c r="Q198" s="15" t="s">
        <v>151</v>
      </c>
      <c r="R198" s="15">
        <v>0</v>
      </c>
      <c r="T198" s="15" t="s">
        <v>785</v>
      </c>
      <c r="U198" s="17">
        <f t="shared" si="5"/>
        <v>0</v>
      </c>
      <c r="V198" s="15" t="s">
        <v>785</v>
      </c>
      <c r="W198" s="15" t="s">
        <v>40</v>
      </c>
      <c r="X198" s="15">
        <v>5</v>
      </c>
      <c r="Z198" s="15" t="s">
        <v>41</v>
      </c>
      <c r="AA198" s="15" t="s">
        <v>319</v>
      </c>
      <c r="AB198" s="15" t="s">
        <v>345</v>
      </c>
      <c r="AC198" s="15" t="s">
        <v>663</v>
      </c>
      <c r="AD198" s="15" t="s">
        <v>731</v>
      </c>
      <c r="AF198" s="15"/>
      <c r="AG198" s="14" t="s">
        <v>321</v>
      </c>
      <c r="AH198" s="14" t="s">
        <v>321</v>
      </c>
      <c r="AI198" s="14" t="s">
        <v>321</v>
      </c>
    </row>
    <row r="199" spans="1:35" s="14" customFormat="1" ht="13.25" customHeight="1" x14ac:dyDescent="0.15">
      <c r="A199" s="15" t="s">
        <v>31</v>
      </c>
      <c r="B199" s="15" t="s">
        <v>30</v>
      </c>
      <c r="C199" s="15" t="s">
        <v>32</v>
      </c>
      <c r="D199" s="15" t="s">
        <v>33</v>
      </c>
      <c r="E199" s="15" t="s">
        <v>34</v>
      </c>
      <c r="F199" s="15" t="s">
        <v>35</v>
      </c>
      <c r="G199" s="15" t="s">
        <v>35</v>
      </c>
      <c r="H199" s="15" t="s">
        <v>95</v>
      </c>
      <c r="I199" s="15"/>
      <c r="J199" s="15" t="s">
        <v>69</v>
      </c>
      <c r="M199" s="14" t="s">
        <v>147</v>
      </c>
      <c r="N199" s="14" t="s">
        <v>38</v>
      </c>
      <c r="O199" s="14">
        <v>17</v>
      </c>
      <c r="P199" s="14">
        <v>14</v>
      </c>
      <c r="Q199" s="15" t="s">
        <v>152</v>
      </c>
      <c r="R199" s="15">
        <v>10</v>
      </c>
      <c r="T199" s="15" t="s">
        <v>785</v>
      </c>
      <c r="U199" s="17">
        <f t="shared" si="5"/>
        <v>10</v>
      </c>
      <c r="V199" s="15" t="s">
        <v>785</v>
      </c>
      <c r="W199" s="15" t="s">
        <v>40</v>
      </c>
      <c r="X199" s="15">
        <v>5</v>
      </c>
      <c r="Z199" s="15" t="s">
        <v>41</v>
      </c>
      <c r="AA199" s="15" t="s">
        <v>319</v>
      </c>
      <c r="AB199" s="15" t="s">
        <v>345</v>
      </c>
      <c r="AC199" s="15" t="s">
        <v>663</v>
      </c>
      <c r="AD199" s="15" t="s">
        <v>731</v>
      </c>
      <c r="AF199" s="15"/>
      <c r="AG199" s="14" t="s">
        <v>321</v>
      </c>
      <c r="AH199" s="14" t="s">
        <v>321</v>
      </c>
      <c r="AI199" s="14" t="s">
        <v>321</v>
      </c>
    </row>
    <row r="200" spans="1:35" s="14" customFormat="1" ht="13.25" customHeight="1" x14ac:dyDescent="0.15">
      <c r="A200" s="15" t="s">
        <v>31</v>
      </c>
      <c r="B200" s="15" t="s">
        <v>30</v>
      </c>
      <c r="C200" s="15" t="s">
        <v>32</v>
      </c>
      <c r="D200" s="15" t="s">
        <v>33</v>
      </c>
      <c r="E200" s="15" t="s">
        <v>34</v>
      </c>
      <c r="F200" s="15" t="s">
        <v>35</v>
      </c>
      <c r="G200" s="15" t="s">
        <v>35</v>
      </c>
      <c r="H200" s="15" t="s">
        <v>71</v>
      </c>
      <c r="I200" s="15"/>
      <c r="J200" s="15" t="s">
        <v>69</v>
      </c>
      <c r="M200" s="14" t="s">
        <v>775</v>
      </c>
      <c r="N200" s="14" t="s">
        <v>38</v>
      </c>
      <c r="O200" s="14">
        <v>17</v>
      </c>
      <c r="P200" s="14">
        <v>11</v>
      </c>
      <c r="Q200" s="15" t="s">
        <v>154</v>
      </c>
      <c r="R200" s="15">
        <v>2</v>
      </c>
      <c r="T200" s="15" t="s">
        <v>785</v>
      </c>
      <c r="U200" s="17">
        <f t="shared" si="5"/>
        <v>2</v>
      </c>
      <c r="V200" s="15" t="s">
        <v>785</v>
      </c>
      <c r="W200" s="15" t="s">
        <v>40</v>
      </c>
      <c r="X200" s="15">
        <v>5</v>
      </c>
      <c r="Z200" s="15" t="s">
        <v>41</v>
      </c>
      <c r="AA200" s="15" t="s">
        <v>319</v>
      </c>
      <c r="AB200" s="15" t="s">
        <v>345</v>
      </c>
      <c r="AC200" s="15" t="s">
        <v>664</v>
      </c>
      <c r="AD200" s="15" t="s">
        <v>731</v>
      </c>
      <c r="AF200" s="15"/>
      <c r="AG200" s="14" t="s">
        <v>321</v>
      </c>
      <c r="AH200" s="14" t="s">
        <v>321</v>
      </c>
      <c r="AI200" s="14" t="s">
        <v>321</v>
      </c>
    </row>
    <row r="201" spans="1:35" s="14" customFormat="1" ht="13.25" customHeight="1" x14ac:dyDescent="0.15">
      <c r="A201" s="15" t="s">
        <v>31</v>
      </c>
      <c r="B201" s="15" t="s">
        <v>30</v>
      </c>
      <c r="C201" s="15" t="s">
        <v>32</v>
      </c>
      <c r="D201" s="15" t="s">
        <v>33</v>
      </c>
      <c r="E201" s="15" t="s">
        <v>34</v>
      </c>
      <c r="F201" s="15" t="s">
        <v>35</v>
      </c>
      <c r="G201" s="15" t="s">
        <v>35</v>
      </c>
      <c r="H201" s="15" t="s">
        <v>71</v>
      </c>
      <c r="I201" s="15"/>
      <c r="J201" s="15" t="s">
        <v>69</v>
      </c>
      <c r="M201" s="14" t="s">
        <v>155</v>
      </c>
      <c r="N201" s="14" t="s">
        <v>38</v>
      </c>
      <c r="O201" s="14">
        <v>17</v>
      </c>
      <c r="P201" s="14">
        <v>1</v>
      </c>
      <c r="Q201" s="15" t="s">
        <v>156</v>
      </c>
      <c r="R201" s="15">
        <v>35</v>
      </c>
      <c r="T201" s="15" t="s">
        <v>785</v>
      </c>
      <c r="U201" s="17">
        <f t="shared" si="5"/>
        <v>35</v>
      </c>
      <c r="V201" s="15" t="s">
        <v>785</v>
      </c>
      <c r="W201" s="15" t="s">
        <v>40</v>
      </c>
      <c r="X201" s="15">
        <v>5</v>
      </c>
      <c r="Z201" s="15" t="s">
        <v>41</v>
      </c>
      <c r="AA201" s="15" t="s">
        <v>319</v>
      </c>
      <c r="AB201" s="15" t="s">
        <v>345</v>
      </c>
      <c r="AC201" s="15" t="s">
        <v>665</v>
      </c>
      <c r="AD201" s="15" t="s">
        <v>731</v>
      </c>
      <c r="AF201" s="15"/>
      <c r="AG201" s="14" t="s">
        <v>321</v>
      </c>
      <c r="AH201" s="14" t="s">
        <v>321</v>
      </c>
      <c r="AI201" s="14" t="s">
        <v>321</v>
      </c>
    </row>
    <row r="202" spans="1:35" s="14" customFormat="1" ht="13.25" customHeight="1" x14ac:dyDescent="0.15">
      <c r="A202" s="15" t="s">
        <v>31</v>
      </c>
      <c r="B202" s="15" t="s">
        <v>30</v>
      </c>
      <c r="C202" s="15" t="s">
        <v>32</v>
      </c>
      <c r="D202" s="15" t="s">
        <v>33</v>
      </c>
      <c r="E202" s="15" t="s">
        <v>34</v>
      </c>
      <c r="F202" s="15" t="s">
        <v>35</v>
      </c>
      <c r="G202" s="15" t="s">
        <v>35</v>
      </c>
      <c r="H202" s="15" t="s">
        <v>71</v>
      </c>
      <c r="I202" s="15"/>
      <c r="J202" s="15" t="s">
        <v>69</v>
      </c>
      <c r="M202" s="14" t="s">
        <v>157</v>
      </c>
      <c r="N202" s="14" t="s">
        <v>38</v>
      </c>
      <c r="O202" s="14">
        <v>17</v>
      </c>
      <c r="P202" s="14">
        <v>2</v>
      </c>
      <c r="Q202" s="15" t="s">
        <v>158</v>
      </c>
      <c r="R202" s="15">
        <v>996</v>
      </c>
      <c r="T202" s="15" t="s">
        <v>785</v>
      </c>
      <c r="U202" s="17">
        <f t="shared" si="5"/>
        <v>996</v>
      </c>
      <c r="V202" s="15" t="s">
        <v>785</v>
      </c>
      <c r="W202" s="15" t="s">
        <v>40</v>
      </c>
      <c r="X202" s="15">
        <v>5</v>
      </c>
      <c r="Z202" s="15" t="s">
        <v>41</v>
      </c>
      <c r="AA202" s="15" t="s">
        <v>319</v>
      </c>
      <c r="AB202" s="15" t="s">
        <v>345</v>
      </c>
      <c r="AC202" s="15" t="s">
        <v>666</v>
      </c>
      <c r="AD202" s="15" t="s">
        <v>731</v>
      </c>
      <c r="AF202" s="15"/>
      <c r="AG202" s="14" t="s">
        <v>321</v>
      </c>
      <c r="AH202" s="14" t="s">
        <v>321</v>
      </c>
      <c r="AI202" s="14" t="s">
        <v>321</v>
      </c>
    </row>
    <row r="203" spans="1:35" s="5" customFormat="1" ht="13.25" customHeight="1" x14ac:dyDescent="0.15">
      <c r="A203" s="6" t="s">
        <v>31</v>
      </c>
      <c r="B203" s="6" t="s">
        <v>30</v>
      </c>
      <c r="C203" s="6" t="s">
        <v>32</v>
      </c>
      <c r="D203" s="6" t="s">
        <v>33</v>
      </c>
      <c r="E203" s="6" t="s">
        <v>34</v>
      </c>
      <c r="F203" s="6" t="s">
        <v>35</v>
      </c>
      <c r="G203" s="6" t="s">
        <v>35</v>
      </c>
      <c r="H203" s="6" t="s">
        <v>71</v>
      </c>
      <c r="I203" s="6"/>
      <c r="J203" s="6" t="s">
        <v>36</v>
      </c>
      <c r="M203" s="5" t="s">
        <v>105</v>
      </c>
      <c r="N203" s="5" t="s">
        <v>107</v>
      </c>
      <c r="O203" s="5">
        <v>1</v>
      </c>
      <c r="P203" s="5">
        <v>1</v>
      </c>
      <c r="Q203" s="6" t="s">
        <v>159</v>
      </c>
      <c r="R203" s="7">
        <v>7564271</v>
      </c>
      <c r="T203" s="6" t="s">
        <v>108</v>
      </c>
      <c r="U203" s="7">
        <f t="shared" si="5"/>
        <v>7564271</v>
      </c>
      <c r="V203" s="6" t="s">
        <v>108</v>
      </c>
      <c r="W203" s="6" t="s">
        <v>40</v>
      </c>
      <c r="X203" s="6">
        <v>5</v>
      </c>
      <c r="Z203" s="6" t="s">
        <v>41</v>
      </c>
      <c r="AA203" s="6" t="s">
        <v>566</v>
      </c>
      <c r="AB203" s="6" t="s">
        <v>658</v>
      </c>
      <c r="AC203" s="6" t="s">
        <v>321</v>
      </c>
      <c r="AD203" s="6" t="s">
        <v>731</v>
      </c>
      <c r="AF203" s="6"/>
      <c r="AG203" s="5" t="s">
        <v>321</v>
      </c>
      <c r="AH203" s="5" t="s">
        <v>321</v>
      </c>
      <c r="AI203" s="5" t="s">
        <v>321</v>
      </c>
    </row>
    <row r="204" spans="1:35" s="5" customFormat="1" ht="13.25" customHeight="1" x14ac:dyDescent="0.15">
      <c r="A204" s="6" t="s">
        <v>31</v>
      </c>
      <c r="B204" s="6" t="s">
        <v>30</v>
      </c>
      <c r="C204" s="6" t="s">
        <v>32</v>
      </c>
      <c r="D204" s="6" t="s">
        <v>33</v>
      </c>
      <c r="E204" s="6" t="s">
        <v>34</v>
      </c>
      <c r="F204" s="6" t="s">
        <v>35</v>
      </c>
      <c r="G204" s="6" t="s">
        <v>35</v>
      </c>
      <c r="H204" s="6" t="s">
        <v>76</v>
      </c>
      <c r="I204" s="6"/>
      <c r="J204" s="6" t="s">
        <v>36</v>
      </c>
      <c r="M204" s="5" t="s">
        <v>109</v>
      </c>
      <c r="N204" s="5" t="s">
        <v>107</v>
      </c>
      <c r="O204" s="5">
        <v>1</v>
      </c>
      <c r="P204" s="5">
        <v>4</v>
      </c>
      <c r="Q204" s="6" t="s">
        <v>160</v>
      </c>
      <c r="R204" s="7">
        <v>804024</v>
      </c>
      <c r="T204" s="6" t="s">
        <v>108</v>
      </c>
      <c r="U204" s="7">
        <f t="shared" si="5"/>
        <v>804024</v>
      </c>
      <c r="V204" s="6" t="s">
        <v>108</v>
      </c>
      <c r="W204" s="6" t="s">
        <v>40</v>
      </c>
      <c r="X204" s="6">
        <v>5</v>
      </c>
      <c r="Z204" s="6" t="s">
        <v>41</v>
      </c>
      <c r="AA204" s="6" t="s">
        <v>566</v>
      </c>
      <c r="AB204" s="6" t="s">
        <v>658</v>
      </c>
      <c r="AC204" s="6" t="s">
        <v>660</v>
      </c>
      <c r="AD204" s="6" t="s">
        <v>731</v>
      </c>
      <c r="AF204" s="6"/>
      <c r="AG204" s="5" t="s">
        <v>321</v>
      </c>
      <c r="AH204" s="5" t="s">
        <v>321</v>
      </c>
      <c r="AI204" s="5" t="s">
        <v>321</v>
      </c>
    </row>
    <row r="205" spans="1:35" s="5" customFormat="1" ht="13.25" customHeight="1" x14ac:dyDescent="0.15">
      <c r="A205" s="6" t="s">
        <v>31</v>
      </c>
      <c r="B205" s="6" t="s">
        <v>30</v>
      </c>
      <c r="C205" s="6" t="s">
        <v>32</v>
      </c>
      <c r="D205" s="6" t="s">
        <v>33</v>
      </c>
      <c r="E205" s="6" t="s">
        <v>34</v>
      </c>
      <c r="F205" s="6" t="s">
        <v>35</v>
      </c>
      <c r="G205" s="6" t="s">
        <v>35</v>
      </c>
      <c r="H205" s="6" t="s">
        <v>78</v>
      </c>
      <c r="I205" s="6"/>
      <c r="J205" s="6" t="s">
        <v>36</v>
      </c>
      <c r="M205" s="5" t="s">
        <v>109</v>
      </c>
      <c r="N205" s="5" t="s">
        <v>107</v>
      </c>
      <c r="O205" s="5">
        <v>1</v>
      </c>
      <c r="P205" s="5">
        <v>4</v>
      </c>
      <c r="Q205" s="6" t="s">
        <v>161</v>
      </c>
      <c r="R205" s="7">
        <v>1265584</v>
      </c>
      <c r="T205" s="6" t="s">
        <v>108</v>
      </c>
      <c r="U205" s="7">
        <f t="shared" si="5"/>
        <v>1265584</v>
      </c>
      <c r="V205" s="6" t="s">
        <v>108</v>
      </c>
      <c r="W205" s="6" t="s">
        <v>40</v>
      </c>
      <c r="X205" s="6">
        <v>5</v>
      </c>
      <c r="Z205" s="6" t="s">
        <v>41</v>
      </c>
      <c r="AA205" s="6" t="s">
        <v>566</v>
      </c>
      <c r="AB205" s="6" t="s">
        <v>658</v>
      </c>
      <c r="AC205" s="6" t="s">
        <v>660</v>
      </c>
      <c r="AD205" s="6" t="s">
        <v>731</v>
      </c>
      <c r="AF205" s="6"/>
      <c r="AG205" s="5" t="s">
        <v>321</v>
      </c>
      <c r="AH205" s="5" t="s">
        <v>321</v>
      </c>
      <c r="AI205" s="5" t="s">
        <v>321</v>
      </c>
    </row>
    <row r="206" spans="1:35" s="5" customFormat="1" ht="13.25" customHeight="1" x14ac:dyDescent="0.15">
      <c r="A206" s="6" t="s">
        <v>31</v>
      </c>
      <c r="B206" s="6" t="s">
        <v>30</v>
      </c>
      <c r="C206" s="6" t="s">
        <v>32</v>
      </c>
      <c r="D206" s="6" t="s">
        <v>33</v>
      </c>
      <c r="E206" s="6" t="s">
        <v>34</v>
      </c>
      <c r="F206" s="6" t="s">
        <v>35</v>
      </c>
      <c r="G206" s="6" t="s">
        <v>35</v>
      </c>
      <c r="H206" s="6" t="s">
        <v>80</v>
      </c>
      <c r="I206" s="6"/>
      <c r="J206" s="6" t="s">
        <v>36</v>
      </c>
      <c r="M206" s="5" t="s">
        <v>109</v>
      </c>
      <c r="N206" s="5" t="s">
        <v>107</v>
      </c>
      <c r="O206" s="5">
        <v>1</v>
      </c>
      <c r="P206" s="5">
        <v>4</v>
      </c>
      <c r="Q206" s="6" t="s">
        <v>162</v>
      </c>
      <c r="R206" s="7">
        <v>107089</v>
      </c>
      <c r="T206" s="6" t="s">
        <v>108</v>
      </c>
      <c r="U206" s="7">
        <f t="shared" si="5"/>
        <v>107089</v>
      </c>
      <c r="V206" s="6" t="s">
        <v>108</v>
      </c>
      <c r="W206" s="6" t="s">
        <v>40</v>
      </c>
      <c r="X206" s="6">
        <v>5</v>
      </c>
      <c r="Z206" s="6" t="s">
        <v>41</v>
      </c>
      <c r="AA206" s="6" t="s">
        <v>566</v>
      </c>
      <c r="AB206" s="6" t="s">
        <v>658</v>
      </c>
      <c r="AC206" s="6" t="s">
        <v>660</v>
      </c>
      <c r="AD206" s="6" t="s">
        <v>731</v>
      </c>
      <c r="AF206" s="6"/>
      <c r="AG206" s="5" t="s">
        <v>321</v>
      </c>
      <c r="AH206" s="5" t="s">
        <v>321</v>
      </c>
      <c r="AI206" s="5" t="s">
        <v>321</v>
      </c>
    </row>
    <row r="207" spans="1:35" s="5" customFormat="1" ht="13.25" customHeight="1" x14ac:dyDescent="0.15">
      <c r="A207" s="6" t="s">
        <v>31</v>
      </c>
      <c r="B207" s="6" t="s">
        <v>30</v>
      </c>
      <c r="C207" s="6" t="s">
        <v>32</v>
      </c>
      <c r="D207" s="6" t="s">
        <v>33</v>
      </c>
      <c r="E207" s="6" t="s">
        <v>34</v>
      </c>
      <c r="F207" s="6" t="s">
        <v>35</v>
      </c>
      <c r="G207" s="6" t="s">
        <v>35</v>
      </c>
      <c r="H207" s="6" t="s">
        <v>95</v>
      </c>
      <c r="I207" s="6"/>
      <c r="J207" s="6" t="s">
        <v>36</v>
      </c>
      <c r="M207" s="5" t="s">
        <v>109</v>
      </c>
      <c r="N207" s="5" t="s">
        <v>107</v>
      </c>
      <c r="O207" s="5">
        <v>1</v>
      </c>
      <c r="P207" s="5">
        <v>4</v>
      </c>
      <c r="Q207" s="6" t="s">
        <v>163</v>
      </c>
      <c r="R207" s="7">
        <v>5387574</v>
      </c>
      <c r="T207" s="6" t="s">
        <v>108</v>
      </c>
      <c r="U207" s="7">
        <f t="shared" si="5"/>
        <v>5387574</v>
      </c>
      <c r="V207" s="6" t="s">
        <v>108</v>
      </c>
      <c r="W207" s="6" t="s">
        <v>40</v>
      </c>
      <c r="X207" s="6">
        <v>5</v>
      </c>
      <c r="Z207" s="6" t="s">
        <v>41</v>
      </c>
      <c r="AA207" s="6" t="s">
        <v>566</v>
      </c>
      <c r="AB207" s="6" t="s">
        <v>658</v>
      </c>
      <c r="AC207" s="6" t="s">
        <v>660</v>
      </c>
      <c r="AD207" s="6" t="s">
        <v>731</v>
      </c>
      <c r="AF207" s="6"/>
      <c r="AG207" s="5" t="s">
        <v>321</v>
      </c>
      <c r="AH207" s="5" t="s">
        <v>321</v>
      </c>
      <c r="AI207" s="5" t="s">
        <v>321</v>
      </c>
    </row>
    <row r="208" spans="1:35" s="5" customFormat="1" ht="13.25" customHeight="1" x14ac:dyDescent="0.15">
      <c r="A208" s="6" t="s">
        <v>31</v>
      </c>
      <c r="B208" s="6" t="s">
        <v>30</v>
      </c>
      <c r="C208" s="6" t="s">
        <v>32</v>
      </c>
      <c r="D208" s="6" t="s">
        <v>33</v>
      </c>
      <c r="E208" s="6" t="s">
        <v>34</v>
      </c>
      <c r="F208" s="6" t="s">
        <v>35</v>
      </c>
      <c r="G208" s="6" t="s">
        <v>35</v>
      </c>
      <c r="H208" s="6" t="s">
        <v>76</v>
      </c>
      <c r="I208" s="6"/>
      <c r="J208" s="6" t="s">
        <v>36</v>
      </c>
      <c r="M208" s="5" t="s">
        <v>164</v>
      </c>
      <c r="N208" s="5" t="s">
        <v>107</v>
      </c>
      <c r="O208" s="5">
        <v>1</v>
      </c>
      <c r="P208" s="5">
        <v>14</v>
      </c>
      <c r="Q208" s="6" t="s">
        <v>165</v>
      </c>
      <c r="R208" s="6">
        <v>0</v>
      </c>
      <c r="S208" s="6" t="s">
        <v>166</v>
      </c>
      <c r="T208" s="6" t="s">
        <v>108</v>
      </c>
      <c r="U208" s="7">
        <f t="shared" si="5"/>
        <v>0</v>
      </c>
      <c r="V208" s="6" t="s">
        <v>108</v>
      </c>
      <c r="W208" s="6" t="s">
        <v>40</v>
      </c>
      <c r="X208" s="6">
        <v>5</v>
      </c>
      <c r="Z208" s="6" t="s">
        <v>41</v>
      </c>
      <c r="AA208" s="6" t="s">
        <v>566</v>
      </c>
      <c r="AB208" s="6" t="s">
        <v>658</v>
      </c>
      <c r="AC208" s="6" t="s">
        <v>667</v>
      </c>
      <c r="AD208" s="6" t="s">
        <v>731</v>
      </c>
      <c r="AF208" s="6"/>
      <c r="AG208" s="5" t="s">
        <v>321</v>
      </c>
      <c r="AH208" s="5" t="s">
        <v>321</v>
      </c>
      <c r="AI208" s="5" t="s">
        <v>321</v>
      </c>
    </row>
    <row r="209" spans="1:35" s="5" customFormat="1" ht="13.25" customHeight="1" x14ac:dyDescent="0.15">
      <c r="A209" s="6" t="s">
        <v>31</v>
      </c>
      <c r="B209" s="6" t="s">
        <v>30</v>
      </c>
      <c r="C209" s="6" t="s">
        <v>32</v>
      </c>
      <c r="D209" s="6" t="s">
        <v>33</v>
      </c>
      <c r="E209" s="6" t="s">
        <v>34</v>
      </c>
      <c r="F209" s="6" t="s">
        <v>35</v>
      </c>
      <c r="G209" s="6" t="s">
        <v>35</v>
      </c>
      <c r="H209" s="6" t="s">
        <v>78</v>
      </c>
      <c r="I209" s="6"/>
      <c r="J209" s="6" t="s">
        <v>36</v>
      </c>
      <c r="M209" s="5" t="s">
        <v>164</v>
      </c>
      <c r="N209" s="5" t="s">
        <v>107</v>
      </c>
      <c r="O209" s="5">
        <v>1</v>
      </c>
      <c r="P209" s="5">
        <v>14</v>
      </c>
      <c r="Q209" s="6" t="s">
        <v>167</v>
      </c>
      <c r="R209" s="6">
        <v>0</v>
      </c>
      <c r="S209" s="6" t="s">
        <v>166</v>
      </c>
      <c r="T209" s="6" t="s">
        <v>108</v>
      </c>
      <c r="U209" s="7">
        <f t="shared" si="5"/>
        <v>0</v>
      </c>
      <c r="V209" s="6" t="s">
        <v>108</v>
      </c>
      <c r="W209" s="6" t="s">
        <v>40</v>
      </c>
      <c r="X209" s="6">
        <v>5</v>
      </c>
      <c r="Z209" s="6" t="s">
        <v>41</v>
      </c>
      <c r="AA209" s="6" t="s">
        <v>566</v>
      </c>
      <c r="AB209" s="6" t="s">
        <v>658</v>
      </c>
      <c r="AC209" s="6" t="s">
        <v>667</v>
      </c>
      <c r="AD209" s="6" t="s">
        <v>731</v>
      </c>
      <c r="AF209" s="6"/>
      <c r="AG209" s="5" t="s">
        <v>321</v>
      </c>
      <c r="AH209" s="5" t="s">
        <v>321</v>
      </c>
      <c r="AI209" s="5" t="s">
        <v>321</v>
      </c>
    </row>
    <row r="210" spans="1:35" s="5" customFormat="1" ht="13.25" customHeight="1" x14ac:dyDescent="0.15">
      <c r="A210" s="6" t="s">
        <v>31</v>
      </c>
      <c r="B210" s="6" t="s">
        <v>30</v>
      </c>
      <c r="C210" s="6" t="s">
        <v>32</v>
      </c>
      <c r="D210" s="6" t="s">
        <v>33</v>
      </c>
      <c r="E210" s="6" t="s">
        <v>34</v>
      </c>
      <c r="F210" s="6" t="s">
        <v>35</v>
      </c>
      <c r="G210" s="6" t="s">
        <v>35</v>
      </c>
      <c r="H210" s="6" t="s">
        <v>80</v>
      </c>
      <c r="I210" s="6"/>
      <c r="J210" s="6" t="s">
        <v>36</v>
      </c>
      <c r="M210" s="5" t="s">
        <v>164</v>
      </c>
      <c r="N210" s="5" t="s">
        <v>107</v>
      </c>
      <c r="O210" s="5">
        <v>1</v>
      </c>
      <c r="P210" s="5">
        <v>14</v>
      </c>
      <c r="Q210" s="6" t="s">
        <v>168</v>
      </c>
      <c r="R210" s="6">
        <v>0</v>
      </c>
      <c r="S210" s="6" t="s">
        <v>166</v>
      </c>
      <c r="T210" s="6" t="s">
        <v>108</v>
      </c>
      <c r="U210" s="7">
        <f t="shared" si="5"/>
        <v>0</v>
      </c>
      <c r="V210" s="6" t="s">
        <v>108</v>
      </c>
      <c r="W210" s="6" t="s">
        <v>40</v>
      </c>
      <c r="X210" s="6">
        <v>5</v>
      </c>
      <c r="Z210" s="6" t="s">
        <v>41</v>
      </c>
      <c r="AA210" s="6" t="s">
        <v>566</v>
      </c>
      <c r="AB210" s="6" t="s">
        <v>658</v>
      </c>
      <c r="AC210" s="6" t="s">
        <v>667</v>
      </c>
      <c r="AD210" s="6" t="s">
        <v>731</v>
      </c>
      <c r="AF210" s="6"/>
      <c r="AG210" s="5" t="s">
        <v>321</v>
      </c>
      <c r="AH210" s="5" t="s">
        <v>321</v>
      </c>
      <c r="AI210" s="5" t="s">
        <v>321</v>
      </c>
    </row>
    <row r="211" spans="1:35" s="5" customFormat="1" ht="13.25" customHeight="1" x14ac:dyDescent="0.15">
      <c r="A211" s="6" t="s">
        <v>31</v>
      </c>
      <c r="B211" s="6" t="s">
        <v>30</v>
      </c>
      <c r="C211" s="6" t="s">
        <v>32</v>
      </c>
      <c r="D211" s="6" t="s">
        <v>33</v>
      </c>
      <c r="E211" s="6" t="s">
        <v>34</v>
      </c>
      <c r="F211" s="6" t="s">
        <v>35</v>
      </c>
      <c r="G211" s="6" t="s">
        <v>35</v>
      </c>
      <c r="H211" s="6" t="s">
        <v>95</v>
      </c>
      <c r="I211" s="6"/>
      <c r="J211" s="6" t="s">
        <v>36</v>
      </c>
      <c r="M211" s="5" t="s">
        <v>164</v>
      </c>
      <c r="N211" s="5" t="s">
        <v>107</v>
      </c>
      <c r="O211" s="5">
        <v>1</v>
      </c>
      <c r="P211" s="5">
        <v>14</v>
      </c>
      <c r="Q211" s="6" t="s">
        <v>169</v>
      </c>
      <c r="R211" s="6">
        <v>0</v>
      </c>
      <c r="S211" s="6" t="s">
        <v>166</v>
      </c>
      <c r="T211" s="6" t="s">
        <v>108</v>
      </c>
      <c r="U211" s="7">
        <f t="shared" si="5"/>
        <v>0</v>
      </c>
      <c r="V211" s="6" t="s">
        <v>108</v>
      </c>
      <c r="W211" s="6" t="s">
        <v>40</v>
      </c>
      <c r="X211" s="6">
        <v>5</v>
      </c>
      <c r="Z211" s="6" t="s">
        <v>41</v>
      </c>
      <c r="AA211" s="6" t="s">
        <v>566</v>
      </c>
      <c r="AB211" s="6" t="s">
        <v>658</v>
      </c>
      <c r="AC211" s="6" t="s">
        <v>667</v>
      </c>
      <c r="AD211" s="6" t="s">
        <v>731</v>
      </c>
      <c r="AF211" s="6"/>
      <c r="AG211" s="5" t="s">
        <v>321</v>
      </c>
      <c r="AH211" s="5" t="s">
        <v>321</v>
      </c>
      <c r="AI211" s="5" t="s">
        <v>321</v>
      </c>
    </row>
    <row r="212" spans="1:35" s="5" customFormat="1" ht="13.25" customHeight="1" x14ac:dyDescent="0.15">
      <c r="A212" s="6" t="s">
        <v>31</v>
      </c>
      <c r="B212" s="6" t="s">
        <v>30</v>
      </c>
      <c r="C212" s="6" t="s">
        <v>32</v>
      </c>
      <c r="D212" s="6" t="s">
        <v>33</v>
      </c>
      <c r="E212" s="6" t="s">
        <v>34</v>
      </c>
      <c r="F212" s="6" t="s">
        <v>35</v>
      </c>
      <c r="G212" s="6" t="s">
        <v>35</v>
      </c>
      <c r="J212" s="6" t="s">
        <v>36</v>
      </c>
      <c r="M212" s="5" t="s">
        <v>170</v>
      </c>
      <c r="N212" s="5" t="s">
        <v>107</v>
      </c>
      <c r="O212" s="5">
        <v>1</v>
      </c>
      <c r="P212" s="5">
        <v>15</v>
      </c>
      <c r="Q212" s="6" t="s">
        <v>171</v>
      </c>
      <c r="R212" s="6">
        <v>0</v>
      </c>
      <c r="S212" s="6" t="s">
        <v>166</v>
      </c>
      <c r="T212" s="6" t="s">
        <v>108</v>
      </c>
      <c r="U212" s="7">
        <f t="shared" si="5"/>
        <v>0</v>
      </c>
      <c r="V212" s="6" t="s">
        <v>108</v>
      </c>
      <c r="W212" s="6" t="s">
        <v>40</v>
      </c>
      <c r="X212" s="6">
        <v>5</v>
      </c>
      <c r="Y212" s="6" t="s">
        <v>172</v>
      </c>
      <c r="Z212" s="6" t="s">
        <v>41</v>
      </c>
      <c r="AA212" s="6" t="s">
        <v>566</v>
      </c>
      <c r="AB212" s="6" t="s">
        <v>658</v>
      </c>
      <c r="AC212" s="6" t="s">
        <v>171</v>
      </c>
      <c r="AD212" s="6" t="s">
        <v>731</v>
      </c>
      <c r="AF212" s="6"/>
      <c r="AG212" s="5" t="s">
        <v>321</v>
      </c>
      <c r="AH212" s="5" t="s">
        <v>321</v>
      </c>
      <c r="AI212" s="5" t="s">
        <v>321</v>
      </c>
    </row>
    <row r="213" spans="1:35" s="5" customFormat="1" ht="13.25" customHeight="1" x14ac:dyDescent="0.15">
      <c r="A213" s="6" t="s">
        <v>31</v>
      </c>
      <c r="B213" s="6" t="s">
        <v>30</v>
      </c>
      <c r="C213" s="6" t="s">
        <v>32</v>
      </c>
      <c r="D213" s="6" t="s">
        <v>33</v>
      </c>
      <c r="E213" s="6" t="s">
        <v>34</v>
      </c>
      <c r="F213" s="6" t="s">
        <v>35</v>
      </c>
      <c r="G213" s="6" t="s">
        <v>35</v>
      </c>
      <c r="J213" s="6" t="s">
        <v>36</v>
      </c>
      <c r="M213" s="5" t="s">
        <v>173</v>
      </c>
      <c r="N213" s="5" t="s">
        <v>107</v>
      </c>
      <c r="O213" s="5">
        <v>1</v>
      </c>
      <c r="P213" s="5">
        <v>16</v>
      </c>
      <c r="Q213" s="6" t="s">
        <v>174</v>
      </c>
      <c r="R213" s="6">
        <v>0</v>
      </c>
      <c r="S213" s="6" t="s">
        <v>166</v>
      </c>
      <c r="T213" s="6" t="s">
        <v>108</v>
      </c>
      <c r="U213" s="7">
        <f t="shared" ref="U213:U244" si="6">R213</f>
        <v>0</v>
      </c>
      <c r="V213" s="6" t="s">
        <v>108</v>
      </c>
      <c r="W213" s="6" t="s">
        <v>40</v>
      </c>
      <c r="X213" s="6">
        <v>5</v>
      </c>
      <c r="Y213" s="6" t="s">
        <v>175</v>
      </c>
      <c r="Z213" s="6" t="s">
        <v>41</v>
      </c>
      <c r="AA213" s="6" t="s">
        <v>566</v>
      </c>
      <c r="AB213" s="6" t="s">
        <v>658</v>
      </c>
      <c r="AC213" s="6" t="s">
        <v>174</v>
      </c>
      <c r="AD213" s="6" t="s">
        <v>731</v>
      </c>
      <c r="AF213" s="6"/>
      <c r="AG213" s="5" t="s">
        <v>321</v>
      </c>
      <c r="AH213" s="5" t="s">
        <v>321</v>
      </c>
      <c r="AI213" s="5" t="s">
        <v>321</v>
      </c>
    </row>
    <row r="214" spans="1:35" s="5" customFormat="1" ht="13.25" customHeight="1" x14ac:dyDescent="0.15">
      <c r="A214" s="6" t="s">
        <v>31</v>
      </c>
      <c r="B214" s="6" t="s">
        <v>30</v>
      </c>
      <c r="C214" s="6" t="s">
        <v>32</v>
      </c>
      <c r="D214" s="6" t="s">
        <v>33</v>
      </c>
      <c r="E214" s="6" t="s">
        <v>34</v>
      </c>
      <c r="F214" s="6" t="s">
        <v>35</v>
      </c>
      <c r="G214" s="6" t="s">
        <v>35</v>
      </c>
      <c r="J214" s="6" t="s">
        <v>36</v>
      </c>
      <c r="M214" s="5" t="s">
        <v>176</v>
      </c>
      <c r="N214" s="5" t="s">
        <v>107</v>
      </c>
      <c r="O214" s="5">
        <v>1</v>
      </c>
      <c r="P214" s="5">
        <v>17</v>
      </c>
      <c r="Q214" s="6" t="s">
        <v>177</v>
      </c>
      <c r="R214" s="6">
        <v>0</v>
      </c>
      <c r="S214" s="6" t="s">
        <v>166</v>
      </c>
      <c r="T214" s="6" t="s">
        <v>108</v>
      </c>
      <c r="U214" s="7">
        <f t="shared" si="6"/>
        <v>0</v>
      </c>
      <c r="V214" s="6" t="s">
        <v>108</v>
      </c>
      <c r="W214" s="6" t="s">
        <v>40</v>
      </c>
      <c r="X214" s="6">
        <v>5</v>
      </c>
      <c r="Y214" s="6" t="s">
        <v>178</v>
      </c>
      <c r="Z214" s="6" t="s">
        <v>41</v>
      </c>
      <c r="AA214" s="6" t="s">
        <v>566</v>
      </c>
      <c r="AB214" s="6" t="s">
        <v>658</v>
      </c>
      <c r="AC214" s="6" t="s">
        <v>177</v>
      </c>
      <c r="AD214" s="6" t="s">
        <v>731</v>
      </c>
      <c r="AF214" s="6"/>
      <c r="AG214" s="5" t="s">
        <v>321</v>
      </c>
      <c r="AH214" s="5" t="s">
        <v>321</v>
      </c>
      <c r="AI214" s="5" t="s">
        <v>321</v>
      </c>
    </row>
    <row r="215" spans="1:35" s="5" customFormat="1" ht="13.25" customHeight="1" x14ac:dyDescent="0.15">
      <c r="A215" s="6" t="s">
        <v>31</v>
      </c>
      <c r="B215" s="6" t="s">
        <v>30</v>
      </c>
      <c r="C215" s="6" t="s">
        <v>32</v>
      </c>
      <c r="D215" s="6" t="s">
        <v>33</v>
      </c>
      <c r="E215" s="6" t="s">
        <v>34</v>
      </c>
      <c r="F215" s="6" t="s">
        <v>35</v>
      </c>
      <c r="G215" s="6" t="s">
        <v>35</v>
      </c>
      <c r="J215" s="6" t="s">
        <v>36</v>
      </c>
      <c r="M215" s="5" t="s">
        <v>179</v>
      </c>
      <c r="N215" s="5" t="s">
        <v>107</v>
      </c>
      <c r="O215" s="5">
        <v>1</v>
      </c>
      <c r="P215" s="5">
        <v>18</v>
      </c>
      <c r="Q215" s="6" t="s">
        <v>180</v>
      </c>
      <c r="R215" s="6">
        <v>0</v>
      </c>
      <c r="S215" s="6" t="s">
        <v>166</v>
      </c>
      <c r="T215" s="6" t="s">
        <v>108</v>
      </c>
      <c r="U215" s="7">
        <f t="shared" si="6"/>
        <v>0</v>
      </c>
      <c r="V215" s="6" t="s">
        <v>108</v>
      </c>
      <c r="W215" s="6" t="s">
        <v>40</v>
      </c>
      <c r="X215" s="6">
        <v>5</v>
      </c>
      <c r="Y215" s="6" t="s">
        <v>181</v>
      </c>
      <c r="Z215" s="6" t="s">
        <v>41</v>
      </c>
      <c r="AA215" s="6" t="s">
        <v>566</v>
      </c>
      <c r="AB215" s="6" t="s">
        <v>658</v>
      </c>
      <c r="AC215" s="6" t="s">
        <v>180</v>
      </c>
      <c r="AD215" s="6" t="s">
        <v>731</v>
      </c>
      <c r="AF215" s="6"/>
      <c r="AG215" s="5" t="s">
        <v>321</v>
      </c>
      <c r="AH215" s="5" t="s">
        <v>321</v>
      </c>
      <c r="AI215" s="5" t="s">
        <v>321</v>
      </c>
    </row>
    <row r="216" spans="1:35" s="10" customFormat="1" ht="13.25" customHeight="1" x14ac:dyDescent="0.15">
      <c r="A216" s="11" t="s">
        <v>31</v>
      </c>
      <c r="B216" s="11" t="s">
        <v>30</v>
      </c>
      <c r="C216" s="11" t="s">
        <v>32</v>
      </c>
      <c r="D216" s="11" t="s">
        <v>33</v>
      </c>
      <c r="E216" s="11" t="s">
        <v>34</v>
      </c>
      <c r="F216" s="11" t="s">
        <v>35</v>
      </c>
      <c r="G216" s="11" t="s">
        <v>35</v>
      </c>
      <c r="H216" s="11" t="s">
        <v>71</v>
      </c>
      <c r="I216" s="11"/>
      <c r="J216" s="11" t="s">
        <v>68</v>
      </c>
      <c r="M216" s="10" t="s">
        <v>105</v>
      </c>
      <c r="N216" s="10" t="s">
        <v>107</v>
      </c>
      <c r="O216" s="10">
        <v>1</v>
      </c>
      <c r="P216" s="10">
        <v>1</v>
      </c>
      <c r="Q216" s="11" t="s">
        <v>159</v>
      </c>
      <c r="R216" s="12">
        <v>6344479</v>
      </c>
      <c r="T216" s="11" t="s">
        <v>108</v>
      </c>
      <c r="U216" s="11">
        <f t="shared" si="6"/>
        <v>6344479</v>
      </c>
      <c r="V216" s="11" t="s">
        <v>108</v>
      </c>
      <c r="W216" s="11" t="s">
        <v>40</v>
      </c>
      <c r="X216" s="11">
        <v>5</v>
      </c>
      <c r="Z216" s="11" t="s">
        <v>41</v>
      </c>
      <c r="AA216" s="11" t="s">
        <v>566</v>
      </c>
      <c r="AB216" s="11" t="s">
        <v>658</v>
      </c>
      <c r="AC216" s="11" t="s">
        <v>321</v>
      </c>
      <c r="AD216" s="11" t="s">
        <v>731</v>
      </c>
      <c r="AF216" s="11"/>
      <c r="AG216" s="10" t="s">
        <v>321</v>
      </c>
      <c r="AH216" s="10" t="s">
        <v>321</v>
      </c>
      <c r="AI216" s="10" t="s">
        <v>321</v>
      </c>
    </row>
    <row r="217" spans="1:35" s="10" customFormat="1" ht="13.25" customHeight="1" x14ac:dyDescent="0.15">
      <c r="A217" s="11" t="s">
        <v>31</v>
      </c>
      <c r="B217" s="11" t="s">
        <v>30</v>
      </c>
      <c r="C217" s="11" t="s">
        <v>32</v>
      </c>
      <c r="D217" s="11" t="s">
        <v>33</v>
      </c>
      <c r="E217" s="11" t="s">
        <v>34</v>
      </c>
      <c r="F217" s="11" t="s">
        <v>35</v>
      </c>
      <c r="G217" s="11" t="s">
        <v>35</v>
      </c>
      <c r="H217" s="11" t="s">
        <v>76</v>
      </c>
      <c r="I217" s="11"/>
      <c r="J217" s="11" t="s">
        <v>68</v>
      </c>
      <c r="M217" s="10" t="s">
        <v>109</v>
      </c>
      <c r="N217" s="10" t="s">
        <v>107</v>
      </c>
      <c r="O217" s="10">
        <v>1</v>
      </c>
      <c r="P217" s="10">
        <v>4</v>
      </c>
      <c r="Q217" s="11" t="s">
        <v>160</v>
      </c>
      <c r="R217" s="12">
        <v>682710</v>
      </c>
      <c r="T217" s="11" t="s">
        <v>108</v>
      </c>
      <c r="U217" s="11">
        <f t="shared" si="6"/>
        <v>682710</v>
      </c>
      <c r="V217" s="11" t="s">
        <v>108</v>
      </c>
      <c r="W217" s="11" t="s">
        <v>40</v>
      </c>
      <c r="X217" s="11">
        <v>5</v>
      </c>
      <c r="Z217" s="11" t="s">
        <v>41</v>
      </c>
      <c r="AA217" s="11" t="s">
        <v>566</v>
      </c>
      <c r="AB217" s="11" t="s">
        <v>658</v>
      </c>
      <c r="AC217" s="11" t="s">
        <v>660</v>
      </c>
      <c r="AD217" s="11" t="s">
        <v>731</v>
      </c>
      <c r="AF217" s="11"/>
      <c r="AG217" s="10" t="s">
        <v>321</v>
      </c>
      <c r="AH217" s="10" t="s">
        <v>321</v>
      </c>
      <c r="AI217" s="10" t="s">
        <v>321</v>
      </c>
    </row>
    <row r="218" spans="1:35" s="10" customFormat="1" ht="13.25" customHeight="1" x14ac:dyDescent="0.15">
      <c r="A218" s="11" t="s">
        <v>31</v>
      </c>
      <c r="B218" s="11" t="s">
        <v>30</v>
      </c>
      <c r="C218" s="11" t="s">
        <v>32</v>
      </c>
      <c r="D218" s="11" t="s">
        <v>33</v>
      </c>
      <c r="E218" s="11" t="s">
        <v>34</v>
      </c>
      <c r="F218" s="11" t="s">
        <v>35</v>
      </c>
      <c r="G218" s="11" t="s">
        <v>35</v>
      </c>
      <c r="H218" s="11" t="s">
        <v>78</v>
      </c>
      <c r="I218" s="11"/>
      <c r="J218" s="11" t="s">
        <v>68</v>
      </c>
      <c r="M218" s="10" t="s">
        <v>109</v>
      </c>
      <c r="N218" s="10" t="s">
        <v>107</v>
      </c>
      <c r="O218" s="10">
        <v>1</v>
      </c>
      <c r="P218" s="10">
        <v>4</v>
      </c>
      <c r="Q218" s="11" t="s">
        <v>161</v>
      </c>
      <c r="R218" s="12">
        <v>970755</v>
      </c>
      <c r="T218" s="11" t="s">
        <v>108</v>
      </c>
      <c r="U218" s="11">
        <f t="shared" si="6"/>
        <v>970755</v>
      </c>
      <c r="V218" s="11" t="s">
        <v>108</v>
      </c>
      <c r="W218" s="11" t="s">
        <v>40</v>
      </c>
      <c r="X218" s="11">
        <v>5</v>
      </c>
      <c r="Z218" s="11" t="s">
        <v>41</v>
      </c>
      <c r="AA218" s="11" t="s">
        <v>566</v>
      </c>
      <c r="AB218" s="11" t="s">
        <v>658</v>
      </c>
      <c r="AC218" s="11" t="s">
        <v>660</v>
      </c>
      <c r="AD218" s="11" t="s">
        <v>731</v>
      </c>
      <c r="AF218" s="11"/>
      <c r="AG218" s="10" t="s">
        <v>321</v>
      </c>
      <c r="AH218" s="10" t="s">
        <v>321</v>
      </c>
      <c r="AI218" s="10" t="s">
        <v>321</v>
      </c>
    </row>
    <row r="219" spans="1:35" s="10" customFormat="1" ht="13.25" customHeight="1" x14ac:dyDescent="0.15">
      <c r="A219" s="11" t="s">
        <v>31</v>
      </c>
      <c r="B219" s="11" t="s">
        <v>30</v>
      </c>
      <c r="C219" s="11" t="s">
        <v>32</v>
      </c>
      <c r="D219" s="11" t="s">
        <v>33</v>
      </c>
      <c r="E219" s="11" t="s">
        <v>34</v>
      </c>
      <c r="F219" s="11" t="s">
        <v>35</v>
      </c>
      <c r="G219" s="11" t="s">
        <v>35</v>
      </c>
      <c r="H219" s="11" t="s">
        <v>80</v>
      </c>
      <c r="I219" s="11"/>
      <c r="J219" s="11" t="s">
        <v>68</v>
      </c>
      <c r="M219" s="10" t="s">
        <v>109</v>
      </c>
      <c r="N219" s="10" t="s">
        <v>107</v>
      </c>
      <c r="O219" s="10">
        <v>1</v>
      </c>
      <c r="P219" s="10">
        <v>4</v>
      </c>
      <c r="Q219" s="11" t="s">
        <v>162</v>
      </c>
      <c r="R219" s="12">
        <v>91029</v>
      </c>
      <c r="T219" s="11" t="s">
        <v>108</v>
      </c>
      <c r="U219" s="11">
        <f t="shared" si="6"/>
        <v>91029</v>
      </c>
      <c r="V219" s="11" t="s">
        <v>108</v>
      </c>
      <c r="W219" s="11" t="s">
        <v>40</v>
      </c>
      <c r="X219" s="11">
        <v>5</v>
      </c>
      <c r="Z219" s="11" t="s">
        <v>41</v>
      </c>
      <c r="AA219" s="11" t="s">
        <v>566</v>
      </c>
      <c r="AB219" s="11" t="s">
        <v>658</v>
      </c>
      <c r="AC219" s="11" t="s">
        <v>660</v>
      </c>
      <c r="AD219" s="11" t="s">
        <v>731</v>
      </c>
      <c r="AF219" s="11"/>
      <c r="AG219" s="10" t="s">
        <v>321</v>
      </c>
      <c r="AH219" s="10" t="s">
        <v>321</v>
      </c>
      <c r="AI219" s="10" t="s">
        <v>321</v>
      </c>
    </row>
    <row r="220" spans="1:35" s="10" customFormat="1" ht="13.25" customHeight="1" x14ac:dyDescent="0.15">
      <c r="A220" s="11" t="s">
        <v>31</v>
      </c>
      <c r="B220" s="11" t="s">
        <v>30</v>
      </c>
      <c r="C220" s="11" t="s">
        <v>32</v>
      </c>
      <c r="D220" s="11" t="s">
        <v>33</v>
      </c>
      <c r="E220" s="11" t="s">
        <v>34</v>
      </c>
      <c r="F220" s="11" t="s">
        <v>35</v>
      </c>
      <c r="G220" s="11" t="s">
        <v>35</v>
      </c>
      <c r="H220" s="11" t="s">
        <v>95</v>
      </c>
      <c r="I220" s="11"/>
      <c r="J220" s="11" t="s">
        <v>68</v>
      </c>
      <c r="M220" s="10" t="s">
        <v>109</v>
      </c>
      <c r="N220" s="10" t="s">
        <v>107</v>
      </c>
      <c r="O220" s="10">
        <v>1</v>
      </c>
      <c r="P220" s="10">
        <v>4</v>
      </c>
      <c r="Q220" s="11" t="s">
        <v>163</v>
      </c>
      <c r="R220" s="12">
        <v>4599985</v>
      </c>
      <c r="T220" s="11" t="s">
        <v>108</v>
      </c>
      <c r="U220" s="11">
        <f t="shared" si="6"/>
        <v>4599985</v>
      </c>
      <c r="V220" s="11" t="s">
        <v>108</v>
      </c>
      <c r="W220" s="11" t="s">
        <v>40</v>
      </c>
      <c r="X220" s="11">
        <v>5</v>
      </c>
      <c r="Z220" s="11" t="s">
        <v>41</v>
      </c>
      <c r="AA220" s="11" t="s">
        <v>566</v>
      </c>
      <c r="AB220" s="11" t="s">
        <v>658</v>
      </c>
      <c r="AC220" s="11" t="s">
        <v>660</v>
      </c>
      <c r="AD220" s="11" t="s">
        <v>731</v>
      </c>
      <c r="AF220" s="11"/>
      <c r="AG220" s="10" t="s">
        <v>321</v>
      </c>
      <c r="AH220" s="10" t="s">
        <v>321</v>
      </c>
      <c r="AI220" s="10" t="s">
        <v>321</v>
      </c>
    </row>
    <row r="221" spans="1:35" s="10" customFormat="1" ht="13.25" customHeight="1" x14ac:dyDescent="0.15">
      <c r="A221" s="11" t="s">
        <v>31</v>
      </c>
      <c r="B221" s="11" t="s">
        <v>30</v>
      </c>
      <c r="C221" s="11" t="s">
        <v>32</v>
      </c>
      <c r="D221" s="11" t="s">
        <v>33</v>
      </c>
      <c r="E221" s="11" t="s">
        <v>34</v>
      </c>
      <c r="F221" s="11" t="s">
        <v>35</v>
      </c>
      <c r="G221" s="11" t="s">
        <v>35</v>
      </c>
      <c r="H221" s="11" t="s">
        <v>76</v>
      </c>
      <c r="I221" s="11"/>
      <c r="J221" s="11" t="s">
        <v>68</v>
      </c>
      <c r="M221" s="10" t="s">
        <v>164</v>
      </c>
      <c r="N221" s="10" t="s">
        <v>107</v>
      </c>
      <c r="O221" s="10">
        <v>1</v>
      </c>
      <c r="P221" s="10">
        <v>14</v>
      </c>
      <c r="Q221" s="11" t="s">
        <v>165</v>
      </c>
      <c r="R221" s="12">
        <v>204937</v>
      </c>
      <c r="S221" s="11" t="s">
        <v>166</v>
      </c>
      <c r="T221" s="11" t="s">
        <v>108</v>
      </c>
      <c r="U221" s="11">
        <f t="shared" si="6"/>
        <v>204937</v>
      </c>
      <c r="V221" s="11" t="s">
        <v>108</v>
      </c>
      <c r="W221" s="11" t="s">
        <v>40</v>
      </c>
      <c r="X221" s="11">
        <v>5</v>
      </c>
      <c r="Z221" s="11" t="s">
        <v>41</v>
      </c>
      <c r="AA221" s="11" t="s">
        <v>566</v>
      </c>
      <c r="AB221" s="11" t="s">
        <v>658</v>
      </c>
      <c r="AC221" s="11" t="s">
        <v>667</v>
      </c>
      <c r="AD221" s="11" t="s">
        <v>731</v>
      </c>
      <c r="AF221" s="11"/>
      <c r="AG221" s="10" t="s">
        <v>321</v>
      </c>
      <c r="AH221" s="10" t="s">
        <v>321</v>
      </c>
      <c r="AI221" s="10" t="s">
        <v>321</v>
      </c>
    </row>
    <row r="222" spans="1:35" s="10" customFormat="1" ht="13.25" customHeight="1" x14ac:dyDescent="0.15">
      <c r="A222" s="11" t="s">
        <v>31</v>
      </c>
      <c r="B222" s="11" t="s">
        <v>30</v>
      </c>
      <c r="C222" s="11" t="s">
        <v>32</v>
      </c>
      <c r="D222" s="11" t="s">
        <v>33</v>
      </c>
      <c r="E222" s="11" t="s">
        <v>34</v>
      </c>
      <c r="F222" s="11" t="s">
        <v>35</v>
      </c>
      <c r="G222" s="11" t="s">
        <v>35</v>
      </c>
      <c r="H222" s="11" t="s">
        <v>78</v>
      </c>
      <c r="I222" s="11"/>
      <c r="J222" s="11" t="s">
        <v>68</v>
      </c>
      <c r="M222" s="10" t="s">
        <v>164</v>
      </c>
      <c r="N222" s="10" t="s">
        <v>107</v>
      </c>
      <c r="O222" s="10">
        <v>1</v>
      </c>
      <c r="P222" s="10">
        <v>14</v>
      </c>
      <c r="Q222" s="11" t="s">
        <v>167</v>
      </c>
      <c r="R222" s="12">
        <v>17391</v>
      </c>
      <c r="S222" s="11" t="s">
        <v>166</v>
      </c>
      <c r="T222" s="11" t="s">
        <v>108</v>
      </c>
      <c r="U222" s="11">
        <f t="shared" si="6"/>
        <v>17391</v>
      </c>
      <c r="V222" s="11" t="s">
        <v>108</v>
      </c>
      <c r="W222" s="11" t="s">
        <v>40</v>
      </c>
      <c r="X222" s="11">
        <v>5</v>
      </c>
      <c r="Z222" s="11" t="s">
        <v>41</v>
      </c>
      <c r="AA222" s="11" t="s">
        <v>566</v>
      </c>
      <c r="AB222" s="11" t="s">
        <v>658</v>
      </c>
      <c r="AC222" s="11" t="s">
        <v>667</v>
      </c>
      <c r="AD222" s="11" t="s">
        <v>731</v>
      </c>
      <c r="AF222" s="11"/>
      <c r="AG222" s="10" t="s">
        <v>321</v>
      </c>
      <c r="AH222" s="10" t="s">
        <v>321</v>
      </c>
      <c r="AI222" s="10" t="s">
        <v>321</v>
      </c>
    </row>
    <row r="223" spans="1:35" s="10" customFormat="1" ht="13.25" customHeight="1" x14ac:dyDescent="0.15">
      <c r="A223" s="11" t="s">
        <v>31</v>
      </c>
      <c r="B223" s="11" t="s">
        <v>30</v>
      </c>
      <c r="C223" s="11" t="s">
        <v>32</v>
      </c>
      <c r="D223" s="11" t="s">
        <v>33</v>
      </c>
      <c r="E223" s="11" t="s">
        <v>34</v>
      </c>
      <c r="F223" s="11" t="s">
        <v>35</v>
      </c>
      <c r="G223" s="11" t="s">
        <v>35</v>
      </c>
      <c r="H223" s="11" t="s">
        <v>80</v>
      </c>
      <c r="I223" s="11"/>
      <c r="J223" s="11" t="s">
        <v>68</v>
      </c>
      <c r="M223" s="10" t="s">
        <v>164</v>
      </c>
      <c r="N223" s="10" t="s">
        <v>107</v>
      </c>
      <c r="O223" s="10">
        <v>1</v>
      </c>
      <c r="P223" s="10">
        <v>14</v>
      </c>
      <c r="Q223" s="11" t="s">
        <v>168</v>
      </c>
      <c r="R223" s="12">
        <v>3681</v>
      </c>
      <c r="S223" s="11" t="s">
        <v>166</v>
      </c>
      <c r="T223" s="11" t="s">
        <v>108</v>
      </c>
      <c r="U223" s="11">
        <f t="shared" si="6"/>
        <v>3681</v>
      </c>
      <c r="V223" s="11" t="s">
        <v>108</v>
      </c>
      <c r="W223" s="11" t="s">
        <v>40</v>
      </c>
      <c r="X223" s="11">
        <v>5</v>
      </c>
      <c r="Z223" s="11" t="s">
        <v>41</v>
      </c>
      <c r="AA223" s="11" t="s">
        <v>566</v>
      </c>
      <c r="AB223" s="11" t="s">
        <v>658</v>
      </c>
      <c r="AC223" s="11" t="s">
        <v>667</v>
      </c>
      <c r="AD223" s="11" t="s">
        <v>731</v>
      </c>
      <c r="AF223" s="11"/>
      <c r="AG223" s="10" t="s">
        <v>321</v>
      </c>
      <c r="AH223" s="10" t="s">
        <v>321</v>
      </c>
      <c r="AI223" s="10" t="s">
        <v>321</v>
      </c>
    </row>
    <row r="224" spans="1:35" s="10" customFormat="1" ht="13.25" customHeight="1" x14ac:dyDescent="0.15">
      <c r="A224" s="11" t="s">
        <v>31</v>
      </c>
      <c r="B224" s="11" t="s">
        <v>30</v>
      </c>
      <c r="C224" s="11" t="s">
        <v>32</v>
      </c>
      <c r="D224" s="11" t="s">
        <v>33</v>
      </c>
      <c r="E224" s="11" t="s">
        <v>34</v>
      </c>
      <c r="F224" s="11" t="s">
        <v>35</v>
      </c>
      <c r="G224" s="11" t="s">
        <v>35</v>
      </c>
      <c r="H224" s="11" t="s">
        <v>95</v>
      </c>
      <c r="I224" s="11"/>
      <c r="J224" s="11" t="s">
        <v>68</v>
      </c>
      <c r="M224" s="10" t="s">
        <v>164</v>
      </c>
      <c r="N224" s="10" t="s">
        <v>107</v>
      </c>
      <c r="O224" s="10">
        <v>1</v>
      </c>
      <c r="P224" s="10">
        <v>14</v>
      </c>
      <c r="Q224" s="11" t="s">
        <v>169</v>
      </c>
      <c r="R224" s="11">
        <v>0</v>
      </c>
      <c r="S224" s="11" t="s">
        <v>166</v>
      </c>
      <c r="T224" s="11" t="s">
        <v>108</v>
      </c>
      <c r="U224" s="11">
        <f t="shared" si="6"/>
        <v>0</v>
      </c>
      <c r="V224" s="11" t="s">
        <v>108</v>
      </c>
      <c r="W224" s="11" t="s">
        <v>40</v>
      </c>
      <c r="X224" s="11">
        <v>5</v>
      </c>
      <c r="Z224" s="11" t="s">
        <v>41</v>
      </c>
      <c r="AA224" s="11" t="s">
        <v>566</v>
      </c>
      <c r="AB224" s="11" t="s">
        <v>658</v>
      </c>
      <c r="AC224" s="11" t="s">
        <v>667</v>
      </c>
      <c r="AD224" s="11" t="s">
        <v>731</v>
      </c>
      <c r="AF224" s="11"/>
      <c r="AG224" s="10" t="s">
        <v>321</v>
      </c>
      <c r="AH224" s="10" t="s">
        <v>321</v>
      </c>
      <c r="AI224" s="10" t="s">
        <v>321</v>
      </c>
    </row>
    <row r="225" spans="1:35" s="10" customFormat="1" ht="13.25" customHeight="1" x14ac:dyDescent="0.15">
      <c r="A225" s="11" t="s">
        <v>31</v>
      </c>
      <c r="B225" s="11" t="s">
        <v>30</v>
      </c>
      <c r="C225" s="11" t="s">
        <v>32</v>
      </c>
      <c r="D225" s="11" t="s">
        <v>33</v>
      </c>
      <c r="E225" s="11" t="s">
        <v>34</v>
      </c>
      <c r="F225" s="11" t="s">
        <v>35</v>
      </c>
      <c r="G225" s="11" t="s">
        <v>35</v>
      </c>
      <c r="J225" s="11" t="s">
        <v>68</v>
      </c>
      <c r="M225" s="10" t="s">
        <v>170</v>
      </c>
      <c r="N225" s="10" t="s">
        <v>107</v>
      </c>
      <c r="O225" s="10">
        <v>1</v>
      </c>
      <c r="P225" s="10">
        <v>15</v>
      </c>
      <c r="Q225" s="11" t="s">
        <v>171</v>
      </c>
      <c r="R225" s="12">
        <v>42757</v>
      </c>
      <c r="S225" s="11" t="s">
        <v>166</v>
      </c>
      <c r="T225" s="11" t="s">
        <v>108</v>
      </c>
      <c r="U225" s="11">
        <f t="shared" si="6"/>
        <v>42757</v>
      </c>
      <c r="V225" s="11" t="s">
        <v>108</v>
      </c>
      <c r="W225" s="11" t="s">
        <v>40</v>
      </c>
      <c r="X225" s="11">
        <v>5</v>
      </c>
      <c r="Z225" s="11" t="s">
        <v>41</v>
      </c>
      <c r="AA225" s="11" t="s">
        <v>566</v>
      </c>
      <c r="AB225" s="11" t="s">
        <v>658</v>
      </c>
      <c r="AC225" s="11" t="s">
        <v>171</v>
      </c>
      <c r="AD225" s="11" t="s">
        <v>731</v>
      </c>
      <c r="AF225" s="11"/>
      <c r="AG225" s="10" t="s">
        <v>321</v>
      </c>
      <c r="AH225" s="10" t="s">
        <v>321</v>
      </c>
      <c r="AI225" s="10" t="s">
        <v>321</v>
      </c>
    </row>
    <row r="226" spans="1:35" s="10" customFormat="1" ht="13.25" customHeight="1" x14ac:dyDescent="0.15">
      <c r="A226" s="11" t="s">
        <v>31</v>
      </c>
      <c r="B226" s="11" t="s">
        <v>30</v>
      </c>
      <c r="C226" s="11" t="s">
        <v>32</v>
      </c>
      <c r="D226" s="11" t="s">
        <v>33</v>
      </c>
      <c r="E226" s="11" t="s">
        <v>34</v>
      </c>
      <c r="F226" s="11" t="s">
        <v>35</v>
      </c>
      <c r="G226" s="11" t="s">
        <v>35</v>
      </c>
      <c r="J226" s="11" t="s">
        <v>68</v>
      </c>
      <c r="M226" s="10" t="s">
        <v>173</v>
      </c>
      <c r="N226" s="10" t="s">
        <v>107</v>
      </c>
      <c r="O226" s="10">
        <v>1</v>
      </c>
      <c r="P226" s="10">
        <v>16</v>
      </c>
      <c r="Q226" s="11" t="s">
        <v>174</v>
      </c>
      <c r="R226" s="12">
        <v>34073</v>
      </c>
      <c r="S226" s="11" t="s">
        <v>166</v>
      </c>
      <c r="T226" s="11" t="s">
        <v>108</v>
      </c>
      <c r="U226" s="11">
        <f t="shared" si="6"/>
        <v>34073</v>
      </c>
      <c r="V226" s="11" t="s">
        <v>108</v>
      </c>
      <c r="W226" s="11" t="s">
        <v>40</v>
      </c>
      <c r="X226" s="11">
        <v>5</v>
      </c>
      <c r="Z226" s="11" t="s">
        <v>41</v>
      </c>
      <c r="AA226" s="11" t="s">
        <v>566</v>
      </c>
      <c r="AB226" s="11" t="s">
        <v>658</v>
      </c>
      <c r="AC226" s="11" t="s">
        <v>174</v>
      </c>
      <c r="AD226" s="11" t="s">
        <v>731</v>
      </c>
      <c r="AF226" s="11"/>
      <c r="AG226" s="10" t="s">
        <v>321</v>
      </c>
      <c r="AH226" s="10" t="s">
        <v>321</v>
      </c>
      <c r="AI226" s="10" t="s">
        <v>321</v>
      </c>
    </row>
    <row r="227" spans="1:35" s="10" customFormat="1" ht="13.25" customHeight="1" x14ac:dyDescent="0.15">
      <c r="A227" s="11" t="s">
        <v>31</v>
      </c>
      <c r="B227" s="11" t="s">
        <v>30</v>
      </c>
      <c r="C227" s="11" t="s">
        <v>32</v>
      </c>
      <c r="D227" s="11" t="s">
        <v>33</v>
      </c>
      <c r="E227" s="11" t="s">
        <v>34</v>
      </c>
      <c r="F227" s="11" t="s">
        <v>35</v>
      </c>
      <c r="G227" s="11" t="s">
        <v>35</v>
      </c>
      <c r="J227" s="11" t="s">
        <v>68</v>
      </c>
      <c r="M227" s="10" t="s">
        <v>176</v>
      </c>
      <c r="N227" s="10" t="s">
        <v>107</v>
      </c>
      <c r="O227" s="10">
        <v>1</v>
      </c>
      <c r="P227" s="10">
        <v>17</v>
      </c>
      <c r="Q227" s="11" t="s">
        <v>177</v>
      </c>
      <c r="R227" s="12">
        <v>148692</v>
      </c>
      <c r="S227" s="11" t="s">
        <v>166</v>
      </c>
      <c r="T227" s="11" t="s">
        <v>108</v>
      </c>
      <c r="U227" s="11">
        <f t="shared" si="6"/>
        <v>148692</v>
      </c>
      <c r="V227" s="11" t="s">
        <v>108</v>
      </c>
      <c r="W227" s="11" t="s">
        <v>40</v>
      </c>
      <c r="X227" s="11">
        <v>5</v>
      </c>
      <c r="Z227" s="11" t="s">
        <v>41</v>
      </c>
      <c r="AA227" s="11" t="s">
        <v>566</v>
      </c>
      <c r="AB227" s="11" t="s">
        <v>658</v>
      </c>
      <c r="AC227" s="11" t="s">
        <v>177</v>
      </c>
      <c r="AD227" s="11" t="s">
        <v>731</v>
      </c>
      <c r="AF227" s="11"/>
      <c r="AG227" s="10" t="s">
        <v>321</v>
      </c>
      <c r="AH227" s="10" t="s">
        <v>321</v>
      </c>
      <c r="AI227" s="10" t="s">
        <v>321</v>
      </c>
    </row>
    <row r="228" spans="1:35" s="10" customFormat="1" ht="13.25" customHeight="1" x14ac:dyDescent="0.15">
      <c r="A228" s="11" t="s">
        <v>31</v>
      </c>
      <c r="B228" s="11" t="s">
        <v>30</v>
      </c>
      <c r="C228" s="11" t="s">
        <v>32</v>
      </c>
      <c r="D228" s="11" t="s">
        <v>33</v>
      </c>
      <c r="E228" s="11" t="s">
        <v>34</v>
      </c>
      <c r="F228" s="11" t="s">
        <v>35</v>
      </c>
      <c r="G228" s="11" t="s">
        <v>35</v>
      </c>
      <c r="J228" s="11" t="s">
        <v>68</v>
      </c>
      <c r="M228" s="10" t="s">
        <v>179</v>
      </c>
      <c r="N228" s="10" t="s">
        <v>107</v>
      </c>
      <c r="O228" s="10">
        <v>1</v>
      </c>
      <c r="P228" s="10">
        <v>18</v>
      </c>
      <c r="Q228" s="11" t="s">
        <v>180</v>
      </c>
      <c r="R228" s="11">
        <v>487</v>
      </c>
      <c r="S228" s="11" t="s">
        <v>166</v>
      </c>
      <c r="T228" s="11" t="s">
        <v>108</v>
      </c>
      <c r="U228" s="11">
        <f t="shared" si="6"/>
        <v>487</v>
      </c>
      <c r="V228" s="11" t="s">
        <v>108</v>
      </c>
      <c r="W228" s="11" t="s">
        <v>40</v>
      </c>
      <c r="X228" s="11">
        <v>5</v>
      </c>
      <c r="Z228" s="11" t="s">
        <v>41</v>
      </c>
      <c r="AA228" s="11" t="s">
        <v>566</v>
      </c>
      <c r="AB228" s="11" t="s">
        <v>658</v>
      </c>
      <c r="AC228" s="11" t="s">
        <v>180</v>
      </c>
      <c r="AD228" s="11" t="s">
        <v>731</v>
      </c>
      <c r="AF228" s="11"/>
      <c r="AG228" s="10" t="s">
        <v>321</v>
      </c>
      <c r="AH228" s="10" t="s">
        <v>321</v>
      </c>
      <c r="AI228" s="10" t="s">
        <v>321</v>
      </c>
    </row>
    <row r="229" spans="1:35" s="14" customFormat="1" ht="13.25" customHeight="1" x14ac:dyDescent="0.15">
      <c r="A229" s="15" t="s">
        <v>31</v>
      </c>
      <c r="B229" s="15" t="s">
        <v>30</v>
      </c>
      <c r="C229" s="15" t="s">
        <v>32</v>
      </c>
      <c r="D229" s="15" t="s">
        <v>33</v>
      </c>
      <c r="E229" s="15" t="s">
        <v>34</v>
      </c>
      <c r="F229" s="15" t="s">
        <v>35</v>
      </c>
      <c r="G229" s="15" t="s">
        <v>35</v>
      </c>
      <c r="H229" s="15" t="s">
        <v>71</v>
      </c>
      <c r="I229" s="15"/>
      <c r="J229" s="15" t="s">
        <v>69</v>
      </c>
      <c r="M229" s="14" t="s">
        <v>105</v>
      </c>
      <c r="N229" s="14" t="s">
        <v>107</v>
      </c>
      <c r="O229" s="14">
        <v>1</v>
      </c>
      <c r="P229" s="14">
        <v>1</v>
      </c>
      <c r="Q229" s="15" t="s">
        <v>159</v>
      </c>
      <c r="R229" s="16">
        <v>5048891</v>
      </c>
      <c r="T229" s="15" t="s">
        <v>108</v>
      </c>
      <c r="U229" s="15">
        <f t="shared" si="6"/>
        <v>5048891</v>
      </c>
      <c r="V229" s="15" t="s">
        <v>108</v>
      </c>
      <c r="W229" s="15" t="s">
        <v>40</v>
      </c>
      <c r="X229" s="15">
        <v>5</v>
      </c>
      <c r="Z229" s="15" t="s">
        <v>41</v>
      </c>
      <c r="AA229" s="15" t="s">
        <v>566</v>
      </c>
      <c r="AB229" s="15" t="s">
        <v>658</v>
      </c>
      <c r="AC229" s="15" t="s">
        <v>321</v>
      </c>
      <c r="AD229" s="15" t="s">
        <v>731</v>
      </c>
      <c r="AF229" s="15"/>
      <c r="AG229" s="14" t="s">
        <v>321</v>
      </c>
      <c r="AH229" s="14" t="s">
        <v>321</v>
      </c>
      <c r="AI229" s="14" t="s">
        <v>321</v>
      </c>
    </row>
    <row r="230" spans="1:35" s="14" customFormat="1" ht="13.25" customHeight="1" x14ac:dyDescent="0.15">
      <c r="A230" s="15" t="s">
        <v>31</v>
      </c>
      <c r="B230" s="15" t="s">
        <v>30</v>
      </c>
      <c r="C230" s="15" t="s">
        <v>32</v>
      </c>
      <c r="D230" s="15" t="s">
        <v>33</v>
      </c>
      <c r="E230" s="15" t="s">
        <v>34</v>
      </c>
      <c r="F230" s="15" t="s">
        <v>35</v>
      </c>
      <c r="G230" s="15" t="s">
        <v>35</v>
      </c>
      <c r="H230" s="15" t="s">
        <v>76</v>
      </c>
      <c r="I230" s="15"/>
      <c r="J230" s="15" t="s">
        <v>69</v>
      </c>
      <c r="M230" s="14" t="s">
        <v>109</v>
      </c>
      <c r="N230" s="14" t="s">
        <v>107</v>
      </c>
      <c r="O230" s="14">
        <v>1</v>
      </c>
      <c r="P230" s="14">
        <v>4</v>
      </c>
      <c r="Q230" s="15" t="s">
        <v>160</v>
      </c>
      <c r="R230" s="16">
        <v>585799</v>
      </c>
      <c r="T230" s="15" t="s">
        <v>108</v>
      </c>
      <c r="U230" s="15">
        <f t="shared" si="6"/>
        <v>585799</v>
      </c>
      <c r="V230" s="15" t="s">
        <v>108</v>
      </c>
      <c r="W230" s="15" t="s">
        <v>40</v>
      </c>
      <c r="X230" s="15">
        <v>5</v>
      </c>
      <c r="Z230" s="15" t="s">
        <v>41</v>
      </c>
      <c r="AA230" s="15" t="s">
        <v>566</v>
      </c>
      <c r="AB230" s="15" t="s">
        <v>658</v>
      </c>
      <c r="AC230" s="15" t="s">
        <v>660</v>
      </c>
      <c r="AD230" s="15" t="s">
        <v>731</v>
      </c>
      <c r="AF230" s="15"/>
      <c r="AG230" s="14" t="s">
        <v>321</v>
      </c>
      <c r="AH230" s="14" t="s">
        <v>321</v>
      </c>
      <c r="AI230" s="14" t="s">
        <v>321</v>
      </c>
    </row>
    <row r="231" spans="1:35" s="14" customFormat="1" ht="13.25" customHeight="1" x14ac:dyDescent="0.15">
      <c r="A231" s="15" t="s">
        <v>31</v>
      </c>
      <c r="B231" s="15" t="s">
        <v>30</v>
      </c>
      <c r="C231" s="15" t="s">
        <v>32</v>
      </c>
      <c r="D231" s="15" t="s">
        <v>33</v>
      </c>
      <c r="E231" s="15" t="s">
        <v>34</v>
      </c>
      <c r="F231" s="15" t="s">
        <v>35</v>
      </c>
      <c r="G231" s="15" t="s">
        <v>35</v>
      </c>
      <c r="H231" s="15" t="s">
        <v>78</v>
      </c>
      <c r="I231" s="15"/>
      <c r="J231" s="15" t="s">
        <v>69</v>
      </c>
      <c r="M231" s="14" t="s">
        <v>109</v>
      </c>
      <c r="N231" s="14" t="s">
        <v>107</v>
      </c>
      <c r="O231" s="14">
        <v>1</v>
      </c>
      <c r="P231" s="14">
        <v>4</v>
      </c>
      <c r="Q231" s="15" t="s">
        <v>161</v>
      </c>
      <c r="R231" s="16">
        <v>859029</v>
      </c>
      <c r="T231" s="15" t="s">
        <v>108</v>
      </c>
      <c r="U231" s="15">
        <f t="shared" si="6"/>
        <v>859029</v>
      </c>
      <c r="V231" s="15" t="s">
        <v>108</v>
      </c>
      <c r="W231" s="15" t="s">
        <v>40</v>
      </c>
      <c r="X231" s="15">
        <v>5</v>
      </c>
      <c r="Z231" s="15" t="s">
        <v>41</v>
      </c>
      <c r="AA231" s="15" t="s">
        <v>566</v>
      </c>
      <c r="AB231" s="15" t="s">
        <v>658</v>
      </c>
      <c r="AC231" s="15" t="s">
        <v>660</v>
      </c>
      <c r="AD231" s="15" t="s">
        <v>731</v>
      </c>
      <c r="AF231" s="15"/>
      <c r="AG231" s="14" t="s">
        <v>321</v>
      </c>
      <c r="AH231" s="14" t="s">
        <v>321</v>
      </c>
      <c r="AI231" s="14" t="s">
        <v>321</v>
      </c>
    </row>
    <row r="232" spans="1:35" s="14" customFormat="1" ht="13.25" customHeight="1" x14ac:dyDescent="0.15">
      <c r="A232" s="15" t="s">
        <v>31</v>
      </c>
      <c r="B232" s="15" t="s">
        <v>30</v>
      </c>
      <c r="C232" s="15" t="s">
        <v>32</v>
      </c>
      <c r="D232" s="15" t="s">
        <v>33</v>
      </c>
      <c r="E232" s="15" t="s">
        <v>34</v>
      </c>
      <c r="F232" s="15" t="s">
        <v>35</v>
      </c>
      <c r="G232" s="15" t="s">
        <v>35</v>
      </c>
      <c r="H232" s="15" t="s">
        <v>80</v>
      </c>
      <c r="I232" s="15"/>
      <c r="J232" s="15" t="s">
        <v>69</v>
      </c>
      <c r="M232" s="14" t="s">
        <v>109</v>
      </c>
      <c r="N232" s="14" t="s">
        <v>107</v>
      </c>
      <c r="O232" s="14">
        <v>1</v>
      </c>
      <c r="P232" s="14">
        <v>4</v>
      </c>
      <c r="Q232" s="15" t="s">
        <v>162</v>
      </c>
      <c r="R232" s="16">
        <v>63025</v>
      </c>
      <c r="T232" s="15" t="s">
        <v>108</v>
      </c>
      <c r="U232" s="15">
        <f t="shared" si="6"/>
        <v>63025</v>
      </c>
      <c r="V232" s="15" t="s">
        <v>108</v>
      </c>
      <c r="W232" s="15" t="s">
        <v>40</v>
      </c>
      <c r="X232" s="15">
        <v>5</v>
      </c>
      <c r="Z232" s="15" t="s">
        <v>41</v>
      </c>
      <c r="AA232" s="15" t="s">
        <v>566</v>
      </c>
      <c r="AB232" s="15" t="s">
        <v>658</v>
      </c>
      <c r="AC232" s="15" t="s">
        <v>660</v>
      </c>
      <c r="AD232" s="15" t="s">
        <v>731</v>
      </c>
      <c r="AF232" s="15"/>
      <c r="AG232" s="14" t="s">
        <v>321</v>
      </c>
      <c r="AH232" s="14" t="s">
        <v>321</v>
      </c>
      <c r="AI232" s="14" t="s">
        <v>321</v>
      </c>
    </row>
    <row r="233" spans="1:35" s="14" customFormat="1" ht="13.25" customHeight="1" x14ac:dyDescent="0.15">
      <c r="A233" s="15" t="s">
        <v>31</v>
      </c>
      <c r="B233" s="15" t="s">
        <v>30</v>
      </c>
      <c r="C233" s="15" t="s">
        <v>32</v>
      </c>
      <c r="D233" s="15" t="s">
        <v>33</v>
      </c>
      <c r="E233" s="15" t="s">
        <v>34</v>
      </c>
      <c r="F233" s="15" t="s">
        <v>35</v>
      </c>
      <c r="G233" s="15" t="s">
        <v>35</v>
      </c>
      <c r="H233" s="15" t="s">
        <v>95</v>
      </c>
      <c r="I233" s="15"/>
      <c r="J233" s="15" t="s">
        <v>69</v>
      </c>
      <c r="M233" s="14" t="s">
        <v>109</v>
      </c>
      <c r="N233" s="14" t="s">
        <v>107</v>
      </c>
      <c r="O233" s="14">
        <v>1</v>
      </c>
      <c r="P233" s="14">
        <v>4</v>
      </c>
      <c r="Q233" s="15" t="s">
        <v>163</v>
      </c>
      <c r="R233" s="16">
        <v>3541038</v>
      </c>
      <c r="T233" s="15" t="s">
        <v>108</v>
      </c>
      <c r="U233" s="15">
        <f t="shared" si="6"/>
        <v>3541038</v>
      </c>
      <c r="V233" s="15" t="s">
        <v>108</v>
      </c>
      <c r="W233" s="15" t="s">
        <v>40</v>
      </c>
      <c r="X233" s="15">
        <v>5</v>
      </c>
      <c r="Z233" s="15" t="s">
        <v>41</v>
      </c>
      <c r="AA233" s="15" t="s">
        <v>566</v>
      </c>
      <c r="AB233" s="15" t="s">
        <v>658</v>
      </c>
      <c r="AC233" s="15" t="s">
        <v>660</v>
      </c>
      <c r="AD233" s="15" t="s">
        <v>731</v>
      </c>
      <c r="AF233" s="15"/>
      <c r="AG233" s="14" t="s">
        <v>321</v>
      </c>
      <c r="AH233" s="14" t="s">
        <v>321</v>
      </c>
      <c r="AI233" s="14" t="s">
        <v>321</v>
      </c>
    </row>
    <row r="234" spans="1:35" s="14" customFormat="1" ht="13.25" customHeight="1" x14ac:dyDescent="0.15">
      <c r="A234" s="15" t="s">
        <v>31</v>
      </c>
      <c r="B234" s="15" t="s">
        <v>30</v>
      </c>
      <c r="C234" s="15" t="s">
        <v>32</v>
      </c>
      <c r="D234" s="15" t="s">
        <v>33</v>
      </c>
      <c r="E234" s="15" t="s">
        <v>34</v>
      </c>
      <c r="F234" s="15" t="s">
        <v>35</v>
      </c>
      <c r="G234" s="15" t="s">
        <v>35</v>
      </c>
      <c r="H234" s="15" t="s">
        <v>76</v>
      </c>
      <c r="I234" s="15"/>
      <c r="J234" s="15" t="s">
        <v>69</v>
      </c>
      <c r="M234" s="14" t="s">
        <v>164</v>
      </c>
      <c r="N234" s="14" t="s">
        <v>107</v>
      </c>
      <c r="O234" s="14">
        <v>1</v>
      </c>
      <c r="P234" s="14">
        <v>14</v>
      </c>
      <c r="Q234" s="15" t="s">
        <v>165</v>
      </c>
      <c r="R234" s="16">
        <v>50821</v>
      </c>
      <c r="S234" s="15" t="s">
        <v>166</v>
      </c>
      <c r="T234" s="15" t="s">
        <v>108</v>
      </c>
      <c r="U234" s="15">
        <f t="shared" si="6"/>
        <v>50821</v>
      </c>
      <c r="V234" s="15" t="s">
        <v>108</v>
      </c>
      <c r="W234" s="15" t="s">
        <v>40</v>
      </c>
      <c r="X234" s="15">
        <v>5</v>
      </c>
      <c r="Z234" s="15" t="s">
        <v>41</v>
      </c>
      <c r="AA234" s="15" t="s">
        <v>566</v>
      </c>
      <c r="AB234" s="15" t="s">
        <v>658</v>
      </c>
      <c r="AC234" s="15" t="s">
        <v>667</v>
      </c>
      <c r="AD234" s="15" t="s">
        <v>731</v>
      </c>
      <c r="AF234" s="15"/>
      <c r="AG234" s="14" t="s">
        <v>321</v>
      </c>
      <c r="AH234" s="14" t="s">
        <v>321</v>
      </c>
      <c r="AI234" s="14" t="s">
        <v>321</v>
      </c>
    </row>
    <row r="235" spans="1:35" s="14" customFormat="1" ht="13.25" customHeight="1" x14ac:dyDescent="0.15">
      <c r="A235" s="15" t="s">
        <v>31</v>
      </c>
      <c r="B235" s="15" t="s">
        <v>30</v>
      </c>
      <c r="C235" s="15" t="s">
        <v>32</v>
      </c>
      <c r="D235" s="15" t="s">
        <v>33</v>
      </c>
      <c r="E235" s="15" t="s">
        <v>34</v>
      </c>
      <c r="F235" s="15" t="s">
        <v>35</v>
      </c>
      <c r="G235" s="15" t="s">
        <v>35</v>
      </c>
      <c r="H235" s="15" t="s">
        <v>78</v>
      </c>
      <c r="I235" s="15"/>
      <c r="J235" s="15" t="s">
        <v>69</v>
      </c>
      <c r="M235" s="14" t="s">
        <v>164</v>
      </c>
      <c r="N235" s="14" t="s">
        <v>107</v>
      </c>
      <c r="O235" s="14">
        <v>1</v>
      </c>
      <c r="P235" s="14">
        <v>14</v>
      </c>
      <c r="Q235" s="15" t="s">
        <v>167</v>
      </c>
      <c r="R235" s="16">
        <v>21256</v>
      </c>
      <c r="S235" s="15" t="s">
        <v>166</v>
      </c>
      <c r="T235" s="15" t="s">
        <v>108</v>
      </c>
      <c r="U235" s="15">
        <f t="shared" si="6"/>
        <v>21256</v>
      </c>
      <c r="V235" s="15" t="s">
        <v>108</v>
      </c>
      <c r="W235" s="15" t="s">
        <v>40</v>
      </c>
      <c r="X235" s="15">
        <v>5</v>
      </c>
      <c r="Z235" s="15" t="s">
        <v>41</v>
      </c>
      <c r="AA235" s="15" t="s">
        <v>566</v>
      </c>
      <c r="AB235" s="15" t="s">
        <v>658</v>
      </c>
      <c r="AC235" s="15" t="s">
        <v>667</v>
      </c>
      <c r="AD235" s="15" t="s">
        <v>731</v>
      </c>
      <c r="AF235" s="15"/>
      <c r="AG235" s="14" t="s">
        <v>321</v>
      </c>
      <c r="AH235" s="14" t="s">
        <v>321</v>
      </c>
      <c r="AI235" s="14" t="s">
        <v>321</v>
      </c>
    </row>
    <row r="236" spans="1:35" s="14" customFormat="1" ht="13.25" customHeight="1" x14ac:dyDescent="0.15">
      <c r="A236" s="15" t="s">
        <v>31</v>
      </c>
      <c r="B236" s="15" t="s">
        <v>30</v>
      </c>
      <c r="C236" s="15" t="s">
        <v>32</v>
      </c>
      <c r="D236" s="15" t="s">
        <v>33</v>
      </c>
      <c r="E236" s="15" t="s">
        <v>34</v>
      </c>
      <c r="F236" s="15" t="s">
        <v>35</v>
      </c>
      <c r="G236" s="15" t="s">
        <v>35</v>
      </c>
      <c r="H236" s="15" t="s">
        <v>80</v>
      </c>
      <c r="I236" s="15"/>
      <c r="J236" s="15" t="s">
        <v>69</v>
      </c>
      <c r="M236" s="14" t="s">
        <v>164</v>
      </c>
      <c r="N236" s="14" t="s">
        <v>107</v>
      </c>
      <c r="O236" s="14">
        <v>1</v>
      </c>
      <c r="P236" s="14">
        <v>14</v>
      </c>
      <c r="Q236" s="15" t="s">
        <v>168</v>
      </c>
      <c r="R236" s="16">
        <v>1443</v>
      </c>
      <c r="S236" s="15" t="s">
        <v>166</v>
      </c>
      <c r="T236" s="15" t="s">
        <v>108</v>
      </c>
      <c r="U236" s="15">
        <f t="shared" si="6"/>
        <v>1443</v>
      </c>
      <c r="V236" s="15" t="s">
        <v>108</v>
      </c>
      <c r="W236" s="15" t="s">
        <v>40</v>
      </c>
      <c r="X236" s="15">
        <v>5</v>
      </c>
      <c r="Z236" s="15" t="s">
        <v>41</v>
      </c>
      <c r="AA236" s="15" t="s">
        <v>566</v>
      </c>
      <c r="AB236" s="15" t="s">
        <v>658</v>
      </c>
      <c r="AC236" s="15" t="s">
        <v>667</v>
      </c>
      <c r="AD236" s="15" t="s">
        <v>731</v>
      </c>
      <c r="AF236" s="15"/>
      <c r="AG236" s="14" t="s">
        <v>321</v>
      </c>
      <c r="AH236" s="14" t="s">
        <v>321</v>
      </c>
      <c r="AI236" s="14" t="s">
        <v>321</v>
      </c>
    </row>
    <row r="237" spans="1:35" s="14" customFormat="1" ht="13.25" customHeight="1" x14ac:dyDescent="0.15">
      <c r="A237" s="15" t="s">
        <v>31</v>
      </c>
      <c r="B237" s="15" t="s">
        <v>30</v>
      </c>
      <c r="C237" s="15" t="s">
        <v>32</v>
      </c>
      <c r="D237" s="15" t="s">
        <v>33</v>
      </c>
      <c r="E237" s="15" t="s">
        <v>34</v>
      </c>
      <c r="F237" s="15" t="s">
        <v>35</v>
      </c>
      <c r="G237" s="15" t="s">
        <v>35</v>
      </c>
      <c r="H237" s="15" t="s">
        <v>95</v>
      </c>
      <c r="I237" s="15"/>
      <c r="J237" s="15" t="s">
        <v>69</v>
      </c>
      <c r="M237" s="14" t="s">
        <v>164</v>
      </c>
      <c r="N237" s="14" t="s">
        <v>107</v>
      </c>
      <c r="O237" s="14">
        <v>1</v>
      </c>
      <c r="P237" s="14">
        <v>14</v>
      </c>
      <c r="Q237" s="15" t="s">
        <v>169</v>
      </c>
      <c r="R237" s="16">
        <v>154212</v>
      </c>
      <c r="S237" s="15" t="s">
        <v>166</v>
      </c>
      <c r="T237" s="15" t="s">
        <v>108</v>
      </c>
      <c r="U237" s="15">
        <f t="shared" si="6"/>
        <v>154212</v>
      </c>
      <c r="V237" s="15" t="s">
        <v>108</v>
      </c>
      <c r="W237" s="15" t="s">
        <v>40</v>
      </c>
      <c r="X237" s="15">
        <v>5</v>
      </c>
      <c r="Z237" s="15" t="s">
        <v>41</v>
      </c>
      <c r="AA237" s="15" t="s">
        <v>566</v>
      </c>
      <c r="AB237" s="15" t="s">
        <v>658</v>
      </c>
      <c r="AC237" s="15" t="s">
        <v>667</v>
      </c>
      <c r="AD237" s="15" t="s">
        <v>731</v>
      </c>
      <c r="AF237" s="15"/>
      <c r="AG237" s="14" t="s">
        <v>321</v>
      </c>
      <c r="AH237" s="14" t="s">
        <v>321</v>
      </c>
      <c r="AI237" s="14" t="s">
        <v>321</v>
      </c>
    </row>
    <row r="238" spans="1:35" s="14" customFormat="1" ht="13.25" customHeight="1" x14ac:dyDescent="0.15">
      <c r="A238" s="15" t="s">
        <v>31</v>
      </c>
      <c r="B238" s="15" t="s">
        <v>30</v>
      </c>
      <c r="C238" s="15" t="s">
        <v>32</v>
      </c>
      <c r="D238" s="15" t="s">
        <v>33</v>
      </c>
      <c r="E238" s="15" t="s">
        <v>34</v>
      </c>
      <c r="F238" s="15" t="s">
        <v>35</v>
      </c>
      <c r="G238" s="15" t="s">
        <v>35</v>
      </c>
      <c r="J238" s="15" t="s">
        <v>69</v>
      </c>
      <c r="M238" s="14" t="s">
        <v>170</v>
      </c>
      <c r="N238" s="14" t="s">
        <v>107</v>
      </c>
      <c r="O238" s="14">
        <v>1</v>
      </c>
      <c r="P238" s="14">
        <v>15</v>
      </c>
      <c r="Q238" s="15" t="s">
        <v>171</v>
      </c>
      <c r="R238" s="16">
        <v>61403</v>
      </c>
      <c r="S238" s="15" t="s">
        <v>166</v>
      </c>
      <c r="T238" s="15" t="s">
        <v>108</v>
      </c>
      <c r="U238" s="15">
        <f t="shared" si="6"/>
        <v>61403</v>
      </c>
      <c r="V238" s="15" t="s">
        <v>108</v>
      </c>
      <c r="W238" s="15" t="s">
        <v>40</v>
      </c>
      <c r="X238" s="15">
        <v>5</v>
      </c>
      <c r="Z238" s="15" t="s">
        <v>41</v>
      </c>
      <c r="AA238" s="15" t="s">
        <v>566</v>
      </c>
      <c r="AB238" s="15" t="s">
        <v>658</v>
      </c>
      <c r="AC238" s="15" t="s">
        <v>171</v>
      </c>
      <c r="AD238" s="15" t="s">
        <v>731</v>
      </c>
      <c r="AF238" s="15"/>
      <c r="AG238" s="14" t="s">
        <v>321</v>
      </c>
      <c r="AH238" s="14" t="s">
        <v>321</v>
      </c>
      <c r="AI238" s="14" t="s">
        <v>321</v>
      </c>
    </row>
    <row r="239" spans="1:35" s="14" customFormat="1" ht="13.25" customHeight="1" x14ac:dyDescent="0.15">
      <c r="A239" s="15" t="s">
        <v>31</v>
      </c>
      <c r="B239" s="15" t="s">
        <v>30</v>
      </c>
      <c r="C239" s="15" t="s">
        <v>32</v>
      </c>
      <c r="D239" s="15" t="s">
        <v>33</v>
      </c>
      <c r="E239" s="15" t="s">
        <v>34</v>
      </c>
      <c r="F239" s="15" t="s">
        <v>35</v>
      </c>
      <c r="G239" s="15" t="s">
        <v>35</v>
      </c>
      <c r="J239" s="15" t="s">
        <v>69</v>
      </c>
      <c r="M239" s="14" t="s">
        <v>173</v>
      </c>
      <c r="N239" s="14" t="s">
        <v>107</v>
      </c>
      <c r="O239" s="14">
        <v>1</v>
      </c>
      <c r="P239" s="14">
        <v>16</v>
      </c>
      <c r="Q239" s="15" t="s">
        <v>174</v>
      </c>
      <c r="R239" s="16">
        <v>10316</v>
      </c>
      <c r="S239" s="15" t="s">
        <v>166</v>
      </c>
      <c r="T239" s="15" t="s">
        <v>108</v>
      </c>
      <c r="U239" s="15">
        <f t="shared" si="6"/>
        <v>10316</v>
      </c>
      <c r="V239" s="15" t="s">
        <v>108</v>
      </c>
      <c r="W239" s="15" t="s">
        <v>40</v>
      </c>
      <c r="X239" s="15">
        <v>5</v>
      </c>
      <c r="Z239" s="15" t="s">
        <v>41</v>
      </c>
      <c r="AA239" s="15" t="s">
        <v>566</v>
      </c>
      <c r="AB239" s="15" t="s">
        <v>658</v>
      </c>
      <c r="AC239" s="15" t="s">
        <v>174</v>
      </c>
      <c r="AD239" s="15" t="s">
        <v>731</v>
      </c>
      <c r="AF239" s="15"/>
      <c r="AG239" s="14" t="s">
        <v>321</v>
      </c>
      <c r="AH239" s="14" t="s">
        <v>321</v>
      </c>
      <c r="AI239" s="14" t="s">
        <v>321</v>
      </c>
    </row>
    <row r="240" spans="1:35" s="14" customFormat="1" ht="13.25" customHeight="1" x14ac:dyDescent="0.15">
      <c r="A240" s="15" t="s">
        <v>31</v>
      </c>
      <c r="B240" s="15" t="s">
        <v>30</v>
      </c>
      <c r="C240" s="15" t="s">
        <v>32</v>
      </c>
      <c r="D240" s="15" t="s">
        <v>33</v>
      </c>
      <c r="E240" s="15" t="s">
        <v>34</v>
      </c>
      <c r="F240" s="15" t="s">
        <v>35</v>
      </c>
      <c r="G240" s="15" t="s">
        <v>35</v>
      </c>
      <c r="J240" s="15" t="s">
        <v>69</v>
      </c>
      <c r="M240" s="14" t="s">
        <v>176</v>
      </c>
      <c r="N240" s="14" t="s">
        <v>107</v>
      </c>
      <c r="O240" s="14">
        <v>1</v>
      </c>
      <c r="P240" s="14">
        <v>17</v>
      </c>
      <c r="Q240" s="15" t="s">
        <v>177</v>
      </c>
      <c r="R240" s="16">
        <v>101886</v>
      </c>
      <c r="S240" s="15" t="s">
        <v>166</v>
      </c>
      <c r="T240" s="15" t="s">
        <v>108</v>
      </c>
      <c r="U240" s="15">
        <f t="shared" si="6"/>
        <v>101886</v>
      </c>
      <c r="V240" s="15" t="s">
        <v>108</v>
      </c>
      <c r="W240" s="15" t="s">
        <v>40</v>
      </c>
      <c r="X240" s="15">
        <v>5</v>
      </c>
      <c r="Z240" s="15" t="s">
        <v>41</v>
      </c>
      <c r="AA240" s="15" t="s">
        <v>566</v>
      </c>
      <c r="AB240" s="15" t="s">
        <v>658</v>
      </c>
      <c r="AC240" s="15" t="s">
        <v>177</v>
      </c>
      <c r="AD240" s="15" t="s">
        <v>731</v>
      </c>
      <c r="AF240" s="15"/>
      <c r="AG240" s="14" t="s">
        <v>321</v>
      </c>
      <c r="AH240" s="14" t="s">
        <v>321</v>
      </c>
      <c r="AI240" s="14" t="s">
        <v>321</v>
      </c>
    </row>
    <row r="241" spans="1:35" s="14" customFormat="1" ht="13.25" customHeight="1" x14ac:dyDescent="0.15">
      <c r="A241" s="15" t="s">
        <v>31</v>
      </c>
      <c r="B241" s="15" t="s">
        <v>30</v>
      </c>
      <c r="C241" s="15" t="s">
        <v>32</v>
      </c>
      <c r="D241" s="15" t="s">
        <v>33</v>
      </c>
      <c r="E241" s="15" t="s">
        <v>34</v>
      </c>
      <c r="F241" s="15" t="s">
        <v>35</v>
      </c>
      <c r="G241" s="15" t="s">
        <v>35</v>
      </c>
      <c r="J241" s="15" t="s">
        <v>69</v>
      </c>
      <c r="M241" s="14" t="s">
        <v>179</v>
      </c>
      <c r="N241" s="14" t="s">
        <v>107</v>
      </c>
      <c r="O241" s="14">
        <v>1</v>
      </c>
      <c r="P241" s="14">
        <v>18</v>
      </c>
      <c r="Q241" s="15" t="s">
        <v>180</v>
      </c>
      <c r="R241" s="16">
        <v>54127</v>
      </c>
      <c r="S241" s="15" t="s">
        <v>166</v>
      </c>
      <c r="T241" s="15" t="s">
        <v>108</v>
      </c>
      <c r="U241" s="15">
        <f t="shared" si="6"/>
        <v>54127</v>
      </c>
      <c r="V241" s="15" t="s">
        <v>108</v>
      </c>
      <c r="W241" s="15" t="s">
        <v>40</v>
      </c>
      <c r="X241" s="15">
        <v>5</v>
      </c>
      <c r="Z241" s="15" t="s">
        <v>41</v>
      </c>
      <c r="AA241" s="15" t="s">
        <v>566</v>
      </c>
      <c r="AB241" s="15" t="s">
        <v>658</v>
      </c>
      <c r="AC241" s="15" t="s">
        <v>180</v>
      </c>
      <c r="AD241" s="15" t="s">
        <v>731</v>
      </c>
      <c r="AF241" s="15"/>
      <c r="AG241" s="14" t="s">
        <v>321</v>
      </c>
      <c r="AH241" s="14" t="s">
        <v>321</v>
      </c>
      <c r="AI241" s="14" t="s">
        <v>321</v>
      </c>
    </row>
    <row r="242" spans="1:35" s="5" customFormat="1" ht="13.25" customHeight="1" x14ac:dyDescent="0.15">
      <c r="A242" s="6" t="s">
        <v>31</v>
      </c>
      <c r="B242" s="6" t="s">
        <v>30</v>
      </c>
      <c r="C242" s="6" t="s">
        <v>32</v>
      </c>
      <c r="D242" s="6" t="s">
        <v>33</v>
      </c>
      <c r="E242" s="6" t="s">
        <v>34</v>
      </c>
      <c r="F242" s="6" t="s">
        <v>35</v>
      </c>
      <c r="G242" s="6" t="s">
        <v>35</v>
      </c>
      <c r="H242" s="6" t="s">
        <v>76</v>
      </c>
      <c r="I242" s="6"/>
      <c r="J242" s="6" t="s">
        <v>36</v>
      </c>
      <c r="M242" s="5" t="s">
        <v>182</v>
      </c>
      <c r="N242" s="5" t="s">
        <v>107</v>
      </c>
      <c r="O242" s="5">
        <v>1</v>
      </c>
      <c r="P242" s="5">
        <v>19</v>
      </c>
      <c r="Q242" s="6" t="s">
        <v>183</v>
      </c>
      <c r="R242" s="7">
        <v>804024</v>
      </c>
      <c r="T242" s="6" t="s">
        <v>108</v>
      </c>
      <c r="U242" s="6">
        <f t="shared" si="6"/>
        <v>804024</v>
      </c>
      <c r="V242" s="6" t="s">
        <v>108</v>
      </c>
      <c r="W242" s="6" t="s">
        <v>40</v>
      </c>
      <c r="X242" s="6">
        <v>6</v>
      </c>
      <c r="Z242" s="6" t="s">
        <v>41</v>
      </c>
      <c r="AA242" s="6" t="s">
        <v>566</v>
      </c>
      <c r="AB242" s="6" t="s">
        <v>658</v>
      </c>
      <c r="AC242" s="6" t="s">
        <v>668</v>
      </c>
      <c r="AD242" s="6" t="s">
        <v>731</v>
      </c>
      <c r="AF242" s="6"/>
      <c r="AG242" s="5" t="s">
        <v>321</v>
      </c>
      <c r="AH242" s="5" t="s">
        <v>321</v>
      </c>
      <c r="AI242" s="5" t="s">
        <v>321</v>
      </c>
    </row>
    <row r="243" spans="1:35" s="5" customFormat="1" ht="13.25" customHeight="1" x14ac:dyDescent="0.15">
      <c r="A243" s="6" t="s">
        <v>31</v>
      </c>
      <c r="B243" s="6" t="s">
        <v>30</v>
      </c>
      <c r="C243" s="6" t="s">
        <v>32</v>
      </c>
      <c r="D243" s="6" t="s">
        <v>33</v>
      </c>
      <c r="E243" s="6" t="s">
        <v>34</v>
      </c>
      <c r="F243" s="6" t="s">
        <v>35</v>
      </c>
      <c r="G243" s="6" t="s">
        <v>35</v>
      </c>
      <c r="H243" s="6" t="s">
        <v>78</v>
      </c>
      <c r="I243" s="6"/>
      <c r="J243" s="6" t="s">
        <v>36</v>
      </c>
      <c r="M243" s="5" t="s">
        <v>182</v>
      </c>
      <c r="N243" s="5" t="s">
        <v>107</v>
      </c>
      <c r="O243" s="5">
        <v>1</v>
      </c>
      <c r="P243" s="5">
        <v>19</v>
      </c>
      <c r="Q243" s="6" t="s">
        <v>184</v>
      </c>
      <c r="R243" s="7">
        <v>1265584</v>
      </c>
      <c r="T243" s="6" t="s">
        <v>108</v>
      </c>
      <c r="U243" s="6">
        <f t="shared" si="6"/>
        <v>1265584</v>
      </c>
      <c r="V243" s="6" t="s">
        <v>108</v>
      </c>
      <c r="W243" s="6" t="s">
        <v>40</v>
      </c>
      <c r="X243" s="6">
        <v>6</v>
      </c>
      <c r="Z243" s="6" t="s">
        <v>41</v>
      </c>
      <c r="AA243" s="6" t="s">
        <v>566</v>
      </c>
      <c r="AB243" s="6" t="s">
        <v>658</v>
      </c>
      <c r="AC243" s="6" t="s">
        <v>668</v>
      </c>
      <c r="AD243" s="6" t="s">
        <v>731</v>
      </c>
      <c r="AF243" s="6"/>
      <c r="AG243" s="5" t="s">
        <v>321</v>
      </c>
      <c r="AH243" s="5" t="s">
        <v>321</v>
      </c>
      <c r="AI243" s="5" t="s">
        <v>321</v>
      </c>
    </row>
    <row r="244" spans="1:35" s="5" customFormat="1" ht="13.25" customHeight="1" x14ac:dyDescent="0.15">
      <c r="A244" s="6" t="s">
        <v>31</v>
      </c>
      <c r="B244" s="6" t="s">
        <v>30</v>
      </c>
      <c r="C244" s="6" t="s">
        <v>32</v>
      </c>
      <c r="D244" s="6" t="s">
        <v>33</v>
      </c>
      <c r="E244" s="6" t="s">
        <v>34</v>
      </c>
      <c r="F244" s="6" t="s">
        <v>35</v>
      </c>
      <c r="G244" s="6" t="s">
        <v>35</v>
      </c>
      <c r="H244" s="6" t="s">
        <v>80</v>
      </c>
      <c r="I244" s="6"/>
      <c r="J244" s="6" t="s">
        <v>36</v>
      </c>
      <c r="M244" s="5" t="s">
        <v>182</v>
      </c>
      <c r="N244" s="5" t="s">
        <v>107</v>
      </c>
      <c r="O244" s="5">
        <v>1</v>
      </c>
      <c r="P244" s="5">
        <v>19</v>
      </c>
      <c r="Q244" s="6" t="s">
        <v>185</v>
      </c>
      <c r="R244" s="7">
        <v>107089</v>
      </c>
      <c r="T244" s="6" t="s">
        <v>108</v>
      </c>
      <c r="U244" s="6">
        <f t="shared" si="6"/>
        <v>107089</v>
      </c>
      <c r="V244" s="6" t="s">
        <v>108</v>
      </c>
      <c r="W244" s="6" t="s">
        <v>40</v>
      </c>
      <c r="X244" s="6">
        <v>6</v>
      </c>
      <c r="Z244" s="6" t="s">
        <v>41</v>
      </c>
      <c r="AA244" s="6" t="s">
        <v>566</v>
      </c>
      <c r="AB244" s="6" t="s">
        <v>658</v>
      </c>
      <c r="AC244" s="6" t="s">
        <v>668</v>
      </c>
      <c r="AD244" s="6" t="s">
        <v>731</v>
      </c>
      <c r="AF244" s="6"/>
      <c r="AG244" s="5" t="s">
        <v>321</v>
      </c>
      <c r="AH244" s="5" t="s">
        <v>321</v>
      </c>
      <c r="AI244" s="5" t="s">
        <v>321</v>
      </c>
    </row>
    <row r="245" spans="1:35" s="5" customFormat="1" ht="13.25" customHeight="1" x14ac:dyDescent="0.15">
      <c r="A245" s="6" t="s">
        <v>31</v>
      </c>
      <c r="B245" s="6" t="s">
        <v>30</v>
      </c>
      <c r="C245" s="6" t="s">
        <v>32</v>
      </c>
      <c r="D245" s="6" t="s">
        <v>33</v>
      </c>
      <c r="E245" s="6" t="s">
        <v>34</v>
      </c>
      <c r="F245" s="6" t="s">
        <v>35</v>
      </c>
      <c r="G245" s="6" t="s">
        <v>35</v>
      </c>
      <c r="H245" s="6" t="s">
        <v>95</v>
      </c>
      <c r="I245" s="6"/>
      <c r="J245" s="6" t="s">
        <v>36</v>
      </c>
      <c r="M245" s="5" t="s">
        <v>182</v>
      </c>
      <c r="N245" s="5" t="s">
        <v>107</v>
      </c>
      <c r="O245" s="5">
        <v>1</v>
      </c>
      <c r="P245" s="5">
        <v>19</v>
      </c>
      <c r="Q245" s="6" t="s">
        <v>186</v>
      </c>
      <c r="R245" s="7">
        <v>5387574</v>
      </c>
      <c r="T245" s="6" t="s">
        <v>108</v>
      </c>
      <c r="U245" s="6">
        <f t="shared" ref="U245:U276" si="7">R245</f>
        <v>5387574</v>
      </c>
      <c r="V245" s="6" t="s">
        <v>108</v>
      </c>
      <c r="W245" s="6" t="s">
        <v>40</v>
      </c>
      <c r="X245" s="6">
        <v>6</v>
      </c>
      <c r="Z245" s="6" t="s">
        <v>41</v>
      </c>
      <c r="AA245" s="6" t="s">
        <v>566</v>
      </c>
      <c r="AB245" s="6" t="s">
        <v>658</v>
      </c>
      <c r="AC245" s="6" t="s">
        <v>668</v>
      </c>
      <c r="AD245" s="6" t="s">
        <v>731</v>
      </c>
      <c r="AF245" s="6"/>
      <c r="AG245" s="5" t="s">
        <v>321</v>
      </c>
      <c r="AH245" s="5" t="s">
        <v>321</v>
      </c>
      <c r="AI245" s="5" t="s">
        <v>321</v>
      </c>
    </row>
    <row r="246" spans="1:35" s="5" customFormat="1" ht="13.25" customHeight="1" x14ac:dyDescent="0.15">
      <c r="A246" s="6" t="s">
        <v>31</v>
      </c>
      <c r="B246" s="6" t="s">
        <v>30</v>
      </c>
      <c r="C246" s="6" t="s">
        <v>32</v>
      </c>
      <c r="D246" s="6" t="s">
        <v>33</v>
      </c>
      <c r="E246" s="6" t="s">
        <v>34</v>
      </c>
      <c r="F246" s="6" t="s">
        <v>35</v>
      </c>
      <c r="G246" s="6" t="s">
        <v>35</v>
      </c>
      <c r="J246" s="6" t="s">
        <v>36</v>
      </c>
      <c r="M246" s="5" t="s">
        <v>187</v>
      </c>
      <c r="N246" s="5" t="s">
        <v>107</v>
      </c>
      <c r="O246" s="5">
        <v>1</v>
      </c>
      <c r="P246" s="5">
        <v>20</v>
      </c>
      <c r="Q246" s="6" t="s">
        <v>188</v>
      </c>
      <c r="R246" s="7">
        <v>7126236</v>
      </c>
      <c r="T246" s="6" t="s">
        <v>108</v>
      </c>
      <c r="U246" s="6">
        <f t="shared" si="7"/>
        <v>7126236</v>
      </c>
      <c r="V246" s="6" t="s">
        <v>108</v>
      </c>
      <c r="W246" s="6" t="s">
        <v>40</v>
      </c>
      <c r="X246" s="6">
        <v>6</v>
      </c>
      <c r="Y246" s="6" t="s">
        <v>189</v>
      </c>
      <c r="Z246" s="6" t="s">
        <v>41</v>
      </c>
      <c r="AA246" s="6" t="s">
        <v>566</v>
      </c>
      <c r="AB246" s="6" t="s">
        <v>658</v>
      </c>
      <c r="AC246" s="6" t="s">
        <v>188</v>
      </c>
      <c r="AD246" s="6" t="s">
        <v>731</v>
      </c>
      <c r="AF246" s="6"/>
      <c r="AG246" s="5" t="s">
        <v>321</v>
      </c>
      <c r="AH246" s="5" t="s">
        <v>321</v>
      </c>
      <c r="AI246" s="5" t="s">
        <v>321</v>
      </c>
    </row>
    <row r="247" spans="1:35" s="5" customFormat="1" ht="13.25" customHeight="1" x14ac:dyDescent="0.15">
      <c r="A247" s="6" t="s">
        <v>31</v>
      </c>
      <c r="B247" s="6" t="s">
        <v>30</v>
      </c>
      <c r="C247" s="6" t="s">
        <v>32</v>
      </c>
      <c r="D247" s="6" t="s">
        <v>33</v>
      </c>
      <c r="E247" s="6" t="s">
        <v>34</v>
      </c>
      <c r="F247" s="6" t="s">
        <v>35</v>
      </c>
      <c r="G247" s="6" t="s">
        <v>35</v>
      </c>
      <c r="J247" s="6" t="s">
        <v>36</v>
      </c>
      <c r="M247" s="5" t="s">
        <v>190</v>
      </c>
      <c r="N247" s="5" t="s">
        <v>107</v>
      </c>
      <c r="O247" s="5">
        <v>1</v>
      </c>
      <c r="P247" s="5">
        <v>21</v>
      </c>
      <c r="Q247" s="6" t="s">
        <v>191</v>
      </c>
      <c r="R247" s="6">
        <v>0</v>
      </c>
      <c r="T247" s="6" t="s">
        <v>108</v>
      </c>
      <c r="U247" s="6">
        <f t="shared" si="7"/>
        <v>0</v>
      </c>
      <c r="V247" s="6" t="s">
        <v>108</v>
      </c>
      <c r="W247" s="6" t="s">
        <v>40</v>
      </c>
      <c r="X247" s="6">
        <v>6</v>
      </c>
      <c r="Y247" s="6" t="s">
        <v>192</v>
      </c>
      <c r="Z247" s="6" t="s">
        <v>41</v>
      </c>
      <c r="AA247" s="6" t="s">
        <v>566</v>
      </c>
      <c r="AB247" s="6" t="s">
        <v>658</v>
      </c>
      <c r="AC247" s="6" t="s">
        <v>191</v>
      </c>
      <c r="AD247" s="6" t="s">
        <v>731</v>
      </c>
      <c r="AF247" s="6"/>
      <c r="AG247" s="5" t="s">
        <v>321</v>
      </c>
      <c r="AH247" s="5" t="s">
        <v>321</v>
      </c>
      <c r="AI247" s="5" t="s">
        <v>321</v>
      </c>
    </row>
    <row r="248" spans="1:35" s="5" customFormat="1" ht="13.25" customHeight="1" x14ac:dyDescent="0.15">
      <c r="A248" s="6" t="s">
        <v>31</v>
      </c>
      <c r="B248" s="6" t="s">
        <v>30</v>
      </c>
      <c r="C248" s="6" t="s">
        <v>32</v>
      </c>
      <c r="D248" s="6" t="s">
        <v>33</v>
      </c>
      <c r="E248" s="6" t="s">
        <v>34</v>
      </c>
      <c r="F248" s="6" t="s">
        <v>35</v>
      </c>
      <c r="G248" s="6" t="s">
        <v>35</v>
      </c>
      <c r="J248" s="6" t="s">
        <v>36</v>
      </c>
      <c r="M248" s="5" t="s">
        <v>193</v>
      </c>
      <c r="N248" s="5" t="s">
        <v>107</v>
      </c>
      <c r="O248" s="5">
        <v>1</v>
      </c>
      <c r="P248" s="5">
        <v>22</v>
      </c>
      <c r="Q248" s="6" t="s">
        <v>194</v>
      </c>
      <c r="R248" s="7">
        <v>47129</v>
      </c>
      <c r="T248" s="6" t="s">
        <v>108</v>
      </c>
      <c r="U248" s="6">
        <f t="shared" si="7"/>
        <v>47129</v>
      </c>
      <c r="V248" s="6" t="s">
        <v>108</v>
      </c>
      <c r="W248" s="6" t="s">
        <v>40</v>
      </c>
      <c r="X248" s="6">
        <v>6</v>
      </c>
      <c r="Y248" s="6" t="s">
        <v>195</v>
      </c>
      <c r="Z248" s="6" t="s">
        <v>41</v>
      </c>
      <c r="AA248" s="6" t="s">
        <v>566</v>
      </c>
      <c r="AB248" s="6" t="s">
        <v>658</v>
      </c>
      <c r="AC248" s="6" t="s">
        <v>194</v>
      </c>
      <c r="AD248" s="6" t="s">
        <v>731</v>
      </c>
      <c r="AF248" s="6"/>
      <c r="AG248" s="5" t="s">
        <v>321</v>
      </c>
      <c r="AH248" s="5" t="s">
        <v>321</v>
      </c>
      <c r="AI248" s="5" t="s">
        <v>321</v>
      </c>
    </row>
    <row r="249" spans="1:35" s="5" customFormat="1" ht="13.25" customHeight="1" x14ac:dyDescent="0.15">
      <c r="A249" s="6" t="s">
        <v>31</v>
      </c>
      <c r="B249" s="6" t="s">
        <v>30</v>
      </c>
      <c r="C249" s="6" t="s">
        <v>32</v>
      </c>
      <c r="D249" s="6" t="s">
        <v>33</v>
      </c>
      <c r="E249" s="6" t="s">
        <v>34</v>
      </c>
      <c r="F249" s="6" t="s">
        <v>35</v>
      </c>
      <c r="G249" s="6" t="s">
        <v>35</v>
      </c>
      <c r="J249" s="6" t="s">
        <v>36</v>
      </c>
      <c r="M249" s="5" t="s">
        <v>196</v>
      </c>
      <c r="N249" s="5" t="s">
        <v>107</v>
      </c>
      <c r="O249" s="5">
        <v>1</v>
      </c>
      <c r="P249" s="5">
        <v>23</v>
      </c>
      <c r="Q249" s="6" t="s">
        <v>197</v>
      </c>
      <c r="R249" s="7">
        <v>186434</v>
      </c>
      <c r="T249" s="6" t="s">
        <v>108</v>
      </c>
      <c r="U249" s="6">
        <f t="shared" si="7"/>
        <v>186434</v>
      </c>
      <c r="V249" s="6" t="s">
        <v>108</v>
      </c>
      <c r="W249" s="6" t="s">
        <v>40</v>
      </c>
      <c r="X249" s="6">
        <v>6</v>
      </c>
      <c r="Y249" s="6" t="s">
        <v>198</v>
      </c>
      <c r="Z249" s="6" t="s">
        <v>41</v>
      </c>
      <c r="AA249" s="6" t="s">
        <v>566</v>
      </c>
      <c r="AB249" s="6" t="s">
        <v>658</v>
      </c>
      <c r="AC249" s="6" t="s">
        <v>197</v>
      </c>
      <c r="AD249" s="6" t="s">
        <v>731</v>
      </c>
      <c r="AF249" s="6"/>
      <c r="AG249" s="5" t="s">
        <v>321</v>
      </c>
      <c r="AH249" s="5" t="s">
        <v>321</v>
      </c>
      <c r="AI249" s="5" t="s">
        <v>321</v>
      </c>
    </row>
    <row r="250" spans="1:35" s="5" customFormat="1" ht="13.25" customHeight="1" x14ac:dyDescent="0.15">
      <c r="A250" s="6" t="s">
        <v>31</v>
      </c>
      <c r="B250" s="6" t="s">
        <v>30</v>
      </c>
      <c r="C250" s="6" t="s">
        <v>32</v>
      </c>
      <c r="D250" s="6" t="s">
        <v>33</v>
      </c>
      <c r="E250" s="6" t="s">
        <v>34</v>
      </c>
      <c r="F250" s="6" t="s">
        <v>35</v>
      </c>
      <c r="G250" s="6" t="s">
        <v>35</v>
      </c>
      <c r="J250" s="6" t="s">
        <v>36</v>
      </c>
      <c r="M250" s="5" t="s">
        <v>199</v>
      </c>
      <c r="N250" s="5" t="s">
        <v>107</v>
      </c>
      <c r="O250" s="5">
        <v>1</v>
      </c>
      <c r="P250" s="5">
        <v>24</v>
      </c>
      <c r="Q250" s="6" t="s">
        <v>200</v>
      </c>
      <c r="R250" s="7">
        <v>72000</v>
      </c>
      <c r="T250" s="6" t="s">
        <v>108</v>
      </c>
      <c r="U250" s="6">
        <f t="shared" si="7"/>
        <v>72000</v>
      </c>
      <c r="V250" s="6" t="s">
        <v>108</v>
      </c>
      <c r="W250" s="6" t="s">
        <v>40</v>
      </c>
      <c r="X250" s="6">
        <v>6</v>
      </c>
      <c r="Y250" s="6" t="s">
        <v>201</v>
      </c>
      <c r="Z250" s="6" t="s">
        <v>41</v>
      </c>
      <c r="AA250" s="6" t="s">
        <v>566</v>
      </c>
      <c r="AB250" s="6" t="s">
        <v>658</v>
      </c>
      <c r="AC250" s="6" t="s">
        <v>200</v>
      </c>
      <c r="AD250" s="6" t="s">
        <v>731</v>
      </c>
      <c r="AF250" s="6"/>
      <c r="AG250" s="5" t="s">
        <v>321</v>
      </c>
      <c r="AH250" s="5" t="s">
        <v>321</v>
      </c>
      <c r="AI250" s="5" t="s">
        <v>321</v>
      </c>
    </row>
    <row r="251" spans="1:35" s="5" customFormat="1" ht="13.25" customHeight="1" x14ac:dyDescent="0.15">
      <c r="A251" s="6" t="s">
        <v>31</v>
      </c>
      <c r="B251" s="6" t="s">
        <v>30</v>
      </c>
      <c r="C251" s="6" t="s">
        <v>32</v>
      </c>
      <c r="D251" s="6" t="s">
        <v>33</v>
      </c>
      <c r="E251" s="6" t="s">
        <v>34</v>
      </c>
      <c r="F251" s="6" t="s">
        <v>35</v>
      </c>
      <c r="G251" s="6" t="s">
        <v>35</v>
      </c>
      <c r="J251" s="6" t="s">
        <v>36</v>
      </c>
      <c r="M251" s="5" t="s">
        <v>202</v>
      </c>
      <c r="N251" s="5" t="s">
        <v>107</v>
      </c>
      <c r="O251" s="5">
        <v>1</v>
      </c>
      <c r="P251" s="5">
        <v>25</v>
      </c>
      <c r="Q251" s="6" t="s">
        <v>203</v>
      </c>
      <c r="R251" s="7">
        <v>132472</v>
      </c>
      <c r="T251" s="6" t="s">
        <v>108</v>
      </c>
      <c r="U251" s="6">
        <f t="shared" si="7"/>
        <v>132472</v>
      </c>
      <c r="V251" s="6" t="s">
        <v>108</v>
      </c>
      <c r="W251" s="6" t="s">
        <v>40</v>
      </c>
      <c r="X251" s="6">
        <v>6</v>
      </c>
      <c r="Y251" s="6" t="s">
        <v>204</v>
      </c>
      <c r="Z251" s="6" t="s">
        <v>41</v>
      </c>
      <c r="AA251" s="6" t="s">
        <v>566</v>
      </c>
      <c r="AB251" s="6" t="s">
        <v>658</v>
      </c>
      <c r="AC251" s="6" t="s">
        <v>203</v>
      </c>
      <c r="AD251" s="6" t="s">
        <v>731</v>
      </c>
      <c r="AF251" s="6"/>
      <c r="AG251" s="5" t="s">
        <v>321</v>
      </c>
      <c r="AH251" s="5" t="s">
        <v>321</v>
      </c>
      <c r="AI251" s="5" t="s">
        <v>321</v>
      </c>
    </row>
    <row r="252" spans="1:35" s="10" customFormat="1" ht="13.25" customHeight="1" x14ac:dyDescent="0.15">
      <c r="A252" s="11" t="s">
        <v>31</v>
      </c>
      <c r="B252" s="11" t="s">
        <v>30</v>
      </c>
      <c r="C252" s="11" t="s">
        <v>32</v>
      </c>
      <c r="D252" s="11" t="s">
        <v>33</v>
      </c>
      <c r="E252" s="11" t="s">
        <v>34</v>
      </c>
      <c r="F252" s="11" t="s">
        <v>35</v>
      </c>
      <c r="G252" s="11" t="s">
        <v>35</v>
      </c>
      <c r="H252" s="11" t="s">
        <v>76</v>
      </c>
      <c r="I252" s="11"/>
      <c r="J252" s="11" t="s">
        <v>68</v>
      </c>
      <c r="M252" s="10" t="s">
        <v>182</v>
      </c>
      <c r="N252" s="10" t="s">
        <v>107</v>
      </c>
      <c r="O252" s="10">
        <v>1</v>
      </c>
      <c r="P252" s="10">
        <v>19</v>
      </c>
      <c r="Q252" s="11" t="s">
        <v>183</v>
      </c>
      <c r="R252" s="12">
        <v>466243</v>
      </c>
      <c r="T252" s="11" t="s">
        <v>108</v>
      </c>
      <c r="U252" s="11">
        <f t="shared" si="7"/>
        <v>466243</v>
      </c>
      <c r="V252" s="11" t="s">
        <v>108</v>
      </c>
      <c r="W252" s="11" t="s">
        <v>40</v>
      </c>
      <c r="X252" s="11">
        <v>6</v>
      </c>
      <c r="Z252" s="11" t="s">
        <v>41</v>
      </c>
      <c r="AA252" s="11" t="s">
        <v>566</v>
      </c>
      <c r="AB252" s="11" t="s">
        <v>658</v>
      </c>
      <c r="AC252" s="11" t="s">
        <v>668</v>
      </c>
      <c r="AD252" s="11" t="s">
        <v>731</v>
      </c>
      <c r="AF252" s="11"/>
      <c r="AG252" s="10" t="s">
        <v>321</v>
      </c>
      <c r="AH252" s="10" t="s">
        <v>321</v>
      </c>
      <c r="AI252" s="10" t="s">
        <v>321</v>
      </c>
    </row>
    <row r="253" spans="1:35" s="10" customFormat="1" ht="13.25" customHeight="1" x14ac:dyDescent="0.15">
      <c r="A253" s="11" t="s">
        <v>31</v>
      </c>
      <c r="B253" s="11" t="s">
        <v>30</v>
      </c>
      <c r="C253" s="11" t="s">
        <v>32</v>
      </c>
      <c r="D253" s="11" t="s">
        <v>33</v>
      </c>
      <c r="E253" s="11" t="s">
        <v>34</v>
      </c>
      <c r="F253" s="11" t="s">
        <v>35</v>
      </c>
      <c r="G253" s="11" t="s">
        <v>35</v>
      </c>
      <c r="H253" s="11" t="s">
        <v>78</v>
      </c>
      <c r="I253" s="11"/>
      <c r="J253" s="11" t="s">
        <v>68</v>
      </c>
      <c r="M253" s="10" t="s">
        <v>182</v>
      </c>
      <c r="N253" s="10" t="s">
        <v>107</v>
      </c>
      <c r="O253" s="10">
        <v>1</v>
      </c>
      <c r="P253" s="10">
        <v>19</v>
      </c>
      <c r="Q253" s="11" t="s">
        <v>184</v>
      </c>
      <c r="R253" s="12">
        <v>941343</v>
      </c>
      <c r="T253" s="11" t="s">
        <v>108</v>
      </c>
      <c r="U253" s="11">
        <f t="shared" si="7"/>
        <v>941343</v>
      </c>
      <c r="V253" s="11" t="s">
        <v>108</v>
      </c>
      <c r="W253" s="11" t="s">
        <v>40</v>
      </c>
      <c r="X253" s="11">
        <v>6</v>
      </c>
      <c r="Z253" s="11" t="s">
        <v>41</v>
      </c>
      <c r="AA253" s="11" t="s">
        <v>566</v>
      </c>
      <c r="AB253" s="11" t="s">
        <v>658</v>
      </c>
      <c r="AC253" s="11" t="s">
        <v>668</v>
      </c>
      <c r="AD253" s="11" t="s">
        <v>731</v>
      </c>
      <c r="AF253" s="11"/>
      <c r="AG253" s="10" t="s">
        <v>321</v>
      </c>
      <c r="AH253" s="10" t="s">
        <v>321</v>
      </c>
      <c r="AI253" s="10" t="s">
        <v>321</v>
      </c>
    </row>
    <row r="254" spans="1:35" s="10" customFormat="1" ht="13.25" customHeight="1" x14ac:dyDescent="0.15">
      <c r="A254" s="11" t="s">
        <v>31</v>
      </c>
      <c r="B254" s="11" t="s">
        <v>30</v>
      </c>
      <c r="C254" s="11" t="s">
        <v>32</v>
      </c>
      <c r="D254" s="11" t="s">
        <v>33</v>
      </c>
      <c r="E254" s="11" t="s">
        <v>34</v>
      </c>
      <c r="F254" s="11" t="s">
        <v>35</v>
      </c>
      <c r="G254" s="11" t="s">
        <v>35</v>
      </c>
      <c r="H254" s="11" t="s">
        <v>80</v>
      </c>
      <c r="I254" s="11"/>
      <c r="J254" s="11" t="s">
        <v>68</v>
      </c>
      <c r="M254" s="10" t="s">
        <v>182</v>
      </c>
      <c r="N254" s="10" t="s">
        <v>107</v>
      </c>
      <c r="O254" s="10">
        <v>1</v>
      </c>
      <c r="P254" s="10">
        <v>19</v>
      </c>
      <c r="Q254" s="11" t="s">
        <v>185</v>
      </c>
      <c r="R254" s="12">
        <v>85935</v>
      </c>
      <c r="T254" s="11" t="s">
        <v>108</v>
      </c>
      <c r="U254" s="11">
        <f t="shared" si="7"/>
        <v>85935</v>
      </c>
      <c r="V254" s="11" t="s">
        <v>108</v>
      </c>
      <c r="W254" s="11" t="s">
        <v>40</v>
      </c>
      <c r="X254" s="11">
        <v>6</v>
      </c>
      <c r="Z254" s="11" t="s">
        <v>41</v>
      </c>
      <c r="AA254" s="11" t="s">
        <v>566</v>
      </c>
      <c r="AB254" s="11" t="s">
        <v>658</v>
      </c>
      <c r="AC254" s="11" t="s">
        <v>668</v>
      </c>
      <c r="AD254" s="11" t="s">
        <v>731</v>
      </c>
      <c r="AF254" s="11"/>
      <c r="AG254" s="10" t="s">
        <v>321</v>
      </c>
      <c r="AH254" s="10" t="s">
        <v>321</v>
      </c>
      <c r="AI254" s="10" t="s">
        <v>321</v>
      </c>
    </row>
    <row r="255" spans="1:35" s="10" customFormat="1" ht="13.25" customHeight="1" x14ac:dyDescent="0.15">
      <c r="A255" s="11" t="s">
        <v>31</v>
      </c>
      <c r="B255" s="11" t="s">
        <v>30</v>
      </c>
      <c r="C255" s="11" t="s">
        <v>32</v>
      </c>
      <c r="D255" s="11" t="s">
        <v>33</v>
      </c>
      <c r="E255" s="11" t="s">
        <v>34</v>
      </c>
      <c r="F255" s="11" t="s">
        <v>35</v>
      </c>
      <c r="G255" s="11" t="s">
        <v>35</v>
      </c>
      <c r="H255" s="11" t="s">
        <v>95</v>
      </c>
      <c r="I255" s="11"/>
      <c r="J255" s="11" t="s">
        <v>68</v>
      </c>
      <c r="M255" s="10" t="s">
        <v>182</v>
      </c>
      <c r="N255" s="10" t="s">
        <v>107</v>
      </c>
      <c r="O255" s="10">
        <v>1</v>
      </c>
      <c r="P255" s="10">
        <v>19</v>
      </c>
      <c r="Q255" s="11" t="s">
        <v>186</v>
      </c>
      <c r="R255" s="12">
        <v>4611239</v>
      </c>
      <c r="T255" s="11" t="s">
        <v>108</v>
      </c>
      <c r="U255" s="11">
        <f t="shared" si="7"/>
        <v>4611239</v>
      </c>
      <c r="V255" s="11" t="s">
        <v>108</v>
      </c>
      <c r="W255" s="11" t="s">
        <v>40</v>
      </c>
      <c r="X255" s="11">
        <v>6</v>
      </c>
      <c r="Z255" s="11" t="s">
        <v>41</v>
      </c>
      <c r="AA255" s="11" t="s">
        <v>566</v>
      </c>
      <c r="AB255" s="11" t="s">
        <v>658</v>
      </c>
      <c r="AC255" s="11" t="s">
        <v>668</v>
      </c>
      <c r="AD255" s="11" t="s">
        <v>731</v>
      </c>
      <c r="AF255" s="11"/>
      <c r="AG255" s="10" t="s">
        <v>321</v>
      </c>
      <c r="AH255" s="10" t="s">
        <v>321</v>
      </c>
      <c r="AI255" s="10" t="s">
        <v>321</v>
      </c>
    </row>
    <row r="256" spans="1:35" s="10" customFormat="1" ht="13.25" customHeight="1" x14ac:dyDescent="0.15">
      <c r="A256" s="11" t="s">
        <v>31</v>
      </c>
      <c r="B256" s="11" t="s">
        <v>30</v>
      </c>
      <c r="C256" s="11" t="s">
        <v>32</v>
      </c>
      <c r="D256" s="11" t="s">
        <v>33</v>
      </c>
      <c r="E256" s="11" t="s">
        <v>34</v>
      </c>
      <c r="F256" s="11" t="s">
        <v>35</v>
      </c>
      <c r="G256" s="11" t="s">
        <v>35</v>
      </c>
      <c r="J256" s="11" t="s">
        <v>68</v>
      </c>
      <c r="M256" s="10" t="s">
        <v>187</v>
      </c>
      <c r="N256" s="10" t="s">
        <v>107</v>
      </c>
      <c r="O256" s="10">
        <v>1</v>
      </c>
      <c r="P256" s="10">
        <v>20</v>
      </c>
      <c r="Q256" s="11" t="s">
        <v>188</v>
      </c>
      <c r="R256" s="12">
        <v>6004378</v>
      </c>
      <c r="T256" s="11" t="s">
        <v>108</v>
      </c>
      <c r="U256" s="11">
        <f t="shared" si="7"/>
        <v>6004378</v>
      </c>
      <c r="V256" s="11" t="s">
        <v>108</v>
      </c>
      <c r="W256" s="11" t="s">
        <v>40</v>
      </c>
      <c r="X256" s="11">
        <v>6</v>
      </c>
      <c r="Y256" s="11" t="s">
        <v>189</v>
      </c>
      <c r="Z256" s="11" t="s">
        <v>41</v>
      </c>
      <c r="AA256" s="11" t="s">
        <v>566</v>
      </c>
      <c r="AB256" s="11" t="s">
        <v>658</v>
      </c>
      <c r="AC256" s="11" t="s">
        <v>188</v>
      </c>
      <c r="AD256" s="11" t="s">
        <v>731</v>
      </c>
      <c r="AF256" s="11"/>
      <c r="AG256" s="10" t="s">
        <v>321</v>
      </c>
      <c r="AH256" s="10" t="s">
        <v>321</v>
      </c>
      <c r="AI256" s="10" t="s">
        <v>321</v>
      </c>
    </row>
    <row r="257" spans="1:35" s="10" customFormat="1" ht="13.25" customHeight="1" x14ac:dyDescent="0.15">
      <c r="A257" s="11" t="s">
        <v>31</v>
      </c>
      <c r="B257" s="11" t="s">
        <v>30</v>
      </c>
      <c r="C257" s="11" t="s">
        <v>32</v>
      </c>
      <c r="D257" s="11" t="s">
        <v>33</v>
      </c>
      <c r="E257" s="11" t="s">
        <v>34</v>
      </c>
      <c r="F257" s="11" t="s">
        <v>35</v>
      </c>
      <c r="G257" s="11" t="s">
        <v>35</v>
      </c>
      <c r="J257" s="11" t="s">
        <v>68</v>
      </c>
      <c r="M257" s="10" t="s">
        <v>190</v>
      </c>
      <c r="N257" s="10" t="s">
        <v>107</v>
      </c>
      <c r="O257" s="10">
        <v>1</v>
      </c>
      <c r="P257" s="10">
        <v>21</v>
      </c>
      <c r="Q257" s="11" t="s">
        <v>191</v>
      </c>
      <c r="R257" s="11">
        <v>0</v>
      </c>
      <c r="T257" s="11" t="s">
        <v>108</v>
      </c>
      <c r="U257" s="11">
        <f t="shared" si="7"/>
        <v>0</v>
      </c>
      <c r="V257" s="11" t="s">
        <v>108</v>
      </c>
      <c r="W257" s="11" t="s">
        <v>40</v>
      </c>
      <c r="X257" s="11">
        <v>6</v>
      </c>
      <c r="Y257" s="11" t="s">
        <v>192</v>
      </c>
      <c r="Z257" s="11" t="s">
        <v>41</v>
      </c>
      <c r="AA257" s="11" t="s">
        <v>566</v>
      </c>
      <c r="AB257" s="11" t="s">
        <v>658</v>
      </c>
      <c r="AC257" s="11" t="s">
        <v>191</v>
      </c>
      <c r="AD257" s="11" t="s">
        <v>731</v>
      </c>
      <c r="AF257" s="11"/>
      <c r="AG257" s="10" t="s">
        <v>321</v>
      </c>
      <c r="AH257" s="10" t="s">
        <v>321</v>
      </c>
      <c r="AI257" s="10" t="s">
        <v>321</v>
      </c>
    </row>
    <row r="258" spans="1:35" s="10" customFormat="1" ht="13.25" customHeight="1" x14ac:dyDescent="0.15">
      <c r="A258" s="11" t="s">
        <v>31</v>
      </c>
      <c r="B258" s="11" t="s">
        <v>30</v>
      </c>
      <c r="C258" s="11" t="s">
        <v>32</v>
      </c>
      <c r="D258" s="11" t="s">
        <v>33</v>
      </c>
      <c r="E258" s="11" t="s">
        <v>34</v>
      </c>
      <c r="F258" s="11" t="s">
        <v>35</v>
      </c>
      <c r="G258" s="11" t="s">
        <v>35</v>
      </c>
      <c r="J258" s="11" t="s">
        <v>68</v>
      </c>
      <c r="M258" s="10" t="s">
        <v>193</v>
      </c>
      <c r="N258" s="10" t="s">
        <v>107</v>
      </c>
      <c r="O258" s="10">
        <v>1</v>
      </c>
      <c r="P258" s="10">
        <v>22</v>
      </c>
      <c r="Q258" s="11" t="s">
        <v>194</v>
      </c>
      <c r="R258" s="12">
        <v>61029</v>
      </c>
      <c r="T258" s="11" t="s">
        <v>108</v>
      </c>
      <c r="U258" s="11">
        <f t="shared" si="7"/>
        <v>61029</v>
      </c>
      <c r="V258" s="11" t="s">
        <v>108</v>
      </c>
      <c r="W258" s="11" t="s">
        <v>40</v>
      </c>
      <c r="X258" s="11">
        <v>6</v>
      </c>
      <c r="Y258" s="11" t="s">
        <v>195</v>
      </c>
      <c r="Z258" s="11" t="s">
        <v>41</v>
      </c>
      <c r="AA258" s="11" t="s">
        <v>566</v>
      </c>
      <c r="AB258" s="11" t="s">
        <v>658</v>
      </c>
      <c r="AC258" s="11" t="s">
        <v>194</v>
      </c>
      <c r="AD258" s="11" t="s">
        <v>731</v>
      </c>
      <c r="AF258" s="11"/>
      <c r="AG258" s="10" t="s">
        <v>321</v>
      </c>
      <c r="AH258" s="10" t="s">
        <v>321</v>
      </c>
      <c r="AI258" s="10" t="s">
        <v>321</v>
      </c>
    </row>
    <row r="259" spans="1:35" s="10" customFormat="1" ht="13.25" customHeight="1" x14ac:dyDescent="0.15">
      <c r="A259" s="11" t="s">
        <v>31</v>
      </c>
      <c r="B259" s="11" t="s">
        <v>30</v>
      </c>
      <c r="C259" s="11" t="s">
        <v>32</v>
      </c>
      <c r="D259" s="11" t="s">
        <v>33</v>
      </c>
      <c r="E259" s="11" t="s">
        <v>34</v>
      </c>
      <c r="F259" s="11" t="s">
        <v>35</v>
      </c>
      <c r="G259" s="11" t="s">
        <v>35</v>
      </c>
      <c r="J259" s="11" t="s">
        <v>68</v>
      </c>
      <c r="M259" s="10" t="s">
        <v>196</v>
      </c>
      <c r="N259" s="10" t="s">
        <v>107</v>
      </c>
      <c r="O259" s="10">
        <v>1</v>
      </c>
      <c r="P259" s="10">
        <v>23</v>
      </c>
      <c r="Q259" s="11" t="s">
        <v>197</v>
      </c>
      <c r="R259" s="12">
        <v>33174</v>
      </c>
      <c r="T259" s="11" t="s">
        <v>108</v>
      </c>
      <c r="U259" s="11">
        <f t="shared" si="7"/>
        <v>33174</v>
      </c>
      <c r="V259" s="11" t="s">
        <v>108</v>
      </c>
      <c r="W259" s="11" t="s">
        <v>40</v>
      </c>
      <c r="X259" s="11">
        <v>6</v>
      </c>
      <c r="Y259" s="11" t="s">
        <v>198</v>
      </c>
      <c r="Z259" s="11" t="s">
        <v>41</v>
      </c>
      <c r="AA259" s="11" t="s">
        <v>566</v>
      </c>
      <c r="AB259" s="11" t="s">
        <v>658</v>
      </c>
      <c r="AC259" s="11" t="s">
        <v>197</v>
      </c>
      <c r="AD259" s="11" t="s">
        <v>731</v>
      </c>
      <c r="AF259" s="11"/>
      <c r="AG259" s="10" t="s">
        <v>321</v>
      </c>
      <c r="AH259" s="10" t="s">
        <v>321</v>
      </c>
      <c r="AI259" s="10" t="s">
        <v>321</v>
      </c>
    </row>
    <row r="260" spans="1:35" s="10" customFormat="1" ht="13.25" customHeight="1" x14ac:dyDescent="0.15">
      <c r="A260" s="11" t="s">
        <v>31</v>
      </c>
      <c r="B260" s="11" t="s">
        <v>30</v>
      </c>
      <c r="C260" s="11" t="s">
        <v>32</v>
      </c>
      <c r="D260" s="11" t="s">
        <v>33</v>
      </c>
      <c r="E260" s="11" t="s">
        <v>34</v>
      </c>
      <c r="F260" s="11" t="s">
        <v>35</v>
      </c>
      <c r="G260" s="11" t="s">
        <v>35</v>
      </c>
      <c r="J260" s="11" t="s">
        <v>68</v>
      </c>
      <c r="M260" s="10" t="s">
        <v>199</v>
      </c>
      <c r="N260" s="10" t="s">
        <v>107</v>
      </c>
      <c r="O260" s="10">
        <v>1</v>
      </c>
      <c r="P260" s="10">
        <v>24</v>
      </c>
      <c r="Q260" s="11" t="s">
        <v>200</v>
      </c>
      <c r="R260" s="11">
        <v>0</v>
      </c>
      <c r="T260" s="11" t="s">
        <v>108</v>
      </c>
      <c r="U260" s="11">
        <f t="shared" si="7"/>
        <v>0</v>
      </c>
      <c r="V260" s="11" t="s">
        <v>108</v>
      </c>
      <c r="W260" s="11" t="s">
        <v>40</v>
      </c>
      <c r="X260" s="11">
        <v>6</v>
      </c>
      <c r="Y260" s="11" t="s">
        <v>201</v>
      </c>
      <c r="Z260" s="11" t="s">
        <v>41</v>
      </c>
      <c r="AA260" s="11" t="s">
        <v>566</v>
      </c>
      <c r="AB260" s="11" t="s">
        <v>658</v>
      </c>
      <c r="AC260" s="11" t="s">
        <v>200</v>
      </c>
      <c r="AD260" s="11" t="s">
        <v>731</v>
      </c>
      <c r="AF260" s="11"/>
      <c r="AG260" s="10" t="s">
        <v>321</v>
      </c>
      <c r="AH260" s="10" t="s">
        <v>321</v>
      </c>
      <c r="AI260" s="10" t="s">
        <v>321</v>
      </c>
    </row>
    <row r="261" spans="1:35" s="10" customFormat="1" ht="13.25" customHeight="1" x14ac:dyDescent="0.15">
      <c r="A261" s="11" t="s">
        <v>31</v>
      </c>
      <c r="B261" s="11" t="s">
        <v>30</v>
      </c>
      <c r="C261" s="11" t="s">
        <v>32</v>
      </c>
      <c r="D261" s="11" t="s">
        <v>33</v>
      </c>
      <c r="E261" s="11" t="s">
        <v>34</v>
      </c>
      <c r="F261" s="11" t="s">
        <v>35</v>
      </c>
      <c r="G261" s="11" t="s">
        <v>35</v>
      </c>
      <c r="J261" s="11" t="s">
        <v>68</v>
      </c>
      <c r="M261" s="10" t="s">
        <v>202</v>
      </c>
      <c r="N261" s="10" t="s">
        <v>107</v>
      </c>
      <c r="O261" s="10">
        <v>1</v>
      </c>
      <c r="P261" s="10">
        <v>25</v>
      </c>
      <c r="Q261" s="11" t="s">
        <v>203</v>
      </c>
      <c r="R261" s="12">
        <v>6177</v>
      </c>
      <c r="T261" s="11" t="s">
        <v>108</v>
      </c>
      <c r="U261" s="11">
        <f t="shared" si="7"/>
        <v>6177</v>
      </c>
      <c r="V261" s="11" t="s">
        <v>108</v>
      </c>
      <c r="W261" s="11" t="s">
        <v>40</v>
      </c>
      <c r="X261" s="11">
        <v>6</v>
      </c>
      <c r="Y261" s="11" t="s">
        <v>204</v>
      </c>
      <c r="Z261" s="11" t="s">
        <v>41</v>
      </c>
      <c r="AA261" s="11" t="s">
        <v>566</v>
      </c>
      <c r="AB261" s="11" t="s">
        <v>658</v>
      </c>
      <c r="AC261" s="11" t="s">
        <v>203</v>
      </c>
      <c r="AD261" s="11" t="s">
        <v>731</v>
      </c>
      <c r="AF261" s="11"/>
      <c r="AG261" s="10" t="s">
        <v>321</v>
      </c>
      <c r="AH261" s="10" t="s">
        <v>321</v>
      </c>
      <c r="AI261" s="10" t="s">
        <v>321</v>
      </c>
    </row>
    <row r="262" spans="1:35" s="14" customFormat="1" ht="13.25" customHeight="1" x14ac:dyDescent="0.15">
      <c r="A262" s="15" t="s">
        <v>31</v>
      </c>
      <c r="B262" s="15" t="s">
        <v>30</v>
      </c>
      <c r="C262" s="15" t="s">
        <v>32</v>
      </c>
      <c r="D262" s="15" t="s">
        <v>33</v>
      </c>
      <c r="E262" s="15" t="s">
        <v>34</v>
      </c>
      <c r="F262" s="15" t="s">
        <v>35</v>
      </c>
      <c r="G262" s="15" t="s">
        <v>35</v>
      </c>
      <c r="H262" s="15" t="s">
        <v>76</v>
      </c>
      <c r="I262" s="15"/>
      <c r="J262" s="15" t="s">
        <v>69</v>
      </c>
      <c r="M262" s="14" t="s">
        <v>182</v>
      </c>
      <c r="N262" s="14" t="s">
        <v>107</v>
      </c>
      <c r="O262" s="14">
        <v>1</v>
      </c>
      <c r="P262" s="14">
        <v>19</v>
      </c>
      <c r="Q262" s="15" t="s">
        <v>183</v>
      </c>
      <c r="R262" s="16">
        <v>538714</v>
      </c>
      <c r="T262" s="15" t="s">
        <v>108</v>
      </c>
      <c r="U262" s="15">
        <f t="shared" si="7"/>
        <v>538714</v>
      </c>
      <c r="V262" s="15" t="s">
        <v>108</v>
      </c>
      <c r="W262" s="15" t="s">
        <v>40</v>
      </c>
      <c r="X262" s="15">
        <v>6</v>
      </c>
      <c r="Z262" s="15" t="s">
        <v>41</v>
      </c>
      <c r="AA262" s="15" t="s">
        <v>566</v>
      </c>
      <c r="AB262" s="15" t="s">
        <v>658</v>
      </c>
      <c r="AC262" s="15" t="s">
        <v>668</v>
      </c>
      <c r="AD262" s="15" t="s">
        <v>731</v>
      </c>
      <c r="AF262" s="15"/>
      <c r="AG262" s="14" t="s">
        <v>321</v>
      </c>
      <c r="AH262" s="14" t="s">
        <v>321</v>
      </c>
      <c r="AI262" s="14" t="s">
        <v>321</v>
      </c>
    </row>
    <row r="263" spans="1:35" s="14" customFormat="1" ht="13.25" customHeight="1" x14ac:dyDescent="0.15">
      <c r="A263" s="15" t="s">
        <v>31</v>
      </c>
      <c r="B263" s="15" t="s">
        <v>30</v>
      </c>
      <c r="C263" s="15" t="s">
        <v>32</v>
      </c>
      <c r="D263" s="15" t="s">
        <v>33</v>
      </c>
      <c r="E263" s="15" t="s">
        <v>34</v>
      </c>
      <c r="F263" s="15" t="s">
        <v>35</v>
      </c>
      <c r="G263" s="15" t="s">
        <v>35</v>
      </c>
      <c r="H263" s="15" t="s">
        <v>78</v>
      </c>
      <c r="I263" s="15"/>
      <c r="J263" s="15" t="s">
        <v>69</v>
      </c>
      <c r="M263" s="14" t="s">
        <v>182</v>
      </c>
      <c r="N263" s="14" t="s">
        <v>107</v>
      </c>
      <c r="O263" s="14">
        <v>1</v>
      </c>
      <c r="P263" s="14">
        <v>19</v>
      </c>
      <c r="Q263" s="15" t="s">
        <v>184</v>
      </c>
      <c r="R263" s="16">
        <v>841725</v>
      </c>
      <c r="T263" s="15" t="s">
        <v>108</v>
      </c>
      <c r="U263" s="15">
        <f t="shared" si="7"/>
        <v>841725</v>
      </c>
      <c r="V263" s="15" t="s">
        <v>108</v>
      </c>
      <c r="W263" s="15" t="s">
        <v>40</v>
      </c>
      <c r="X263" s="15">
        <v>6</v>
      </c>
      <c r="Z263" s="15" t="s">
        <v>41</v>
      </c>
      <c r="AA263" s="15" t="s">
        <v>566</v>
      </c>
      <c r="AB263" s="15" t="s">
        <v>658</v>
      </c>
      <c r="AC263" s="15" t="s">
        <v>668</v>
      </c>
      <c r="AD263" s="15" t="s">
        <v>731</v>
      </c>
      <c r="AF263" s="15"/>
      <c r="AG263" s="14" t="s">
        <v>321</v>
      </c>
      <c r="AH263" s="14" t="s">
        <v>321</v>
      </c>
      <c r="AI263" s="14" t="s">
        <v>321</v>
      </c>
    </row>
    <row r="264" spans="1:35" s="14" customFormat="1" ht="13.25" customHeight="1" x14ac:dyDescent="0.15">
      <c r="A264" s="15" t="s">
        <v>31</v>
      </c>
      <c r="B264" s="15" t="s">
        <v>30</v>
      </c>
      <c r="C264" s="15" t="s">
        <v>32</v>
      </c>
      <c r="D264" s="15" t="s">
        <v>33</v>
      </c>
      <c r="E264" s="15" t="s">
        <v>34</v>
      </c>
      <c r="F264" s="15" t="s">
        <v>35</v>
      </c>
      <c r="G264" s="15" t="s">
        <v>35</v>
      </c>
      <c r="H264" s="15" t="s">
        <v>80</v>
      </c>
      <c r="I264" s="15"/>
      <c r="J264" s="15" t="s">
        <v>69</v>
      </c>
      <c r="M264" s="14" t="s">
        <v>182</v>
      </c>
      <c r="N264" s="14" t="s">
        <v>107</v>
      </c>
      <c r="O264" s="14">
        <v>1</v>
      </c>
      <c r="P264" s="14">
        <v>19</v>
      </c>
      <c r="Q264" s="15" t="s">
        <v>185</v>
      </c>
      <c r="R264" s="16">
        <v>60417</v>
      </c>
      <c r="T264" s="15" t="s">
        <v>108</v>
      </c>
      <c r="U264" s="15">
        <f t="shared" si="7"/>
        <v>60417</v>
      </c>
      <c r="V264" s="15" t="s">
        <v>108</v>
      </c>
      <c r="W264" s="15" t="s">
        <v>40</v>
      </c>
      <c r="X264" s="15">
        <v>6</v>
      </c>
      <c r="Z264" s="15" t="s">
        <v>41</v>
      </c>
      <c r="AA264" s="15" t="s">
        <v>566</v>
      </c>
      <c r="AB264" s="15" t="s">
        <v>658</v>
      </c>
      <c r="AC264" s="15" t="s">
        <v>668</v>
      </c>
      <c r="AD264" s="15" t="s">
        <v>731</v>
      </c>
      <c r="AF264" s="15"/>
      <c r="AG264" s="14" t="s">
        <v>321</v>
      </c>
      <c r="AH264" s="14" t="s">
        <v>321</v>
      </c>
      <c r="AI264" s="14" t="s">
        <v>321</v>
      </c>
    </row>
    <row r="265" spans="1:35" s="14" customFormat="1" ht="13.25" customHeight="1" x14ac:dyDescent="0.15">
      <c r="A265" s="15" t="s">
        <v>31</v>
      </c>
      <c r="B265" s="15" t="s">
        <v>30</v>
      </c>
      <c r="C265" s="15" t="s">
        <v>32</v>
      </c>
      <c r="D265" s="15" t="s">
        <v>33</v>
      </c>
      <c r="E265" s="15" t="s">
        <v>34</v>
      </c>
      <c r="F265" s="15" t="s">
        <v>35</v>
      </c>
      <c r="G265" s="15" t="s">
        <v>35</v>
      </c>
      <c r="H265" s="15" t="s">
        <v>95</v>
      </c>
      <c r="I265" s="15"/>
      <c r="J265" s="15" t="s">
        <v>69</v>
      </c>
      <c r="M265" s="14" t="s">
        <v>182</v>
      </c>
      <c r="N265" s="14" t="s">
        <v>107</v>
      </c>
      <c r="O265" s="14">
        <v>1</v>
      </c>
      <c r="P265" s="14">
        <v>19</v>
      </c>
      <c r="Q265" s="15" t="s">
        <v>186</v>
      </c>
      <c r="R265" s="16">
        <v>3411786</v>
      </c>
      <c r="T265" s="15" t="s">
        <v>108</v>
      </c>
      <c r="U265" s="15">
        <f t="shared" si="7"/>
        <v>3411786</v>
      </c>
      <c r="V265" s="15" t="s">
        <v>108</v>
      </c>
      <c r="W265" s="15" t="s">
        <v>40</v>
      </c>
      <c r="X265" s="15">
        <v>6</v>
      </c>
      <c r="Z265" s="15" t="s">
        <v>41</v>
      </c>
      <c r="AA265" s="15" t="s">
        <v>566</v>
      </c>
      <c r="AB265" s="15" t="s">
        <v>658</v>
      </c>
      <c r="AC265" s="15" t="s">
        <v>668</v>
      </c>
      <c r="AD265" s="15" t="s">
        <v>731</v>
      </c>
      <c r="AF265" s="15"/>
      <c r="AG265" s="14" t="s">
        <v>321</v>
      </c>
      <c r="AH265" s="14" t="s">
        <v>321</v>
      </c>
      <c r="AI265" s="14" t="s">
        <v>321</v>
      </c>
    </row>
    <row r="266" spans="1:35" s="14" customFormat="1" ht="13.25" customHeight="1" x14ac:dyDescent="0.15">
      <c r="A266" s="15" t="s">
        <v>31</v>
      </c>
      <c r="B266" s="15" t="s">
        <v>30</v>
      </c>
      <c r="C266" s="15" t="s">
        <v>32</v>
      </c>
      <c r="D266" s="15" t="s">
        <v>33</v>
      </c>
      <c r="E266" s="15" t="s">
        <v>34</v>
      </c>
      <c r="F266" s="15" t="s">
        <v>35</v>
      </c>
      <c r="G266" s="15" t="s">
        <v>35</v>
      </c>
      <c r="J266" s="15" t="s">
        <v>69</v>
      </c>
      <c r="M266" s="14" t="s">
        <v>187</v>
      </c>
      <c r="N266" s="14" t="s">
        <v>107</v>
      </c>
      <c r="O266" s="14">
        <v>1</v>
      </c>
      <c r="P266" s="14">
        <v>20</v>
      </c>
      <c r="Q266" s="15" t="s">
        <v>188</v>
      </c>
      <c r="R266" s="16">
        <v>4066230</v>
      </c>
      <c r="T266" s="15" t="s">
        <v>108</v>
      </c>
      <c r="U266" s="15">
        <f t="shared" si="7"/>
        <v>4066230</v>
      </c>
      <c r="V266" s="15" t="s">
        <v>108</v>
      </c>
      <c r="W266" s="15" t="s">
        <v>40</v>
      </c>
      <c r="X266" s="15">
        <v>6</v>
      </c>
      <c r="Y266" s="15" t="s">
        <v>189</v>
      </c>
      <c r="Z266" s="15" t="s">
        <v>41</v>
      </c>
      <c r="AA266" s="15" t="s">
        <v>566</v>
      </c>
      <c r="AB266" s="15" t="s">
        <v>658</v>
      </c>
      <c r="AC266" s="15" t="s">
        <v>188</v>
      </c>
      <c r="AD266" s="15" t="s">
        <v>731</v>
      </c>
      <c r="AF266" s="15"/>
      <c r="AG266" s="14" t="s">
        <v>321</v>
      </c>
      <c r="AH266" s="14" t="s">
        <v>321</v>
      </c>
      <c r="AI266" s="14" t="s">
        <v>321</v>
      </c>
    </row>
    <row r="267" spans="1:35" s="14" customFormat="1" ht="13.25" customHeight="1" x14ac:dyDescent="0.15">
      <c r="A267" s="15" t="s">
        <v>31</v>
      </c>
      <c r="B267" s="15" t="s">
        <v>30</v>
      </c>
      <c r="C267" s="15" t="s">
        <v>32</v>
      </c>
      <c r="D267" s="15" t="s">
        <v>33</v>
      </c>
      <c r="E267" s="15" t="s">
        <v>34</v>
      </c>
      <c r="F267" s="15" t="s">
        <v>35</v>
      </c>
      <c r="G267" s="15" t="s">
        <v>35</v>
      </c>
      <c r="J267" s="15" t="s">
        <v>69</v>
      </c>
      <c r="M267" s="14" t="s">
        <v>190</v>
      </c>
      <c r="N267" s="14" t="s">
        <v>107</v>
      </c>
      <c r="O267" s="14">
        <v>1</v>
      </c>
      <c r="P267" s="14">
        <v>21</v>
      </c>
      <c r="Q267" s="15" t="s">
        <v>191</v>
      </c>
      <c r="R267" s="15">
        <v>0</v>
      </c>
      <c r="T267" s="15" t="s">
        <v>108</v>
      </c>
      <c r="U267" s="15">
        <f t="shared" si="7"/>
        <v>0</v>
      </c>
      <c r="V267" s="15" t="s">
        <v>108</v>
      </c>
      <c r="W267" s="15" t="s">
        <v>40</v>
      </c>
      <c r="X267" s="15">
        <v>6</v>
      </c>
      <c r="Y267" s="15" t="s">
        <v>192</v>
      </c>
      <c r="Z267" s="15" t="s">
        <v>41</v>
      </c>
      <c r="AA267" s="15" t="s">
        <v>566</v>
      </c>
      <c r="AB267" s="15" t="s">
        <v>658</v>
      </c>
      <c r="AC267" s="15" t="s">
        <v>191</v>
      </c>
      <c r="AD267" s="15" t="s">
        <v>731</v>
      </c>
      <c r="AF267" s="15"/>
      <c r="AG267" s="14" t="s">
        <v>321</v>
      </c>
      <c r="AH267" s="14" t="s">
        <v>321</v>
      </c>
      <c r="AI267" s="14" t="s">
        <v>321</v>
      </c>
    </row>
    <row r="268" spans="1:35" s="14" customFormat="1" ht="13.25" customHeight="1" x14ac:dyDescent="0.15">
      <c r="A268" s="15" t="s">
        <v>31</v>
      </c>
      <c r="B268" s="15" t="s">
        <v>30</v>
      </c>
      <c r="C268" s="15" t="s">
        <v>32</v>
      </c>
      <c r="D268" s="15" t="s">
        <v>33</v>
      </c>
      <c r="E268" s="15" t="s">
        <v>34</v>
      </c>
      <c r="F268" s="15" t="s">
        <v>35</v>
      </c>
      <c r="G268" s="15" t="s">
        <v>35</v>
      </c>
      <c r="J268" s="15" t="s">
        <v>69</v>
      </c>
      <c r="M268" s="14" t="s">
        <v>193</v>
      </c>
      <c r="N268" s="14" t="s">
        <v>107</v>
      </c>
      <c r="O268" s="14">
        <v>1</v>
      </c>
      <c r="P268" s="14">
        <v>22</v>
      </c>
      <c r="Q268" s="15" t="s">
        <v>194</v>
      </c>
      <c r="R268" s="16">
        <v>121000</v>
      </c>
      <c r="T268" s="15" t="s">
        <v>108</v>
      </c>
      <c r="U268" s="15">
        <f t="shared" si="7"/>
        <v>121000</v>
      </c>
      <c r="V268" s="15" t="s">
        <v>108</v>
      </c>
      <c r="W268" s="15" t="s">
        <v>40</v>
      </c>
      <c r="X268" s="15">
        <v>6</v>
      </c>
      <c r="Y268" s="15" t="s">
        <v>195</v>
      </c>
      <c r="Z268" s="15" t="s">
        <v>41</v>
      </c>
      <c r="AA268" s="15" t="s">
        <v>566</v>
      </c>
      <c r="AB268" s="15" t="s">
        <v>658</v>
      </c>
      <c r="AC268" s="15" t="s">
        <v>194</v>
      </c>
      <c r="AD268" s="15" t="s">
        <v>731</v>
      </c>
      <c r="AF268" s="15"/>
      <c r="AG268" s="14" t="s">
        <v>321</v>
      </c>
      <c r="AH268" s="14" t="s">
        <v>321</v>
      </c>
      <c r="AI268" s="14" t="s">
        <v>321</v>
      </c>
    </row>
    <row r="269" spans="1:35" s="14" customFormat="1" ht="13.25" customHeight="1" x14ac:dyDescent="0.15">
      <c r="A269" s="15" t="s">
        <v>31</v>
      </c>
      <c r="B269" s="15" t="s">
        <v>30</v>
      </c>
      <c r="C269" s="15" t="s">
        <v>32</v>
      </c>
      <c r="D269" s="15" t="s">
        <v>33</v>
      </c>
      <c r="E269" s="15" t="s">
        <v>34</v>
      </c>
      <c r="F269" s="15" t="s">
        <v>35</v>
      </c>
      <c r="G269" s="15" t="s">
        <v>35</v>
      </c>
      <c r="J269" s="15" t="s">
        <v>69</v>
      </c>
      <c r="M269" s="14" t="s">
        <v>196</v>
      </c>
      <c r="N269" s="14" t="s">
        <v>107</v>
      </c>
      <c r="O269" s="14">
        <v>1</v>
      </c>
      <c r="P269" s="14">
        <v>23</v>
      </c>
      <c r="Q269" s="15" t="s">
        <v>197</v>
      </c>
      <c r="R269" s="16">
        <v>408734</v>
      </c>
      <c r="T269" s="15" t="s">
        <v>108</v>
      </c>
      <c r="U269" s="15">
        <f t="shared" si="7"/>
        <v>408734</v>
      </c>
      <c r="V269" s="15" t="s">
        <v>108</v>
      </c>
      <c r="W269" s="15" t="s">
        <v>40</v>
      </c>
      <c r="X269" s="15">
        <v>6</v>
      </c>
      <c r="Y269" s="15" t="s">
        <v>198</v>
      </c>
      <c r="Z269" s="15" t="s">
        <v>41</v>
      </c>
      <c r="AA269" s="15" t="s">
        <v>566</v>
      </c>
      <c r="AB269" s="15" t="s">
        <v>658</v>
      </c>
      <c r="AC269" s="15" t="s">
        <v>197</v>
      </c>
      <c r="AD269" s="15" t="s">
        <v>731</v>
      </c>
      <c r="AF269" s="15"/>
      <c r="AG269" s="14" t="s">
        <v>321</v>
      </c>
      <c r="AH269" s="14" t="s">
        <v>321</v>
      </c>
      <c r="AI269" s="14" t="s">
        <v>321</v>
      </c>
    </row>
    <row r="270" spans="1:35" s="14" customFormat="1" ht="13.25" customHeight="1" x14ac:dyDescent="0.15">
      <c r="A270" s="15" t="s">
        <v>31</v>
      </c>
      <c r="B270" s="15" t="s">
        <v>30</v>
      </c>
      <c r="C270" s="15" t="s">
        <v>32</v>
      </c>
      <c r="D270" s="15" t="s">
        <v>33</v>
      </c>
      <c r="E270" s="15" t="s">
        <v>34</v>
      </c>
      <c r="F270" s="15" t="s">
        <v>35</v>
      </c>
      <c r="G270" s="15" t="s">
        <v>35</v>
      </c>
      <c r="J270" s="15" t="s">
        <v>69</v>
      </c>
      <c r="M270" s="14" t="s">
        <v>199</v>
      </c>
      <c r="N270" s="14" t="s">
        <v>107</v>
      </c>
      <c r="O270" s="14">
        <v>1</v>
      </c>
      <c r="P270" s="14">
        <v>24</v>
      </c>
      <c r="Q270" s="15" t="s">
        <v>200</v>
      </c>
      <c r="R270" s="16">
        <v>150000</v>
      </c>
      <c r="T270" s="15" t="s">
        <v>108</v>
      </c>
      <c r="U270" s="15">
        <f t="shared" si="7"/>
        <v>150000</v>
      </c>
      <c r="V270" s="15" t="s">
        <v>108</v>
      </c>
      <c r="W270" s="15" t="s">
        <v>40</v>
      </c>
      <c r="X270" s="15">
        <v>6</v>
      </c>
      <c r="Y270" s="15" t="s">
        <v>201</v>
      </c>
      <c r="Z270" s="15" t="s">
        <v>41</v>
      </c>
      <c r="AA270" s="15" t="s">
        <v>566</v>
      </c>
      <c r="AB270" s="15" t="s">
        <v>658</v>
      </c>
      <c r="AC270" s="15" t="s">
        <v>200</v>
      </c>
      <c r="AD270" s="15" t="s">
        <v>731</v>
      </c>
      <c r="AF270" s="15"/>
      <c r="AG270" s="14" t="s">
        <v>321</v>
      </c>
      <c r="AH270" s="14" t="s">
        <v>321</v>
      </c>
      <c r="AI270" s="14" t="s">
        <v>321</v>
      </c>
    </row>
    <row r="271" spans="1:35" s="14" customFormat="1" ht="13.25" customHeight="1" x14ac:dyDescent="0.15">
      <c r="A271" s="15" t="s">
        <v>31</v>
      </c>
      <c r="B271" s="15" t="s">
        <v>30</v>
      </c>
      <c r="C271" s="15" t="s">
        <v>32</v>
      </c>
      <c r="D271" s="15" t="s">
        <v>33</v>
      </c>
      <c r="E271" s="15" t="s">
        <v>34</v>
      </c>
      <c r="F271" s="15" t="s">
        <v>35</v>
      </c>
      <c r="G271" s="15" t="s">
        <v>35</v>
      </c>
      <c r="J271" s="15" t="s">
        <v>69</v>
      </c>
      <c r="M271" s="14" t="s">
        <v>202</v>
      </c>
      <c r="N271" s="14" t="s">
        <v>107</v>
      </c>
      <c r="O271" s="14">
        <v>1</v>
      </c>
      <c r="P271" s="14">
        <v>25</v>
      </c>
      <c r="Q271" s="15" t="s">
        <v>203</v>
      </c>
      <c r="R271" s="16">
        <v>106679</v>
      </c>
      <c r="T271" s="15" t="s">
        <v>108</v>
      </c>
      <c r="U271" s="15">
        <f t="shared" si="7"/>
        <v>106679</v>
      </c>
      <c r="V271" s="15" t="s">
        <v>108</v>
      </c>
      <c r="W271" s="15" t="s">
        <v>40</v>
      </c>
      <c r="X271" s="15">
        <v>6</v>
      </c>
      <c r="Y271" s="15" t="s">
        <v>204</v>
      </c>
      <c r="Z271" s="15" t="s">
        <v>41</v>
      </c>
      <c r="AA271" s="15" t="s">
        <v>566</v>
      </c>
      <c r="AB271" s="15" t="s">
        <v>658</v>
      </c>
      <c r="AC271" s="15" t="s">
        <v>203</v>
      </c>
      <c r="AD271" s="15" t="s">
        <v>731</v>
      </c>
      <c r="AF271" s="15"/>
      <c r="AG271" s="14" t="s">
        <v>321</v>
      </c>
      <c r="AH271" s="14" t="s">
        <v>321</v>
      </c>
      <c r="AI271" s="14" t="s">
        <v>321</v>
      </c>
    </row>
    <row r="272" spans="1:35" s="5" customFormat="1" ht="13.25" customHeight="1" x14ac:dyDescent="0.15">
      <c r="A272" s="6" t="s">
        <v>31</v>
      </c>
      <c r="B272" s="6" t="s">
        <v>30</v>
      </c>
      <c r="C272" s="6" t="s">
        <v>32</v>
      </c>
      <c r="D272" s="6" t="s">
        <v>33</v>
      </c>
      <c r="E272" s="6" t="s">
        <v>34</v>
      </c>
      <c r="F272" s="6" t="s">
        <v>35</v>
      </c>
      <c r="G272" s="6" t="s">
        <v>35</v>
      </c>
      <c r="H272" s="6" t="s">
        <v>71</v>
      </c>
      <c r="I272" s="6"/>
      <c r="J272" s="6" t="s">
        <v>36</v>
      </c>
      <c r="M272" s="5" t="s">
        <v>205</v>
      </c>
      <c r="N272" s="5" t="s">
        <v>207</v>
      </c>
      <c r="O272" s="5" t="s">
        <v>135</v>
      </c>
      <c r="P272" s="5">
        <v>0</v>
      </c>
      <c r="Q272" s="6" t="s">
        <v>206</v>
      </c>
      <c r="R272" s="7">
        <v>391047</v>
      </c>
      <c r="S272" s="6" t="s">
        <v>166</v>
      </c>
      <c r="T272" s="6" t="s">
        <v>108</v>
      </c>
      <c r="U272" s="6">
        <f t="shared" si="7"/>
        <v>391047</v>
      </c>
      <c r="V272" s="6" t="s">
        <v>108</v>
      </c>
      <c r="W272" s="6" t="s">
        <v>40</v>
      </c>
      <c r="X272" s="6">
        <v>6</v>
      </c>
      <c r="Y272" s="6">
        <v>12</v>
      </c>
      <c r="Z272" s="6" t="s">
        <v>41</v>
      </c>
      <c r="AA272" s="6" t="e">
        <v>#N/A</v>
      </c>
      <c r="AB272" s="6" t="e">
        <v>#N/A</v>
      </c>
      <c r="AC272" s="6" t="e">
        <v>#N/A</v>
      </c>
      <c r="AD272" s="6" t="s">
        <v>731</v>
      </c>
      <c r="AF272" s="6"/>
      <c r="AG272" s="5" t="e">
        <v>#N/A</v>
      </c>
      <c r="AH272" s="5" t="e">
        <v>#N/A</v>
      </c>
      <c r="AI272" s="5" t="e">
        <v>#N/A</v>
      </c>
    </row>
    <row r="273" spans="1:35" s="5" customFormat="1" ht="13.25" customHeight="1" x14ac:dyDescent="0.15">
      <c r="A273" s="6" t="s">
        <v>31</v>
      </c>
      <c r="B273" s="6" t="s">
        <v>30</v>
      </c>
      <c r="C273" s="6" t="s">
        <v>32</v>
      </c>
      <c r="D273" s="6" t="s">
        <v>33</v>
      </c>
      <c r="E273" s="6" t="s">
        <v>34</v>
      </c>
      <c r="F273" s="6" t="s">
        <v>35</v>
      </c>
      <c r="G273" s="6" t="s">
        <v>35</v>
      </c>
      <c r="H273" s="6" t="s">
        <v>76</v>
      </c>
      <c r="I273" s="6"/>
      <c r="J273" s="6" t="s">
        <v>36</v>
      </c>
      <c r="M273" s="5" t="s">
        <v>205</v>
      </c>
      <c r="N273" s="5" t="s">
        <v>207</v>
      </c>
      <c r="O273" s="5" t="s">
        <v>135</v>
      </c>
      <c r="P273" s="5">
        <v>0</v>
      </c>
      <c r="Q273" s="6" t="s">
        <v>208</v>
      </c>
      <c r="R273" s="7">
        <v>14079</v>
      </c>
      <c r="S273" s="6" t="s">
        <v>166</v>
      </c>
      <c r="T273" s="6" t="s">
        <v>108</v>
      </c>
      <c r="U273" s="6">
        <f t="shared" si="7"/>
        <v>14079</v>
      </c>
      <c r="V273" s="6" t="s">
        <v>108</v>
      </c>
      <c r="W273" s="6" t="s">
        <v>40</v>
      </c>
      <c r="X273" s="6">
        <v>6</v>
      </c>
      <c r="Y273" s="6">
        <v>12</v>
      </c>
      <c r="Z273" s="6" t="s">
        <v>41</v>
      </c>
      <c r="AA273" s="6" t="e">
        <v>#N/A</v>
      </c>
      <c r="AB273" s="6" t="e">
        <v>#N/A</v>
      </c>
      <c r="AC273" s="6" t="e">
        <v>#N/A</v>
      </c>
      <c r="AD273" s="6" t="s">
        <v>731</v>
      </c>
      <c r="AF273" s="6"/>
      <c r="AG273" s="5" t="e">
        <v>#N/A</v>
      </c>
      <c r="AH273" s="5" t="e">
        <v>#N/A</v>
      </c>
      <c r="AI273" s="5" t="e">
        <v>#N/A</v>
      </c>
    </row>
    <row r="274" spans="1:35" s="5" customFormat="1" ht="13.25" customHeight="1" x14ac:dyDescent="0.15">
      <c r="A274" s="6" t="s">
        <v>31</v>
      </c>
      <c r="B274" s="6" t="s">
        <v>30</v>
      </c>
      <c r="C274" s="6" t="s">
        <v>32</v>
      </c>
      <c r="D274" s="6" t="s">
        <v>33</v>
      </c>
      <c r="E274" s="6" t="s">
        <v>34</v>
      </c>
      <c r="F274" s="6" t="s">
        <v>35</v>
      </c>
      <c r="G274" s="6" t="s">
        <v>35</v>
      </c>
      <c r="H274" s="6" t="s">
        <v>78</v>
      </c>
      <c r="I274" s="6"/>
      <c r="J274" s="6" t="s">
        <v>36</v>
      </c>
      <c r="M274" s="5" t="s">
        <v>205</v>
      </c>
      <c r="N274" s="5" t="s">
        <v>207</v>
      </c>
      <c r="O274" s="5" t="s">
        <v>135</v>
      </c>
      <c r="P274" s="5">
        <v>0</v>
      </c>
      <c r="Q274" s="6" t="s">
        <v>209</v>
      </c>
      <c r="R274" s="7">
        <v>180811</v>
      </c>
      <c r="S274" s="6" t="s">
        <v>166</v>
      </c>
      <c r="T274" s="6" t="s">
        <v>108</v>
      </c>
      <c r="U274" s="6">
        <f t="shared" si="7"/>
        <v>180811</v>
      </c>
      <c r="V274" s="6" t="s">
        <v>108</v>
      </c>
      <c r="W274" s="6" t="s">
        <v>40</v>
      </c>
      <c r="X274" s="6">
        <v>6</v>
      </c>
      <c r="Y274" s="6">
        <v>12</v>
      </c>
      <c r="Z274" s="6" t="s">
        <v>41</v>
      </c>
      <c r="AA274" s="6" t="e">
        <v>#N/A</v>
      </c>
      <c r="AB274" s="6" t="e">
        <v>#N/A</v>
      </c>
      <c r="AC274" s="6" t="e">
        <v>#N/A</v>
      </c>
      <c r="AD274" s="6" t="s">
        <v>731</v>
      </c>
      <c r="AF274" s="6"/>
      <c r="AG274" s="5" t="e">
        <v>#N/A</v>
      </c>
      <c r="AH274" s="5" t="e">
        <v>#N/A</v>
      </c>
      <c r="AI274" s="5" t="e">
        <v>#N/A</v>
      </c>
    </row>
    <row r="275" spans="1:35" s="5" customFormat="1" ht="13.25" customHeight="1" x14ac:dyDescent="0.15">
      <c r="A275" s="6" t="s">
        <v>31</v>
      </c>
      <c r="B275" s="6" t="s">
        <v>30</v>
      </c>
      <c r="C275" s="6" t="s">
        <v>32</v>
      </c>
      <c r="D275" s="6" t="s">
        <v>33</v>
      </c>
      <c r="E275" s="6" t="s">
        <v>34</v>
      </c>
      <c r="F275" s="6" t="s">
        <v>35</v>
      </c>
      <c r="G275" s="6" t="s">
        <v>35</v>
      </c>
      <c r="H275" s="6" t="s">
        <v>80</v>
      </c>
      <c r="I275" s="6"/>
      <c r="J275" s="6" t="s">
        <v>36</v>
      </c>
      <c r="M275" s="5" t="s">
        <v>205</v>
      </c>
      <c r="N275" s="5" t="s">
        <v>207</v>
      </c>
      <c r="O275" s="5" t="s">
        <v>135</v>
      </c>
      <c r="P275" s="5">
        <v>0</v>
      </c>
      <c r="Q275" s="6" t="s">
        <v>210</v>
      </c>
      <c r="R275" s="7">
        <v>12579</v>
      </c>
      <c r="S275" s="6" t="s">
        <v>166</v>
      </c>
      <c r="T275" s="6" t="s">
        <v>108</v>
      </c>
      <c r="U275" s="6">
        <f t="shared" si="7"/>
        <v>12579</v>
      </c>
      <c r="V275" s="6" t="s">
        <v>108</v>
      </c>
      <c r="W275" s="6" t="s">
        <v>40</v>
      </c>
      <c r="X275" s="6">
        <v>6</v>
      </c>
      <c r="Y275" s="6">
        <v>12</v>
      </c>
      <c r="Z275" s="6" t="s">
        <v>41</v>
      </c>
      <c r="AA275" s="6" t="e">
        <v>#N/A</v>
      </c>
      <c r="AB275" s="6" t="e">
        <v>#N/A</v>
      </c>
      <c r="AC275" s="6" t="e">
        <v>#N/A</v>
      </c>
      <c r="AD275" s="6" t="s">
        <v>731</v>
      </c>
      <c r="AF275" s="6"/>
      <c r="AG275" s="5" t="e">
        <v>#N/A</v>
      </c>
      <c r="AH275" s="5" t="e">
        <v>#N/A</v>
      </c>
      <c r="AI275" s="5" t="e">
        <v>#N/A</v>
      </c>
    </row>
    <row r="276" spans="1:35" s="5" customFormat="1" ht="13.25" customHeight="1" x14ac:dyDescent="0.15">
      <c r="A276" s="6" t="s">
        <v>31</v>
      </c>
      <c r="B276" s="6" t="s">
        <v>30</v>
      </c>
      <c r="C276" s="6" t="s">
        <v>32</v>
      </c>
      <c r="D276" s="6" t="s">
        <v>33</v>
      </c>
      <c r="E276" s="6" t="s">
        <v>34</v>
      </c>
      <c r="F276" s="6" t="s">
        <v>35</v>
      </c>
      <c r="G276" s="6" t="s">
        <v>35</v>
      </c>
      <c r="H276" s="6" t="s">
        <v>95</v>
      </c>
      <c r="I276" s="6"/>
      <c r="J276" s="6" t="s">
        <v>36</v>
      </c>
      <c r="M276" s="5" t="s">
        <v>205</v>
      </c>
      <c r="N276" s="5" t="s">
        <v>207</v>
      </c>
      <c r="O276" s="5" t="s">
        <v>135</v>
      </c>
      <c r="P276" s="5">
        <v>0</v>
      </c>
      <c r="Q276" s="6" t="s">
        <v>211</v>
      </c>
      <c r="R276" s="7">
        <v>183577</v>
      </c>
      <c r="S276" s="6" t="s">
        <v>166</v>
      </c>
      <c r="T276" s="6" t="s">
        <v>108</v>
      </c>
      <c r="U276" s="6">
        <f t="shared" si="7"/>
        <v>183577</v>
      </c>
      <c r="V276" s="6" t="s">
        <v>108</v>
      </c>
      <c r="W276" s="6" t="s">
        <v>40</v>
      </c>
      <c r="X276" s="6">
        <v>6</v>
      </c>
      <c r="Y276" s="6">
        <v>12</v>
      </c>
      <c r="Z276" s="6" t="s">
        <v>41</v>
      </c>
      <c r="AA276" s="6" t="e">
        <v>#N/A</v>
      </c>
      <c r="AB276" s="6" t="e">
        <v>#N/A</v>
      </c>
      <c r="AC276" s="6" t="e">
        <v>#N/A</v>
      </c>
      <c r="AD276" s="6" t="s">
        <v>731</v>
      </c>
      <c r="AF276" s="6"/>
      <c r="AG276" s="5" t="e">
        <v>#N/A</v>
      </c>
      <c r="AH276" s="5" t="e">
        <v>#N/A</v>
      </c>
      <c r="AI276" s="5" t="e">
        <v>#N/A</v>
      </c>
    </row>
    <row r="277" spans="1:35" s="5" customFormat="1" ht="13.25" customHeight="1" x14ac:dyDescent="0.15">
      <c r="A277" s="6" t="s">
        <v>31</v>
      </c>
      <c r="B277" s="6" t="s">
        <v>30</v>
      </c>
      <c r="C277" s="6" t="s">
        <v>32</v>
      </c>
      <c r="D277" s="6" t="s">
        <v>33</v>
      </c>
      <c r="E277" s="6" t="s">
        <v>34</v>
      </c>
      <c r="F277" s="6" t="s">
        <v>35</v>
      </c>
      <c r="G277" s="6" t="s">
        <v>35</v>
      </c>
      <c r="J277" s="6" t="s">
        <v>36</v>
      </c>
      <c r="M277" s="5" t="s">
        <v>205</v>
      </c>
      <c r="N277" s="5" t="s">
        <v>207</v>
      </c>
      <c r="O277" s="5" t="s">
        <v>135</v>
      </c>
      <c r="P277" s="5">
        <v>0</v>
      </c>
      <c r="Q277" s="6" t="s">
        <v>212</v>
      </c>
      <c r="R277" s="6">
        <v>0</v>
      </c>
      <c r="S277" s="6" t="s">
        <v>166</v>
      </c>
      <c r="T277" s="6" t="s">
        <v>108</v>
      </c>
      <c r="U277" s="6">
        <f t="shared" ref="U277:U310" si="8">R277</f>
        <v>0</v>
      </c>
      <c r="V277" s="6" t="s">
        <v>108</v>
      </c>
      <c r="W277" s="6" t="s">
        <v>40</v>
      </c>
      <c r="X277" s="6">
        <v>6</v>
      </c>
      <c r="Y277" s="6">
        <v>12</v>
      </c>
      <c r="Z277" s="6" t="s">
        <v>41</v>
      </c>
      <c r="AA277" s="6" t="e">
        <v>#N/A</v>
      </c>
      <c r="AB277" s="6" t="e">
        <v>#N/A</v>
      </c>
      <c r="AC277" s="6" t="e">
        <v>#N/A</v>
      </c>
      <c r="AD277" s="6" t="s">
        <v>731</v>
      </c>
      <c r="AF277" s="6"/>
      <c r="AG277" s="5" t="e">
        <v>#N/A</v>
      </c>
      <c r="AH277" s="5" t="e">
        <v>#N/A</v>
      </c>
      <c r="AI277" s="5" t="e">
        <v>#N/A</v>
      </c>
    </row>
    <row r="278" spans="1:35" s="5" customFormat="1" ht="13.25" customHeight="1" x14ac:dyDescent="0.15">
      <c r="A278" s="6" t="s">
        <v>31</v>
      </c>
      <c r="B278" s="6" t="s">
        <v>30</v>
      </c>
      <c r="C278" s="6" t="s">
        <v>32</v>
      </c>
      <c r="D278" s="6" t="s">
        <v>33</v>
      </c>
      <c r="E278" s="6" t="s">
        <v>34</v>
      </c>
      <c r="F278" s="6" t="s">
        <v>35</v>
      </c>
      <c r="G278" s="6" t="s">
        <v>35</v>
      </c>
      <c r="J278" s="6" t="s">
        <v>36</v>
      </c>
      <c r="M278" s="5" t="s">
        <v>205</v>
      </c>
      <c r="N278" s="5" t="s">
        <v>207</v>
      </c>
      <c r="O278" s="5" t="s">
        <v>135</v>
      </c>
      <c r="P278" s="5">
        <v>0</v>
      </c>
      <c r="Q278" s="6" t="s">
        <v>213</v>
      </c>
      <c r="R278" s="7">
        <v>110863</v>
      </c>
      <c r="S278" s="6" t="s">
        <v>166</v>
      </c>
      <c r="T278" s="6" t="s">
        <v>108</v>
      </c>
      <c r="U278" s="6">
        <f t="shared" si="8"/>
        <v>110863</v>
      </c>
      <c r="V278" s="6" t="s">
        <v>108</v>
      </c>
      <c r="W278" s="6" t="s">
        <v>40</v>
      </c>
      <c r="X278" s="6">
        <v>6</v>
      </c>
      <c r="Y278" s="6">
        <v>12</v>
      </c>
      <c r="Z278" s="6" t="s">
        <v>41</v>
      </c>
      <c r="AA278" s="6" t="e">
        <v>#N/A</v>
      </c>
      <c r="AB278" s="6" t="e">
        <v>#N/A</v>
      </c>
      <c r="AC278" s="6" t="e">
        <v>#N/A</v>
      </c>
      <c r="AD278" s="6" t="s">
        <v>731</v>
      </c>
      <c r="AF278" s="6"/>
      <c r="AG278" s="5" t="e">
        <v>#N/A</v>
      </c>
      <c r="AH278" s="5" t="e">
        <v>#N/A</v>
      </c>
      <c r="AI278" s="5" t="e">
        <v>#N/A</v>
      </c>
    </row>
    <row r="279" spans="1:35" s="5" customFormat="1" ht="13.25" customHeight="1" x14ac:dyDescent="0.15">
      <c r="A279" s="6" t="s">
        <v>31</v>
      </c>
      <c r="B279" s="6" t="s">
        <v>30</v>
      </c>
      <c r="C279" s="6" t="s">
        <v>32</v>
      </c>
      <c r="D279" s="6" t="s">
        <v>33</v>
      </c>
      <c r="E279" s="6" t="s">
        <v>34</v>
      </c>
      <c r="F279" s="6" t="s">
        <v>35</v>
      </c>
      <c r="G279" s="6" t="s">
        <v>35</v>
      </c>
      <c r="J279" s="6" t="s">
        <v>36</v>
      </c>
      <c r="M279" s="5" t="s">
        <v>205</v>
      </c>
      <c r="N279" s="5" t="s">
        <v>207</v>
      </c>
      <c r="O279" s="5" t="s">
        <v>135</v>
      </c>
      <c r="P279" s="5">
        <v>0</v>
      </c>
      <c r="Q279" s="6" t="s">
        <v>214</v>
      </c>
      <c r="R279" s="7">
        <v>131149</v>
      </c>
      <c r="S279" s="6" t="s">
        <v>166</v>
      </c>
      <c r="T279" s="6" t="s">
        <v>108</v>
      </c>
      <c r="U279" s="6">
        <f t="shared" si="8"/>
        <v>131149</v>
      </c>
      <c r="V279" s="6" t="s">
        <v>108</v>
      </c>
      <c r="W279" s="6" t="s">
        <v>40</v>
      </c>
      <c r="X279" s="6">
        <v>6</v>
      </c>
      <c r="Y279" s="6">
        <v>12</v>
      </c>
      <c r="Z279" s="6" t="s">
        <v>41</v>
      </c>
      <c r="AA279" s="6" t="e">
        <v>#N/A</v>
      </c>
      <c r="AB279" s="6" t="e">
        <v>#N/A</v>
      </c>
      <c r="AC279" s="6" t="e">
        <v>#N/A</v>
      </c>
      <c r="AD279" s="6" t="s">
        <v>731</v>
      </c>
      <c r="AF279" s="6"/>
      <c r="AG279" s="5" t="e">
        <v>#N/A</v>
      </c>
      <c r="AH279" s="5" t="e">
        <v>#N/A</v>
      </c>
      <c r="AI279" s="5" t="e">
        <v>#N/A</v>
      </c>
    </row>
    <row r="280" spans="1:35" s="5" customFormat="1" ht="13.25" customHeight="1" x14ac:dyDescent="0.15">
      <c r="A280" s="6" t="s">
        <v>31</v>
      </c>
      <c r="B280" s="6" t="s">
        <v>30</v>
      </c>
      <c r="C280" s="6" t="s">
        <v>32</v>
      </c>
      <c r="D280" s="6" t="s">
        <v>33</v>
      </c>
      <c r="E280" s="6" t="s">
        <v>34</v>
      </c>
      <c r="F280" s="6" t="s">
        <v>35</v>
      </c>
      <c r="G280" s="6" t="s">
        <v>35</v>
      </c>
      <c r="J280" s="6" t="s">
        <v>36</v>
      </c>
      <c r="M280" s="5" t="s">
        <v>205</v>
      </c>
      <c r="N280" s="5" t="s">
        <v>207</v>
      </c>
      <c r="O280" s="5" t="s">
        <v>135</v>
      </c>
      <c r="P280" s="5">
        <v>0</v>
      </c>
      <c r="Q280" s="6" t="s">
        <v>215</v>
      </c>
      <c r="R280" s="7">
        <v>50378</v>
      </c>
      <c r="S280" s="6" t="s">
        <v>166</v>
      </c>
      <c r="T280" s="6" t="s">
        <v>108</v>
      </c>
      <c r="U280" s="6">
        <f t="shared" si="8"/>
        <v>50378</v>
      </c>
      <c r="V280" s="6" t="s">
        <v>108</v>
      </c>
      <c r="W280" s="6" t="s">
        <v>40</v>
      </c>
      <c r="X280" s="6">
        <v>6</v>
      </c>
      <c r="Y280" s="6">
        <v>12</v>
      </c>
      <c r="Z280" s="6" t="s">
        <v>41</v>
      </c>
      <c r="AA280" s="6" t="e">
        <v>#N/A</v>
      </c>
      <c r="AB280" s="6" t="e">
        <v>#N/A</v>
      </c>
      <c r="AC280" s="6" t="e">
        <v>#N/A</v>
      </c>
      <c r="AD280" s="6" t="s">
        <v>731</v>
      </c>
      <c r="AF280" s="6"/>
      <c r="AG280" s="5" t="e">
        <v>#N/A</v>
      </c>
      <c r="AH280" s="5" t="e">
        <v>#N/A</v>
      </c>
      <c r="AI280" s="5" t="e">
        <v>#N/A</v>
      </c>
    </row>
    <row r="281" spans="1:35" s="5" customFormat="1" ht="13.25" customHeight="1" x14ac:dyDescent="0.15">
      <c r="A281" s="6" t="s">
        <v>31</v>
      </c>
      <c r="B281" s="6" t="s">
        <v>30</v>
      </c>
      <c r="C281" s="6" t="s">
        <v>32</v>
      </c>
      <c r="D281" s="6" t="s">
        <v>33</v>
      </c>
      <c r="E281" s="6" t="s">
        <v>34</v>
      </c>
      <c r="F281" s="6" t="s">
        <v>35</v>
      </c>
      <c r="G281" s="6" t="s">
        <v>35</v>
      </c>
      <c r="J281" s="6" t="s">
        <v>36</v>
      </c>
      <c r="M281" s="5" t="s">
        <v>205</v>
      </c>
      <c r="N281" s="5" t="s">
        <v>207</v>
      </c>
      <c r="O281" s="5" t="s">
        <v>135</v>
      </c>
      <c r="P281" s="5">
        <v>0</v>
      </c>
      <c r="Q281" s="6" t="s">
        <v>216</v>
      </c>
      <c r="R281" s="7">
        <v>33669</v>
      </c>
      <c r="S281" s="6" t="s">
        <v>166</v>
      </c>
      <c r="T281" s="6" t="s">
        <v>108</v>
      </c>
      <c r="U281" s="6">
        <f t="shared" si="8"/>
        <v>33669</v>
      </c>
      <c r="V281" s="6" t="s">
        <v>108</v>
      </c>
      <c r="W281" s="6" t="s">
        <v>40</v>
      </c>
      <c r="X281" s="6">
        <v>6</v>
      </c>
      <c r="Y281" s="6">
        <v>12</v>
      </c>
      <c r="Z281" s="6" t="s">
        <v>41</v>
      </c>
      <c r="AA281" s="6" t="e">
        <v>#N/A</v>
      </c>
      <c r="AB281" s="6" t="e">
        <v>#N/A</v>
      </c>
      <c r="AC281" s="6" t="e">
        <v>#N/A</v>
      </c>
      <c r="AD281" s="6" t="s">
        <v>731</v>
      </c>
      <c r="AF281" s="6"/>
      <c r="AG281" s="5" t="e">
        <v>#N/A</v>
      </c>
      <c r="AH281" s="5" t="e">
        <v>#N/A</v>
      </c>
      <c r="AI281" s="5" t="e">
        <v>#N/A</v>
      </c>
    </row>
    <row r="282" spans="1:35" s="5" customFormat="1" ht="13.25" customHeight="1" x14ac:dyDescent="0.15">
      <c r="A282" s="6" t="s">
        <v>31</v>
      </c>
      <c r="B282" s="6" t="s">
        <v>30</v>
      </c>
      <c r="C282" s="6" t="s">
        <v>32</v>
      </c>
      <c r="D282" s="6" t="s">
        <v>33</v>
      </c>
      <c r="E282" s="6" t="s">
        <v>34</v>
      </c>
      <c r="F282" s="6" t="s">
        <v>35</v>
      </c>
      <c r="G282" s="6" t="s">
        <v>35</v>
      </c>
      <c r="J282" s="6" t="s">
        <v>36</v>
      </c>
      <c r="M282" s="5" t="s">
        <v>205</v>
      </c>
      <c r="N282" s="5" t="s">
        <v>207</v>
      </c>
      <c r="O282" s="5" t="s">
        <v>135</v>
      </c>
      <c r="P282" s="5">
        <v>0</v>
      </c>
      <c r="Q282" s="6" t="s">
        <v>217</v>
      </c>
      <c r="R282" s="7">
        <v>52775</v>
      </c>
      <c r="S282" s="6" t="s">
        <v>166</v>
      </c>
      <c r="T282" s="6" t="s">
        <v>108</v>
      </c>
      <c r="U282" s="6">
        <f t="shared" si="8"/>
        <v>52775</v>
      </c>
      <c r="V282" s="6" t="s">
        <v>108</v>
      </c>
      <c r="W282" s="6" t="s">
        <v>40</v>
      </c>
      <c r="X282" s="6">
        <v>6</v>
      </c>
      <c r="Y282" s="6">
        <v>12</v>
      </c>
      <c r="Z282" s="6" t="s">
        <v>41</v>
      </c>
      <c r="AA282" s="6" t="e">
        <v>#N/A</v>
      </c>
      <c r="AB282" s="6" t="e">
        <v>#N/A</v>
      </c>
      <c r="AC282" s="6" t="e">
        <v>#N/A</v>
      </c>
      <c r="AD282" s="6" t="s">
        <v>731</v>
      </c>
      <c r="AF282" s="6"/>
      <c r="AG282" s="5" t="e">
        <v>#N/A</v>
      </c>
      <c r="AH282" s="5" t="e">
        <v>#N/A</v>
      </c>
      <c r="AI282" s="5" t="e">
        <v>#N/A</v>
      </c>
    </row>
    <row r="283" spans="1:35" s="5" customFormat="1" ht="13.25" customHeight="1" x14ac:dyDescent="0.15">
      <c r="A283" s="6" t="s">
        <v>31</v>
      </c>
      <c r="B283" s="6" t="s">
        <v>30</v>
      </c>
      <c r="C283" s="6" t="s">
        <v>32</v>
      </c>
      <c r="D283" s="6" t="s">
        <v>33</v>
      </c>
      <c r="E283" s="6" t="s">
        <v>34</v>
      </c>
      <c r="F283" s="6" t="s">
        <v>35</v>
      </c>
      <c r="G283" s="6" t="s">
        <v>35</v>
      </c>
      <c r="J283" s="6" t="s">
        <v>36</v>
      </c>
      <c r="M283" s="5" t="s">
        <v>205</v>
      </c>
      <c r="N283" s="5" t="s">
        <v>207</v>
      </c>
      <c r="O283" s="5" t="s">
        <v>135</v>
      </c>
      <c r="P283" s="5">
        <v>0</v>
      </c>
      <c r="Q283" s="6" t="s">
        <v>218</v>
      </c>
      <c r="R283" s="7">
        <v>12213</v>
      </c>
      <c r="S283" s="6" t="s">
        <v>166</v>
      </c>
      <c r="T283" s="6" t="s">
        <v>108</v>
      </c>
      <c r="U283" s="6">
        <f t="shared" si="8"/>
        <v>12213</v>
      </c>
      <c r="V283" s="6" t="s">
        <v>108</v>
      </c>
      <c r="W283" s="6" t="s">
        <v>40</v>
      </c>
      <c r="X283" s="6">
        <v>6</v>
      </c>
      <c r="Y283" s="6">
        <v>12</v>
      </c>
      <c r="Z283" s="6" t="s">
        <v>41</v>
      </c>
      <c r="AA283" s="6" t="e">
        <v>#N/A</v>
      </c>
      <c r="AB283" s="6" t="e">
        <v>#N/A</v>
      </c>
      <c r="AC283" s="6" t="e">
        <v>#N/A</v>
      </c>
      <c r="AD283" s="6" t="s">
        <v>731</v>
      </c>
      <c r="AF283" s="6"/>
      <c r="AG283" s="5" t="e">
        <v>#N/A</v>
      </c>
      <c r="AH283" s="5" t="e">
        <v>#N/A</v>
      </c>
      <c r="AI283" s="5" t="e">
        <v>#N/A</v>
      </c>
    </row>
    <row r="284" spans="1:35" s="5" customFormat="1" ht="13.25" customHeight="1" x14ac:dyDescent="0.15">
      <c r="A284" s="6" t="s">
        <v>31</v>
      </c>
      <c r="B284" s="6" t="s">
        <v>30</v>
      </c>
      <c r="C284" s="6" t="s">
        <v>32</v>
      </c>
      <c r="D284" s="6" t="s">
        <v>33</v>
      </c>
      <c r="E284" s="6" t="s">
        <v>34</v>
      </c>
      <c r="F284" s="6" t="s">
        <v>35</v>
      </c>
      <c r="G284" s="6" t="s">
        <v>35</v>
      </c>
      <c r="J284" s="6" t="s">
        <v>36</v>
      </c>
      <c r="M284" s="5" t="s">
        <v>205</v>
      </c>
      <c r="N284" s="5" t="s">
        <v>207</v>
      </c>
      <c r="O284" s="5" t="s">
        <v>135</v>
      </c>
      <c r="P284" s="5">
        <v>0</v>
      </c>
      <c r="Q284" s="21" t="s">
        <v>219</v>
      </c>
      <c r="R284" s="7">
        <v>620000</v>
      </c>
      <c r="T284" s="6" t="s">
        <v>108</v>
      </c>
      <c r="U284" s="6">
        <f t="shared" si="8"/>
        <v>620000</v>
      </c>
      <c r="V284" s="6" t="s">
        <v>108</v>
      </c>
      <c r="W284" s="6" t="s">
        <v>40</v>
      </c>
      <c r="X284" s="6">
        <v>6</v>
      </c>
      <c r="Y284" s="6">
        <v>12</v>
      </c>
      <c r="Z284" s="6" t="s">
        <v>41</v>
      </c>
      <c r="AA284" s="6" t="e">
        <v>#N/A</v>
      </c>
      <c r="AB284" s="6" t="e">
        <v>#N/A</v>
      </c>
      <c r="AC284" s="6" t="e">
        <v>#N/A</v>
      </c>
      <c r="AD284" s="6" t="s">
        <v>731</v>
      </c>
      <c r="AF284" s="6"/>
      <c r="AG284" s="5" t="e">
        <v>#N/A</v>
      </c>
      <c r="AH284" s="5" t="e">
        <v>#N/A</v>
      </c>
      <c r="AI284" s="5" t="e">
        <v>#N/A</v>
      </c>
    </row>
    <row r="285" spans="1:35" s="10" customFormat="1" ht="13.25" customHeight="1" x14ac:dyDescent="0.15">
      <c r="A285" s="11" t="s">
        <v>31</v>
      </c>
      <c r="B285" s="11" t="s">
        <v>30</v>
      </c>
      <c r="C285" s="11" t="s">
        <v>32</v>
      </c>
      <c r="D285" s="11" t="s">
        <v>33</v>
      </c>
      <c r="E285" s="11" t="s">
        <v>34</v>
      </c>
      <c r="F285" s="11" t="s">
        <v>35</v>
      </c>
      <c r="G285" s="11" t="s">
        <v>35</v>
      </c>
      <c r="H285" s="11" t="s">
        <v>71</v>
      </c>
      <c r="I285" s="11"/>
      <c r="J285" s="11" t="s">
        <v>68</v>
      </c>
      <c r="M285" s="10" t="s">
        <v>205</v>
      </c>
      <c r="N285" s="10" t="s">
        <v>207</v>
      </c>
      <c r="O285" s="10" t="s">
        <v>135</v>
      </c>
      <c r="P285" s="10">
        <v>0</v>
      </c>
      <c r="Q285" s="11" t="s">
        <v>206</v>
      </c>
      <c r="R285" s="12">
        <v>374465</v>
      </c>
      <c r="S285" s="11" t="s">
        <v>166</v>
      </c>
      <c r="T285" s="11" t="s">
        <v>108</v>
      </c>
      <c r="U285" s="11">
        <f t="shared" si="8"/>
        <v>374465</v>
      </c>
      <c r="V285" s="11" t="s">
        <v>108</v>
      </c>
      <c r="W285" s="11" t="s">
        <v>40</v>
      </c>
      <c r="X285" s="11">
        <v>6</v>
      </c>
      <c r="Y285" s="11">
        <v>12</v>
      </c>
      <c r="Z285" s="11" t="s">
        <v>41</v>
      </c>
      <c r="AA285" s="11" t="e">
        <v>#N/A</v>
      </c>
      <c r="AB285" s="11" t="e">
        <v>#N/A</v>
      </c>
      <c r="AC285" s="11" t="e">
        <v>#N/A</v>
      </c>
      <c r="AD285" s="11" t="s">
        <v>731</v>
      </c>
      <c r="AF285" s="11"/>
      <c r="AG285" s="10" t="e">
        <v>#N/A</v>
      </c>
      <c r="AH285" s="10" t="e">
        <v>#N/A</v>
      </c>
      <c r="AI285" s="10" t="e">
        <v>#N/A</v>
      </c>
    </row>
    <row r="286" spans="1:35" s="10" customFormat="1" ht="13.25" customHeight="1" x14ac:dyDescent="0.15">
      <c r="A286" s="11" t="s">
        <v>31</v>
      </c>
      <c r="B286" s="11" t="s">
        <v>30</v>
      </c>
      <c r="C286" s="11" t="s">
        <v>32</v>
      </c>
      <c r="D286" s="11" t="s">
        <v>33</v>
      </c>
      <c r="E286" s="11" t="s">
        <v>34</v>
      </c>
      <c r="F286" s="11" t="s">
        <v>35</v>
      </c>
      <c r="G286" s="11" t="s">
        <v>35</v>
      </c>
      <c r="H286" s="11" t="s">
        <v>76</v>
      </c>
      <c r="I286" s="11"/>
      <c r="J286" s="11" t="s">
        <v>68</v>
      </c>
      <c r="M286" s="10" t="s">
        <v>205</v>
      </c>
      <c r="N286" s="10" t="s">
        <v>207</v>
      </c>
      <c r="O286" s="10" t="s">
        <v>135</v>
      </c>
      <c r="P286" s="10">
        <v>0</v>
      </c>
      <c r="Q286" s="11" t="s">
        <v>208</v>
      </c>
      <c r="R286" s="12">
        <v>29107</v>
      </c>
      <c r="S286" s="11" t="s">
        <v>166</v>
      </c>
      <c r="T286" s="11" t="s">
        <v>108</v>
      </c>
      <c r="U286" s="11">
        <f t="shared" si="8"/>
        <v>29107</v>
      </c>
      <c r="V286" s="11" t="s">
        <v>108</v>
      </c>
      <c r="W286" s="11" t="s">
        <v>40</v>
      </c>
      <c r="X286" s="11">
        <v>6</v>
      </c>
      <c r="Y286" s="11">
        <v>12</v>
      </c>
      <c r="Z286" s="11" t="s">
        <v>41</v>
      </c>
      <c r="AA286" s="11" t="e">
        <v>#N/A</v>
      </c>
      <c r="AB286" s="11" t="e">
        <v>#N/A</v>
      </c>
      <c r="AC286" s="11" t="e">
        <v>#N/A</v>
      </c>
      <c r="AD286" s="11" t="s">
        <v>731</v>
      </c>
      <c r="AF286" s="11"/>
      <c r="AG286" s="10" t="e">
        <v>#N/A</v>
      </c>
      <c r="AH286" s="10" t="e">
        <v>#N/A</v>
      </c>
      <c r="AI286" s="10" t="e">
        <v>#N/A</v>
      </c>
    </row>
    <row r="287" spans="1:35" s="10" customFormat="1" ht="13.25" customHeight="1" x14ac:dyDescent="0.15">
      <c r="A287" s="11" t="s">
        <v>31</v>
      </c>
      <c r="B287" s="11" t="s">
        <v>30</v>
      </c>
      <c r="C287" s="11" t="s">
        <v>32</v>
      </c>
      <c r="D287" s="11" t="s">
        <v>33</v>
      </c>
      <c r="E287" s="11" t="s">
        <v>34</v>
      </c>
      <c r="F287" s="11" t="s">
        <v>35</v>
      </c>
      <c r="G287" s="11" t="s">
        <v>35</v>
      </c>
      <c r="H287" s="11" t="s">
        <v>78</v>
      </c>
      <c r="I287" s="11"/>
      <c r="J287" s="11" t="s">
        <v>68</v>
      </c>
      <c r="M287" s="10" t="s">
        <v>205</v>
      </c>
      <c r="N287" s="10" t="s">
        <v>207</v>
      </c>
      <c r="O287" s="10" t="s">
        <v>135</v>
      </c>
      <c r="P287" s="10">
        <v>0</v>
      </c>
      <c r="Q287" s="11" t="s">
        <v>209</v>
      </c>
      <c r="R287" s="12">
        <v>182086</v>
      </c>
      <c r="S287" s="11" t="s">
        <v>166</v>
      </c>
      <c r="T287" s="11" t="s">
        <v>108</v>
      </c>
      <c r="U287" s="11">
        <f t="shared" si="8"/>
        <v>182086</v>
      </c>
      <c r="V287" s="11" t="s">
        <v>108</v>
      </c>
      <c r="W287" s="11" t="s">
        <v>40</v>
      </c>
      <c r="X287" s="11">
        <v>6</v>
      </c>
      <c r="Y287" s="11">
        <v>12</v>
      </c>
      <c r="Z287" s="11" t="s">
        <v>41</v>
      </c>
      <c r="AA287" s="11" t="e">
        <v>#N/A</v>
      </c>
      <c r="AB287" s="11" t="e">
        <v>#N/A</v>
      </c>
      <c r="AC287" s="11" t="e">
        <v>#N/A</v>
      </c>
      <c r="AD287" s="11" t="s">
        <v>731</v>
      </c>
      <c r="AF287" s="11"/>
      <c r="AG287" s="10" t="e">
        <v>#N/A</v>
      </c>
      <c r="AH287" s="10" t="e">
        <v>#N/A</v>
      </c>
      <c r="AI287" s="10" t="e">
        <v>#N/A</v>
      </c>
    </row>
    <row r="288" spans="1:35" s="10" customFormat="1" ht="13.25" customHeight="1" x14ac:dyDescent="0.15">
      <c r="A288" s="11" t="s">
        <v>31</v>
      </c>
      <c r="B288" s="11" t="s">
        <v>30</v>
      </c>
      <c r="C288" s="11" t="s">
        <v>32</v>
      </c>
      <c r="D288" s="11" t="s">
        <v>33</v>
      </c>
      <c r="E288" s="11" t="s">
        <v>34</v>
      </c>
      <c r="F288" s="11" t="s">
        <v>35</v>
      </c>
      <c r="G288" s="11" t="s">
        <v>35</v>
      </c>
      <c r="H288" s="11" t="s">
        <v>80</v>
      </c>
      <c r="I288" s="11"/>
      <c r="J288" s="11" t="s">
        <v>68</v>
      </c>
      <c r="M288" s="10" t="s">
        <v>205</v>
      </c>
      <c r="N288" s="10" t="s">
        <v>207</v>
      </c>
      <c r="O288" s="10" t="s">
        <v>135</v>
      </c>
      <c r="P288" s="10">
        <v>0</v>
      </c>
      <c r="Q288" s="11" t="s">
        <v>210</v>
      </c>
      <c r="R288" s="12">
        <v>13202</v>
      </c>
      <c r="S288" s="11" t="s">
        <v>166</v>
      </c>
      <c r="T288" s="11" t="s">
        <v>108</v>
      </c>
      <c r="U288" s="11">
        <f t="shared" si="8"/>
        <v>13202</v>
      </c>
      <c r="V288" s="11" t="s">
        <v>108</v>
      </c>
      <c r="W288" s="11" t="s">
        <v>40</v>
      </c>
      <c r="X288" s="11">
        <v>6</v>
      </c>
      <c r="Y288" s="11">
        <v>12</v>
      </c>
      <c r="Z288" s="11" t="s">
        <v>41</v>
      </c>
      <c r="AA288" s="11" t="e">
        <v>#N/A</v>
      </c>
      <c r="AB288" s="11" t="e">
        <v>#N/A</v>
      </c>
      <c r="AC288" s="11" t="e">
        <v>#N/A</v>
      </c>
      <c r="AD288" s="11" t="s">
        <v>731</v>
      </c>
      <c r="AF288" s="11"/>
      <c r="AG288" s="10" t="e">
        <v>#N/A</v>
      </c>
      <c r="AH288" s="10" t="e">
        <v>#N/A</v>
      </c>
      <c r="AI288" s="10" t="e">
        <v>#N/A</v>
      </c>
    </row>
    <row r="289" spans="1:35" s="10" customFormat="1" ht="13.25" customHeight="1" x14ac:dyDescent="0.15">
      <c r="A289" s="11" t="s">
        <v>31</v>
      </c>
      <c r="B289" s="11" t="s">
        <v>30</v>
      </c>
      <c r="C289" s="11" t="s">
        <v>32</v>
      </c>
      <c r="D289" s="11" t="s">
        <v>33</v>
      </c>
      <c r="E289" s="11" t="s">
        <v>34</v>
      </c>
      <c r="F289" s="11" t="s">
        <v>35</v>
      </c>
      <c r="G289" s="11" t="s">
        <v>35</v>
      </c>
      <c r="H289" s="11" t="s">
        <v>95</v>
      </c>
      <c r="I289" s="11"/>
      <c r="J289" s="11" t="s">
        <v>68</v>
      </c>
      <c r="M289" s="10" t="s">
        <v>205</v>
      </c>
      <c r="N289" s="10" t="s">
        <v>207</v>
      </c>
      <c r="O289" s="10" t="s">
        <v>135</v>
      </c>
      <c r="P289" s="10">
        <v>0</v>
      </c>
      <c r="Q289" s="11" t="s">
        <v>211</v>
      </c>
      <c r="R289" s="12">
        <v>150069</v>
      </c>
      <c r="S289" s="11" t="s">
        <v>166</v>
      </c>
      <c r="T289" s="11" t="s">
        <v>108</v>
      </c>
      <c r="U289" s="11">
        <f t="shared" si="8"/>
        <v>150069</v>
      </c>
      <c r="V289" s="11" t="s">
        <v>108</v>
      </c>
      <c r="W289" s="11" t="s">
        <v>40</v>
      </c>
      <c r="X289" s="11">
        <v>6</v>
      </c>
      <c r="Y289" s="11">
        <v>12</v>
      </c>
      <c r="Z289" s="11" t="s">
        <v>41</v>
      </c>
      <c r="AA289" s="11" t="e">
        <v>#N/A</v>
      </c>
      <c r="AB289" s="11" t="e">
        <v>#N/A</v>
      </c>
      <c r="AC289" s="11" t="e">
        <v>#N/A</v>
      </c>
      <c r="AD289" s="11" t="s">
        <v>731</v>
      </c>
      <c r="AF289" s="11"/>
      <c r="AG289" s="10" t="e">
        <v>#N/A</v>
      </c>
      <c r="AH289" s="10" t="e">
        <v>#N/A</v>
      </c>
      <c r="AI289" s="10" t="e">
        <v>#N/A</v>
      </c>
    </row>
    <row r="290" spans="1:35" s="10" customFormat="1" ht="13.25" customHeight="1" x14ac:dyDescent="0.15">
      <c r="A290" s="11" t="s">
        <v>31</v>
      </c>
      <c r="B290" s="11" t="s">
        <v>30</v>
      </c>
      <c r="C290" s="11" t="s">
        <v>32</v>
      </c>
      <c r="D290" s="11" t="s">
        <v>33</v>
      </c>
      <c r="E290" s="11" t="s">
        <v>34</v>
      </c>
      <c r="F290" s="11" t="s">
        <v>35</v>
      </c>
      <c r="G290" s="11" t="s">
        <v>35</v>
      </c>
      <c r="J290" s="11" t="s">
        <v>68</v>
      </c>
      <c r="M290" s="10" t="s">
        <v>205</v>
      </c>
      <c r="N290" s="10" t="s">
        <v>207</v>
      </c>
      <c r="O290" s="10" t="s">
        <v>135</v>
      </c>
      <c r="P290" s="10">
        <v>0</v>
      </c>
      <c r="Q290" s="11" t="s">
        <v>212</v>
      </c>
      <c r="R290" s="11">
        <v>0</v>
      </c>
      <c r="S290" s="11" t="s">
        <v>166</v>
      </c>
      <c r="T290" s="11" t="s">
        <v>108</v>
      </c>
      <c r="U290" s="11">
        <f t="shared" si="8"/>
        <v>0</v>
      </c>
      <c r="V290" s="11" t="s">
        <v>108</v>
      </c>
      <c r="W290" s="11" t="s">
        <v>40</v>
      </c>
      <c r="X290" s="11">
        <v>6</v>
      </c>
      <c r="Y290" s="11">
        <v>12</v>
      </c>
      <c r="Z290" s="11" t="s">
        <v>41</v>
      </c>
      <c r="AA290" s="11" t="e">
        <v>#N/A</v>
      </c>
      <c r="AB290" s="11" t="e">
        <v>#N/A</v>
      </c>
      <c r="AC290" s="11" t="e">
        <v>#N/A</v>
      </c>
      <c r="AD290" s="11" t="s">
        <v>731</v>
      </c>
      <c r="AF290" s="11"/>
      <c r="AG290" s="10" t="e">
        <v>#N/A</v>
      </c>
      <c r="AH290" s="10" t="e">
        <v>#N/A</v>
      </c>
      <c r="AI290" s="10" t="e">
        <v>#N/A</v>
      </c>
    </row>
    <row r="291" spans="1:35" s="10" customFormat="1" ht="13.25" customHeight="1" x14ac:dyDescent="0.15">
      <c r="A291" s="11" t="s">
        <v>31</v>
      </c>
      <c r="B291" s="11" t="s">
        <v>30</v>
      </c>
      <c r="C291" s="11" t="s">
        <v>32</v>
      </c>
      <c r="D291" s="11" t="s">
        <v>33</v>
      </c>
      <c r="E291" s="11" t="s">
        <v>34</v>
      </c>
      <c r="F291" s="11" t="s">
        <v>35</v>
      </c>
      <c r="G291" s="11" t="s">
        <v>35</v>
      </c>
      <c r="J291" s="11" t="s">
        <v>68</v>
      </c>
      <c r="M291" s="10" t="s">
        <v>205</v>
      </c>
      <c r="N291" s="10" t="s">
        <v>207</v>
      </c>
      <c r="O291" s="10" t="s">
        <v>135</v>
      </c>
      <c r="P291" s="10">
        <v>0</v>
      </c>
      <c r="Q291" s="11" t="s">
        <v>213</v>
      </c>
      <c r="R291" s="12">
        <v>107687</v>
      </c>
      <c r="S291" s="11" t="s">
        <v>166</v>
      </c>
      <c r="T291" s="11" t="s">
        <v>108</v>
      </c>
      <c r="U291" s="11">
        <f t="shared" si="8"/>
        <v>107687</v>
      </c>
      <c r="V291" s="11" t="s">
        <v>108</v>
      </c>
      <c r="W291" s="11" t="s">
        <v>40</v>
      </c>
      <c r="X291" s="11">
        <v>6</v>
      </c>
      <c r="Y291" s="11">
        <v>12</v>
      </c>
      <c r="Z291" s="11" t="s">
        <v>41</v>
      </c>
      <c r="AA291" s="11" t="e">
        <v>#N/A</v>
      </c>
      <c r="AB291" s="11" t="e">
        <v>#N/A</v>
      </c>
      <c r="AC291" s="11" t="e">
        <v>#N/A</v>
      </c>
      <c r="AD291" s="11" t="s">
        <v>731</v>
      </c>
      <c r="AF291" s="11"/>
      <c r="AG291" s="10" t="e">
        <v>#N/A</v>
      </c>
      <c r="AH291" s="10" t="e">
        <v>#N/A</v>
      </c>
      <c r="AI291" s="10" t="e">
        <v>#N/A</v>
      </c>
    </row>
    <row r="292" spans="1:35" s="10" customFormat="1" ht="13.25" customHeight="1" x14ac:dyDescent="0.15">
      <c r="A292" s="11" t="s">
        <v>31</v>
      </c>
      <c r="B292" s="11" t="s">
        <v>30</v>
      </c>
      <c r="C292" s="11" t="s">
        <v>32</v>
      </c>
      <c r="D292" s="11" t="s">
        <v>33</v>
      </c>
      <c r="E292" s="11" t="s">
        <v>34</v>
      </c>
      <c r="F292" s="11" t="s">
        <v>35</v>
      </c>
      <c r="G292" s="11" t="s">
        <v>35</v>
      </c>
      <c r="J292" s="11" t="s">
        <v>68</v>
      </c>
      <c r="M292" s="10" t="s">
        <v>205</v>
      </c>
      <c r="N292" s="10" t="s">
        <v>207</v>
      </c>
      <c r="O292" s="10" t="s">
        <v>135</v>
      </c>
      <c r="P292" s="10">
        <v>0</v>
      </c>
      <c r="Q292" s="11" t="s">
        <v>214</v>
      </c>
      <c r="R292" s="12">
        <v>139027</v>
      </c>
      <c r="S292" s="11" t="s">
        <v>166</v>
      </c>
      <c r="T292" s="11" t="s">
        <v>108</v>
      </c>
      <c r="U292" s="11">
        <f t="shared" si="8"/>
        <v>139027</v>
      </c>
      <c r="V292" s="11" t="s">
        <v>108</v>
      </c>
      <c r="W292" s="11" t="s">
        <v>40</v>
      </c>
      <c r="X292" s="11">
        <v>6</v>
      </c>
      <c r="Y292" s="11">
        <v>12</v>
      </c>
      <c r="Z292" s="11" t="s">
        <v>41</v>
      </c>
      <c r="AA292" s="11" t="e">
        <v>#N/A</v>
      </c>
      <c r="AB292" s="11" t="e">
        <v>#N/A</v>
      </c>
      <c r="AC292" s="11" t="e">
        <v>#N/A</v>
      </c>
      <c r="AD292" s="11" t="s">
        <v>731</v>
      </c>
      <c r="AF292" s="11"/>
      <c r="AG292" s="10" t="e">
        <v>#N/A</v>
      </c>
      <c r="AH292" s="10" t="e">
        <v>#N/A</v>
      </c>
      <c r="AI292" s="10" t="e">
        <v>#N/A</v>
      </c>
    </row>
    <row r="293" spans="1:35" s="10" customFormat="1" ht="13.25" customHeight="1" x14ac:dyDescent="0.15">
      <c r="A293" s="11" t="s">
        <v>31</v>
      </c>
      <c r="B293" s="11" t="s">
        <v>30</v>
      </c>
      <c r="C293" s="11" t="s">
        <v>32</v>
      </c>
      <c r="D293" s="11" t="s">
        <v>33</v>
      </c>
      <c r="E293" s="11" t="s">
        <v>34</v>
      </c>
      <c r="F293" s="11" t="s">
        <v>35</v>
      </c>
      <c r="G293" s="11" t="s">
        <v>35</v>
      </c>
      <c r="J293" s="11" t="s">
        <v>68</v>
      </c>
      <c r="M293" s="10" t="s">
        <v>205</v>
      </c>
      <c r="N293" s="10" t="s">
        <v>207</v>
      </c>
      <c r="O293" s="10" t="s">
        <v>135</v>
      </c>
      <c r="P293" s="10">
        <v>0</v>
      </c>
      <c r="Q293" s="11" t="s">
        <v>215</v>
      </c>
      <c r="R293" s="12">
        <v>43402</v>
      </c>
      <c r="S293" s="11" t="s">
        <v>166</v>
      </c>
      <c r="T293" s="11" t="s">
        <v>108</v>
      </c>
      <c r="U293" s="11">
        <f t="shared" si="8"/>
        <v>43402</v>
      </c>
      <c r="V293" s="11" t="s">
        <v>108</v>
      </c>
      <c r="W293" s="11" t="s">
        <v>40</v>
      </c>
      <c r="X293" s="11">
        <v>6</v>
      </c>
      <c r="Y293" s="11">
        <v>12</v>
      </c>
      <c r="Z293" s="11" t="s">
        <v>41</v>
      </c>
      <c r="AA293" s="11" t="e">
        <v>#N/A</v>
      </c>
      <c r="AB293" s="11" t="e">
        <v>#N/A</v>
      </c>
      <c r="AC293" s="11" t="e">
        <v>#N/A</v>
      </c>
      <c r="AD293" s="11" t="s">
        <v>731</v>
      </c>
      <c r="AF293" s="11"/>
      <c r="AG293" s="10" t="e">
        <v>#N/A</v>
      </c>
      <c r="AH293" s="10" t="e">
        <v>#N/A</v>
      </c>
      <c r="AI293" s="10" t="e">
        <v>#N/A</v>
      </c>
    </row>
    <row r="294" spans="1:35" s="10" customFormat="1" ht="13.25" customHeight="1" x14ac:dyDescent="0.15">
      <c r="A294" s="11" t="s">
        <v>31</v>
      </c>
      <c r="B294" s="11" t="s">
        <v>30</v>
      </c>
      <c r="C294" s="11" t="s">
        <v>32</v>
      </c>
      <c r="D294" s="11" t="s">
        <v>33</v>
      </c>
      <c r="E294" s="11" t="s">
        <v>34</v>
      </c>
      <c r="F294" s="11" t="s">
        <v>35</v>
      </c>
      <c r="G294" s="11" t="s">
        <v>35</v>
      </c>
      <c r="J294" s="11" t="s">
        <v>68</v>
      </c>
      <c r="M294" s="10" t="s">
        <v>205</v>
      </c>
      <c r="N294" s="10" t="s">
        <v>207</v>
      </c>
      <c r="O294" s="10" t="s">
        <v>135</v>
      </c>
      <c r="P294" s="10">
        <v>0</v>
      </c>
      <c r="Q294" s="11" t="s">
        <v>216</v>
      </c>
      <c r="R294" s="12">
        <v>34679</v>
      </c>
      <c r="S294" s="11" t="s">
        <v>166</v>
      </c>
      <c r="T294" s="11" t="s">
        <v>108</v>
      </c>
      <c r="U294" s="11">
        <f t="shared" si="8"/>
        <v>34679</v>
      </c>
      <c r="V294" s="11" t="s">
        <v>108</v>
      </c>
      <c r="W294" s="11" t="s">
        <v>40</v>
      </c>
      <c r="X294" s="11">
        <v>6</v>
      </c>
      <c r="Y294" s="11">
        <v>12</v>
      </c>
      <c r="Z294" s="11" t="s">
        <v>41</v>
      </c>
      <c r="AA294" s="11" t="e">
        <v>#N/A</v>
      </c>
      <c r="AB294" s="11" t="e">
        <v>#N/A</v>
      </c>
      <c r="AC294" s="11" t="e">
        <v>#N/A</v>
      </c>
      <c r="AD294" s="11" t="s">
        <v>731</v>
      </c>
      <c r="AF294" s="11"/>
      <c r="AG294" s="10" t="e">
        <v>#N/A</v>
      </c>
      <c r="AH294" s="10" t="e">
        <v>#N/A</v>
      </c>
      <c r="AI294" s="10" t="e">
        <v>#N/A</v>
      </c>
    </row>
    <row r="295" spans="1:35" s="10" customFormat="1" ht="13.25" customHeight="1" x14ac:dyDescent="0.15">
      <c r="A295" s="11" t="s">
        <v>31</v>
      </c>
      <c r="B295" s="11" t="s">
        <v>30</v>
      </c>
      <c r="C295" s="11" t="s">
        <v>32</v>
      </c>
      <c r="D295" s="11" t="s">
        <v>33</v>
      </c>
      <c r="E295" s="11" t="s">
        <v>34</v>
      </c>
      <c r="F295" s="11" t="s">
        <v>35</v>
      </c>
      <c r="G295" s="11" t="s">
        <v>35</v>
      </c>
      <c r="J295" s="11" t="s">
        <v>68</v>
      </c>
      <c r="M295" s="10" t="s">
        <v>205</v>
      </c>
      <c r="N295" s="10" t="s">
        <v>207</v>
      </c>
      <c r="O295" s="10" t="s">
        <v>135</v>
      </c>
      <c r="P295" s="10">
        <v>0</v>
      </c>
      <c r="Q295" s="11" t="s">
        <v>217</v>
      </c>
      <c r="R295" s="12">
        <v>30121</v>
      </c>
      <c r="S295" s="11" t="s">
        <v>166</v>
      </c>
      <c r="T295" s="11" t="s">
        <v>108</v>
      </c>
      <c r="U295" s="11">
        <f t="shared" si="8"/>
        <v>30121</v>
      </c>
      <c r="V295" s="11" t="s">
        <v>108</v>
      </c>
      <c r="W295" s="11" t="s">
        <v>40</v>
      </c>
      <c r="X295" s="11">
        <v>6</v>
      </c>
      <c r="Y295" s="11">
        <v>12</v>
      </c>
      <c r="Z295" s="11" t="s">
        <v>41</v>
      </c>
      <c r="AA295" s="11" t="e">
        <v>#N/A</v>
      </c>
      <c r="AB295" s="11" t="e">
        <v>#N/A</v>
      </c>
      <c r="AC295" s="11" t="e">
        <v>#N/A</v>
      </c>
      <c r="AD295" s="11" t="s">
        <v>731</v>
      </c>
      <c r="AF295" s="11"/>
      <c r="AG295" s="10" t="e">
        <v>#N/A</v>
      </c>
      <c r="AH295" s="10" t="e">
        <v>#N/A</v>
      </c>
      <c r="AI295" s="10" t="e">
        <v>#N/A</v>
      </c>
    </row>
    <row r="296" spans="1:35" s="10" customFormat="1" ht="13.25" customHeight="1" x14ac:dyDescent="0.15">
      <c r="A296" s="11" t="s">
        <v>31</v>
      </c>
      <c r="B296" s="11" t="s">
        <v>30</v>
      </c>
      <c r="C296" s="11" t="s">
        <v>32</v>
      </c>
      <c r="D296" s="11" t="s">
        <v>33</v>
      </c>
      <c r="E296" s="11" t="s">
        <v>34</v>
      </c>
      <c r="F296" s="11" t="s">
        <v>35</v>
      </c>
      <c r="G296" s="11" t="s">
        <v>35</v>
      </c>
      <c r="J296" s="11" t="s">
        <v>68</v>
      </c>
      <c r="M296" s="10" t="s">
        <v>205</v>
      </c>
      <c r="N296" s="10" t="s">
        <v>207</v>
      </c>
      <c r="O296" s="10" t="s">
        <v>135</v>
      </c>
      <c r="P296" s="10">
        <v>0</v>
      </c>
      <c r="Q296" s="11" t="s">
        <v>218</v>
      </c>
      <c r="R296" s="12">
        <v>19549</v>
      </c>
      <c r="S296" s="11" t="s">
        <v>166</v>
      </c>
      <c r="T296" s="11" t="s">
        <v>108</v>
      </c>
      <c r="U296" s="11">
        <f t="shared" si="8"/>
        <v>19549</v>
      </c>
      <c r="V296" s="11" t="s">
        <v>108</v>
      </c>
      <c r="W296" s="11" t="s">
        <v>40</v>
      </c>
      <c r="X296" s="11">
        <v>6</v>
      </c>
      <c r="Y296" s="11">
        <v>12</v>
      </c>
      <c r="Z296" s="11" t="s">
        <v>41</v>
      </c>
      <c r="AA296" s="11" t="e">
        <v>#N/A</v>
      </c>
      <c r="AB296" s="11" t="e">
        <v>#N/A</v>
      </c>
      <c r="AC296" s="11" t="e">
        <v>#N/A</v>
      </c>
      <c r="AD296" s="11" t="s">
        <v>731</v>
      </c>
      <c r="AF296" s="11"/>
      <c r="AG296" s="10" t="e">
        <v>#N/A</v>
      </c>
      <c r="AH296" s="10" t="e">
        <v>#N/A</v>
      </c>
      <c r="AI296" s="10" t="e">
        <v>#N/A</v>
      </c>
    </row>
    <row r="297" spans="1:35" s="10" customFormat="1" ht="13.25" customHeight="1" x14ac:dyDescent="0.15">
      <c r="A297" s="11" t="s">
        <v>31</v>
      </c>
      <c r="B297" s="11" t="s">
        <v>30</v>
      </c>
      <c r="C297" s="11" t="s">
        <v>32</v>
      </c>
      <c r="D297" s="11" t="s">
        <v>33</v>
      </c>
      <c r="E297" s="11" t="s">
        <v>34</v>
      </c>
      <c r="F297" s="11" t="s">
        <v>35</v>
      </c>
      <c r="G297" s="11" t="s">
        <v>35</v>
      </c>
      <c r="J297" s="11" t="s">
        <v>68</v>
      </c>
      <c r="M297" s="10" t="s">
        <v>205</v>
      </c>
      <c r="N297" s="10" t="s">
        <v>207</v>
      </c>
      <c r="O297" s="10" t="s">
        <v>135</v>
      </c>
      <c r="P297" s="10">
        <v>0</v>
      </c>
      <c r="Q297" s="11" t="s">
        <v>219</v>
      </c>
      <c r="R297" s="12">
        <v>510000</v>
      </c>
      <c r="T297" s="11" t="s">
        <v>108</v>
      </c>
      <c r="U297" s="11">
        <f t="shared" si="8"/>
        <v>510000</v>
      </c>
      <c r="V297" s="11" t="s">
        <v>108</v>
      </c>
      <c r="W297" s="11" t="s">
        <v>40</v>
      </c>
      <c r="X297" s="11">
        <v>6</v>
      </c>
      <c r="Y297" s="11">
        <v>12</v>
      </c>
      <c r="Z297" s="11" t="s">
        <v>41</v>
      </c>
      <c r="AA297" s="11" t="e">
        <v>#N/A</v>
      </c>
      <c r="AB297" s="11" t="e">
        <v>#N/A</v>
      </c>
      <c r="AC297" s="11" t="e">
        <v>#N/A</v>
      </c>
      <c r="AD297" s="11" t="s">
        <v>731</v>
      </c>
      <c r="AF297" s="11"/>
      <c r="AG297" s="10" t="e">
        <v>#N/A</v>
      </c>
      <c r="AH297" s="10" t="e">
        <v>#N/A</v>
      </c>
      <c r="AI297" s="10" t="e">
        <v>#N/A</v>
      </c>
    </row>
    <row r="298" spans="1:35" s="14" customFormat="1" ht="13.25" customHeight="1" x14ac:dyDescent="0.15">
      <c r="A298" s="15" t="s">
        <v>31</v>
      </c>
      <c r="B298" s="15" t="s">
        <v>30</v>
      </c>
      <c r="C298" s="15" t="s">
        <v>32</v>
      </c>
      <c r="D298" s="15" t="s">
        <v>33</v>
      </c>
      <c r="E298" s="15" t="s">
        <v>34</v>
      </c>
      <c r="F298" s="15" t="s">
        <v>35</v>
      </c>
      <c r="G298" s="15" t="s">
        <v>35</v>
      </c>
      <c r="H298" s="15" t="s">
        <v>71</v>
      </c>
      <c r="I298" s="15"/>
      <c r="J298" s="15" t="s">
        <v>69</v>
      </c>
      <c r="M298" s="14" t="s">
        <v>205</v>
      </c>
      <c r="N298" s="14" t="s">
        <v>207</v>
      </c>
      <c r="O298" s="14" t="s">
        <v>135</v>
      </c>
      <c r="P298" s="14">
        <v>0</v>
      </c>
      <c r="Q298" s="15" t="s">
        <v>206</v>
      </c>
      <c r="R298" s="16">
        <v>365306</v>
      </c>
      <c r="S298" s="15" t="s">
        <v>166</v>
      </c>
      <c r="T298" s="15" t="s">
        <v>108</v>
      </c>
      <c r="U298" s="15">
        <f t="shared" si="8"/>
        <v>365306</v>
      </c>
      <c r="V298" s="15" t="s">
        <v>108</v>
      </c>
      <c r="W298" s="15" t="s">
        <v>40</v>
      </c>
      <c r="X298" s="15">
        <v>6</v>
      </c>
      <c r="Y298" s="15">
        <v>12</v>
      </c>
      <c r="Z298" s="15" t="s">
        <v>41</v>
      </c>
      <c r="AA298" s="15" t="e">
        <v>#N/A</v>
      </c>
      <c r="AB298" s="15" t="e">
        <v>#N/A</v>
      </c>
      <c r="AC298" s="15" t="e">
        <v>#N/A</v>
      </c>
      <c r="AD298" s="15" t="s">
        <v>731</v>
      </c>
      <c r="AF298" s="15"/>
      <c r="AG298" s="14" t="e">
        <v>#N/A</v>
      </c>
      <c r="AH298" s="14" t="e">
        <v>#N/A</v>
      </c>
      <c r="AI298" s="14" t="e">
        <v>#N/A</v>
      </c>
    </row>
    <row r="299" spans="1:35" s="14" customFormat="1" ht="13.25" customHeight="1" x14ac:dyDescent="0.15">
      <c r="A299" s="15" t="s">
        <v>31</v>
      </c>
      <c r="B299" s="15" t="s">
        <v>30</v>
      </c>
      <c r="C299" s="15" t="s">
        <v>32</v>
      </c>
      <c r="D299" s="15" t="s">
        <v>33</v>
      </c>
      <c r="E299" s="15" t="s">
        <v>34</v>
      </c>
      <c r="F299" s="15" t="s">
        <v>35</v>
      </c>
      <c r="G299" s="15" t="s">
        <v>35</v>
      </c>
      <c r="H299" s="15" t="s">
        <v>76</v>
      </c>
      <c r="I299" s="15"/>
      <c r="J299" s="15" t="s">
        <v>69</v>
      </c>
      <c r="M299" s="14" t="s">
        <v>205</v>
      </c>
      <c r="N299" s="14" t="s">
        <v>207</v>
      </c>
      <c r="O299" s="14" t="s">
        <v>135</v>
      </c>
      <c r="P299" s="14">
        <v>0</v>
      </c>
      <c r="Q299" s="15" t="s">
        <v>208</v>
      </c>
      <c r="R299" s="16">
        <v>30970</v>
      </c>
      <c r="S299" s="15" t="s">
        <v>166</v>
      </c>
      <c r="T299" s="15" t="s">
        <v>108</v>
      </c>
      <c r="U299" s="15">
        <f t="shared" si="8"/>
        <v>30970</v>
      </c>
      <c r="V299" s="15" t="s">
        <v>108</v>
      </c>
      <c r="W299" s="15" t="s">
        <v>40</v>
      </c>
      <c r="X299" s="15">
        <v>6</v>
      </c>
      <c r="Y299" s="15">
        <v>12</v>
      </c>
      <c r="Z299" s="15" t="s">
        <v>41</v>
      </c>
      <c r="AA299" s="15" t="e">
        <v>#N/A</v>
      </c>
      <c r="AB299" s="15" t="e">
        <v>#N/A</v>
      </c>
      <c r="AC299" s="15" t="e">
        <v>#N/A</v>
      </c>
      <c r="AD299" s="15" t="s">
        <v>731</v>
      </c>
      <c r="AF299" s="15"/>
      <c r="AG299" s="14" t="e">
        <v>#N/A</v>
      </c>
      <c r="AH299" s="14" t="e">
        <v>#N/A</v>
      </c>
      <c r="AI299" s="14" t="e">
        <v>#N/A</v>
      </c>
    </row>
    <row r="300" spans="1:35" s="14" customFormat="1" ht="13.25" customHeight="1" x14ac:dyDescent="0.15">
      <c r="A300" s="15" t="s">
        <v>31</v>
      </c>
      <c r="B300" s="15" t="s">
        <v>30</v>
      </c>
      <c r="C300" s="15" t="s">
        <v>32</v>
      </c>
      <c r="D300" s="15" t="s">
        <v>33</v>
      </c>
      <c r="E300" s="15" t="s">
        <v>34</v>
      </c>
      <c r="F300" s="15" t="s">
        <v>35</v>
      </c>
      <c r="G300" s="15" t="s">
        <v>35</v>
      </c>
      <c r="H300" s="15" t="s">
        <v>78</v>
      </c>
      <c r="I300" s="15"/>
      <c r="J300" s="15" t="s">
        <v>69</v>
      </c>
      <c r="M300" s="14" t="s">
        <v>205</v>
      </c>
      <c r="N300" s="14" t="s">
        <v>207</v>
      </c>
      <c r="O300" s="14" t="s">
        <v>135</v>
      </c>
      <c r="P300" s="14">
        <v>0</v>
      </c>
      <c r="Q300" s="15" t="s">
        <v>209</v>
      </c>
      <c r="R300" s="16">
        <v>189362</v>
      </c>
      <c r="S300" s="15" t="s">
        <v>166</v>
      </c>
      <c r="T300" s="15" t="s">
        <v>108</v>
      </c>
      <c r="U300" s="15">
        <f t="shared" si="8"/>
        <v>189362</v>
      </c>
      <c r="V300" s="15" t="s">
        <v>108</v>
      </c>
      <c r="W300" s="15" t="s">
        <v>40</v>
      </c>
      <c r="X300" s="15">
        <v>6</v>
      </c>
      <c r="Y300" s="15">
        <v>12</v>
      </c>
      <c r="Z300" s="15" t="s">
        <v>41</v>
      </c>
      <c r="AA300" s="15" t="e">
        <v>#N/A</v>
      </c>
      <c r="AB300" s="15" t="e">
        <v>#N/A</v>
      </c>
      <c r="AC300" s="15" t="e">
        <v>#N/A</v>
      </c>
      <c r="AD300" s="15" t="s">
        <v>731</v>
      </c>
      <c r="AF300" s="15"/>
      <c r="AG300" s="14" t="e">
        <v>#N/A</v>
      </c>
      <c r="AH300" s="14" t="e">
        <v>#N/A</v>
      </c>
      <c r="AI300" s="14" t="e">
        <v>#N/A</v>
      </c>
    </row>
    <row r="301" spans="1:35" s="14" customFormat="1" ht="13.25" customHeight="1" x14ac:dyDescent="0.15">
      <c r="A301" s="15" t="s">
        <v>31</v>
      </c>
      <c r="B301" s="15" t="s">
        <v>30</v>
      </c>
      <c r="C301" s="15" t="s">
        <v>32</v>
      </c>
      <c r="D301" s="15" t="s">
        <v>33</v>
      </c>
      <c r="E301" s="15" t="s">
        <v>34</v>
      </c>
      <c r="F301" s="15" t="s">
        <v>35</v>
      </c>
      <c r="G301" s="15" t="s">
        <v>35</v>
      </c>
      <c r="H301" s="15" t="s">
        <v>80</v>
      </c>
      <c r="I301" s="15"/>
      <c r="J301" s="15" t="s">
        <v>69</v>
      </c>
      <c r="M301" s="14" t="s">
        <v>205</v>
      </c>
      <c r="N301" s="14" t="s">
        <v>207</v>
      </c>
      <c r="O301" s="14" t="s">
        <v>135</v>
      </c>
      <c r="P301" s="14">
        <v>0</v>
      </c>
      <c r="Q301" s="15" t="s">
        <v>210</v>
      </c>
      <c r="R301" s="16">
        <v>13717</v>
      </c>
      <c r="S301" s="15" t="s">
        <v>166</v>
      </c>
      <c r="T301" s="15" t="s">
        <v>108</v>
      </c>
      <c r="U301" s="15">
        <f t="shared" si="8"/>
        <v>13717</v>
      </c>
      <c r="V301" s="15" t="s">
        <v>108</v>
      </c>
      <c r="W301" s="15" t="s">
        <v>40</v>
      </c>
      <c r="X301" s="15">
        <v>6</v>
      </c>
      <c r="Y301" s="15">
        <v>12</v>
      </c>
      <c r="Z301" s="15" t="s">
        <v>41</v>
      </c>
      <c r="AA301" s="15" t="e">
        <v>#N/A</v>
      </c>
      <c r="AB301" s="15" t="e">
        <v>#N/A</v>
      </c>
      <c r="AC301" s="15" t="e">
        <v>#N/A</v>
      </c>
      <c r="AD301" s="15" t="s">
        <v>731</v>
      </c>
      <c r="AF301" s="15"/>
      <c r="AG301" s="14" t="e">
        <v>#N/A</v>
      </c>
      <c r="AH301" s="14" t="e">
        <v>#N/A</v>
      </c>
      <c r="AI301" s="14" t="e">
        <v>#N/A</v>
      </c>
    </row>
    <row r="302" spans="1:35" s="14" customFormat="1" ht="13.25" customHeight="1" x14ac:dyDescent="0.15">
      <c r="A302" s="15" t="s">
        <v>31</v>
      </c>
      <c r="B302" s="15" t="s">
        <v>30</v>
      </c>
      <c r="C302" s="15" t="s">
        <v>32</v>
      </c>
      <c r="D302" s="15" t="s">
        <v>33</v>
      </c>
      <c r="E302" s="15" t="s">
        <v>34</v>
      </c>
      <c r="F302" s="15" t="s">
        <v>35</v>
      </c>
      <c r="G302" s="15" t="s">
        <v>35</v>
      </c>
      <c r="H302" s="15" t="s">
        <v>95</v>
      </c>
      <c r="I302" s="15"/>
      <c r="J302" s="15" t="s">
        <v>69</v>
      </c>
      <c r="M302" s="14" t="s">
        <v>205</v>
      </c>
      <c r="N302" s="14" t="s">
        <v>207</v>
      </c>
      <c r="O302" s="14" t="s">
        <v>135</v>
      </c>
      <c r="P302" s="14">
        <v>0</v>
      </c>
      <c r="Q302" s="15" t="s">
        <v>211</v>
      </c>
      <c r="R302" s="16">
        <v>131256</v>
      </c>
      <c r="S302" s="15" t="s">
        <v>166</v>
      </c>
      <c r="T302" s="15" t="s">
        <v>108</v>
      </c>
      <c r="U302" s="15">
        <f t="shared" si="8"/>
        <v>131256</v>
      </c>
      <c r="V302" s="15" t="s">
        <v>108</v>
      </c>
      <c r="W302" s="15" t="s">
        <v>40</v>
      </c>
      <c r="X302" s="15">
        <v>6</v>
      </c>
      <c r="Y302" s="15">
        <v>12</v>
      </c>
      <c r="Z302" s="15" t="s">
        <v>41</v>
      </c>
      <c r="AA302" s="15" t="e">
        <v>#N/A</v>
      </c>
      <c r="AB302" s="15" t="e">
        <v>#N/A</v>
      </c>
      <c r="AC302" s="15" t="e">
        <v>#N/A</v>
      </c>
      <c r="AD302" s="15" t="s">
        <v>731</v>
      </c>
      <c r="AF302" s="15"/>
      <c r="AG302" s="14" t="e">
        <v>#N/A</v>
      </c>
      <c r="AH302" s="14" t="e">
        <v>#N/A</v>
      </c>
      <c r="AI302" s="14" t="e">
        <v>#N/A</v>
      </c>
    </row>
    <row r="303" spans="1:35" s="14" customFormat="1" ht="13.25" customHeight="1" x14ac:dyDescent="0.15">
      <c r="A303" s="15" t="s">
        <v>31</v>
      </c>
      <c r="B303" s="15" t="s">
        <v>30</v>
      </c>
      <c r="C303" s="15" t="s">
        <v>32</v>
      </c>
      <c r="D303" s="15" t="s">
        <v>33</v>
      </c>
      <c r="E303" s="15" t="s">
        <v>34</v>
      </c>
      <c r="F303" s="15" t="s">
        <v>35</v>
      </c>
      <c r="G303" s="15" t="s">
        <v>35</v>
      </c>
      <c r="J303" s="15" t="s">
        <v>69</v>
      </c>
      <c r="M303" s="14" t="s">
        <v>205</v>
      </c>
      <c r="N303" s="14" t="s">
        <v>207</v>
      </c>
      <c r="O303" s="14" t="s">
        <v>135</v>
      </c>
      <c r="P303" s="14">
        <v>0</v>
      </c>
      <c r="Q303" s="15" t="s">
        <v>212</v>
      </c>
      <c r="R303" s="15">
        <v>0</v>
      </c>
      <c r="S303" s="15" t="s">
        <v>166</v>
      </c>
      <c r="T303" s="15" t="s">
        <v>108</v>
      </c>
      <c r="U303" s="15">
        <f t="shared" si="8"/>
        <v>0</v>
      </c>
      <c r="V303" s="15" t="s">
        <v>108</v>
      </c>
      <c r="W303" s="15" t="s">
        <v>40</v>
      </c>
      <c r="X303" s="15">
        <v>6</v>
      </c>
      <c r="Y303" s="15">
        <v>12</v>
      </c>
      <c r="Z303" s="15" t="s">
        <v>41</v>
      </c>
      <c r="AA303" s="15" t="e">
        <v>#N/A</v>
      </c>
      <c r="AB303" s="15" t="e">
        <v>#N/A</v>
      </c>
      <c r="AC303" s="15" t="e">
        <v>#N/A</v>
      </c>
      <c r="AD303" s="15" t="s">
        <v>731</v>
      </c>
      <c r="AF303" s="15"/>
      <c r="AG303" s="14" t="e">
        <v>#N/A</v>
      </c>
      <c r="AH303" s="14" t="e">
        <v>#N/A</v>
      </c>
      <c r="AI303" s="14" t="e">
        <v>#N/A</v>
      </c>
    </row>
    <row r="304" spans="1:35" s="14" customFormat="1" ht="13.25" customHeight="1" x14ac:dyDescent="0.15">
      <c r="A304" s="15" t="s">
        <v>31</v>
      </c>
      <c r="B304" s="15" t="s">
        <v>30</v>
      </c>
      <c r="C304" s="15" t="s">
        <v>32</v>
      </c>
      <c r="D304" s="15" t="s">
        <v>33</v>
      </c>
      <c r="E304" s="15" t="s">
        <v>34</v>
      </c>
      <c r="F304" s="15" t="s">
        <v>35</v>
      </c>
      <c r="G304" s="15" t="s">
        <v>35</v>
      </c>
      <c r="J304" s="15" t="s">
        <v>69</v>
      </c>
      <c r="M304" s="14" t="s">
        <v>205</v>
      </c>
      <c r="N304" s="14" t="s">
        <v>207</v>
      </c>
      <c r="O304" s="14" t="s">
        <v>135</v>
      </c>
      <c r="P304" s="14">
        <v>0</v>
      </c>
      <c r="Q304" s="15" t="s">
        <v>213</v>
      </c>
      <c r="R304" s="16">
        <v>111283</v>
      </c>
      <c r="S304" s="15" t="s">
        <v>166</v>
      </c>
      <c r="T304" s="15" t="s">
        <v>108</v>
      </c>
      <c r="U304" s="15">
        <f t="shared" si="8"/>
        <v>111283</v>
      </c>
      <c r="V304" s="15" t="s">
        <v>108</v>
      </c>
      <c r="W304" s="15" t="s">
        <v>40</v>
      </c>
      <c r="X304" s="15">
        <v>6</v>
      </c>
      <c r="Y304" s="15">
        <v>12</v>
      </c>
      <c r="Z304" s="15" t="s">
        <v>41</v>
      </c>
      <c r="AA304" s="15" t="e">
        <v>#N/A</v>
      </c>
      <c r="AB304" s="15" t="e">
        <v>#N/A</v>
      </c>
      <c r="AC304" s="15" t="e">
        <v>#N/A</v>
      </c>
      <c r="AD304" s="15" t="s">
        <v>731</v>
      </c>
      <c r="AF304" s="15"/>
      <c r="AG304" s="14" t="e">
        <v>#N/A</v>
      </c>
      <c r="AH304" s="14" t="e">
        <v>#N/A</v>
      </c>
      <c r="AI304" s="14" t="e">
        <v>#N/A</v>
      </c>
    </row>
    <row r="305" spans="1:35" s="14" customFormat="1" ht="13.25" customHeight="1" x14ac:dyDescent="0.15">
      <c r="A305" s="15" t="s">
        <v>31</v>
      </c>
      <c r="B305" s="15" t="s">
        <v>30</v>
      </c>
      <c r="C305" s="15" t="s">
        <v>32</v>
      </c>
      <c r="D305" s="15" t="s">
        <v>33</v>
      </c>
      <c r="E305" s="15" t="s">
        <v>34</v>
      </c>
      <c r="F305" s="15" t="s">
        <v>35</v>
      </c>
      <c r="G305" s="15" t="s">
        <v>35</v>
      </c>
      <c r="J305" s="15" t="s">
        <v>69</v>
      </c>
      <c r="M305" s="14" t="s">
        <v>205</v>
      </c>
      <c r="N305" s="14" t="s">
        <v>207</v>
      </c>
      <c r="O305" s="14" t="s">
        <v>135</v>
      </c>
      <c r="P305" s="14">
        <v>0</v>
      </c>
      <c r="Q305" s="15" t="s">
        <v>214</v>
      </c>
      <c r="R305" s="16">
        <v>139631</v>
      </c>
      <c r="S305" s="15" t="s">
        <v>166</v>
      </c>
      <c r="T305" s="15" t="s">
        <v>108</v>
      </c>
      <c r="U305" s="15">
        <f t="shared" si="8"/>
        <v>139631</v>
      </c>
      <c r="V305" s="15" t="s">
        <v>108</v>
      </c>
      <c r="W305" s="15" t="s">
        <v>40</v>
      </c>
      <c r="X305" s="15">
        <v>6</v>
      </c>
      <c r="Y305" s="15">
        <v>12</v>
      </c>
      <c r="Z305" s="15" t="s">
        <v>41</v>
      </c>
      <c r="AA305" s="15" t="e">
        <v>#N/A</v>
      </c>
      <c r="AB305" s="15" t="e">
        <v>#N/A</v>
      </c>
      <c r="AC305" s="15" t="e">
        <v>#N/A</v>
      </c>
      <c r="AD305" s="15" t="s">
        <v>731</v>
      </c>
      <c r="AF305" s="15"/>
      <c r="AG305" s="14" t="e">
        <v>#N/A</v>
      </c>
      <c r="AH305" s="14" t="e">
        <v>#N/A</v>
      </c>
      <c r="AI305" s="14" t="e">
        <v>#N/A</v>
      </c>
    </row>
    <row r="306" spans="1:35" s="14" customFormat="1" ht="13.25" customHeight="1" x14ac:dyDescent="0.15">
      <c r="A306" s="15" t="s">
        <v>31</v>
      </c>
      <c r="B306" s="15" t="s">
        <v>30</v>
      </c>
      <c r="C306" s="15" t="s">
        <v>32</v>
      </c>
      <c r="D306" s="15" t="s">
        <v>33</v>
      </c>
      <c r="E306" s="15" t="s">
        <v>34</v>
      </c>
      <c r="F306" s="15" t="s">
        <v>35</v>
      </c>
      <c r="G306" s="15" t="s">
        <v>35</v>
      </c>
      <c r="J306" s="15" t="s">
        <v>69</v>
      </c>
      <c r="M306" s="14" t="s">
        <v>205</v>
      </c>
      <c r="N306" s="14" t="s">
        <v>207</v>
      </c>
      <c r="O306" s="14" t="s">
        <v>135</v>
      </c>
      <c r="P306" s="14">
        <v>0</v>
      </c>
      <c r="Q306" s="15" t="s">
        <v>215</v>
      </c>
      <c r="R306" s="16">
        <v>47853</v>
      </c>
      <c r="S306" s="15" t="s">
        <v>166</v>
      </c>
      <c r="T306" s="15" t="s">
        <v>108</v>
      </c>
      <c r="U306" s="15">
        <f t="shared" si="8"/>
        <v>47853</v>
      </c>
      <c r="V306" s="15" t="s">
        <v>108</v>
      </c>
      <c r="W306" s="15" t="s">
        <v>40</v>
      </c>
      <c r="X306" s="15">
        <v>6</v>
      </c>
      <c r="Y306" s="15">
        <v>12</v>
      </c>
      <c r="Z306" s="15" t="s">
        <v>41</v>
      </c>
      <c r="AA306" s="15" t="e">
        <v>#N/A</v>
      </c>
      <c r="AB306" s="15" t="e">
        <v>#N/A</v>
      </c>
      <c r="AC306" s="15" t="e">
        <v>#N/A</v>
      </c>
      <c r="AD306" s="15" t="s">
        <v>731</v>
      </c>
      <c r="AF306" s="15"/>
      <c r="AG306" s="14" t="e">
        <v>#N/A</v>
      </c>
      <c r="AH306" s="14" t="e">
        <v>#N/A</v>
      </c>
      <c r="AI306" s="14" t="e">
        <v>#N/A</v>
      </c>
    </row>
    <row r="307" spans="1:35" s="14" customFormat="1" ht="13.25" customHeight="1" x14ac:dyDescent="0.15">
      <c r="A307" s="15" t="s">
        <v>31</v>
      </c>
      <c r="B307" s="15" t="s">
        <v>30</v>
      </c>
      <c r="C307" s="15" t="s">
        <v>32</v>
      </c>
      <c r="D307" s="15" t="s">
        <v>33</v>
      </c>
      <c r="E307" s="15" t="s">
        <v>34</v>
      </c>
      <c r="F307" s="15" t="s">
        <v>35</v>
      </c>
      <c r="G307" s="15" t="s">
        <v>35</v>
      </c>
      <c r="J307" s="15" t="s">
        <v>69</v>
      </c>
      <c r="M307" s="14" t="s">
        <v>205</v>
      </c>
      <c r="N307" s="14" t="s">
        <v>207</v>
      </c>
      <c r="O307" s="14" t="s">
        <v>135</v>
      </c>
      <c r="P307" s="14">
        <v>0</v>
      </c>
      <c r="Q307" s="15" t="s">
        <v>216</v>
      </c>
      <c r="R307" s="16">
        <v>37638</v>
      </c>
      <c r="S307" s="15" t="s">
        <v>166</v>
      </c>
      <c r="T307" s="15" t="s">
        <v>108</v>
      </c>
      <c r="U307" s="15">
        <f t="shared" si="8"/>
        <v>37638</v>
      </c>
      <c r="V307" s="15" t="s">
        <v>108</v>
      </c>
      <c r="W307" s="15" t="s">
        <v>40</v>
      </c>
      <c r="X307" s="15">
        <v>6</v>
      </c>
      <c r="Y307" s="15">
        <v>12</v>
      </c>
      <c r="Z307" s="15" t="s">
        <v>41</v>
      </c>
      <c r="AA307" s="15" t="e">
        <v>#N/A</v>
      </c>
      <c r="AB307" s="15" t="e">
        <v>#N/A</v>
      </c>
      <c r="AC307" s="15" t="e">
        <v>#N/A</v>
      </c>
      <c r="AD307" s="15" t="s">
        <v>731</v>
      </c>
      <c r="AF307" s="15"/>
      <c r="AG307" s="14" t="e">
        <v>#N/A</v>
      </c>
      <c r="AH307" s="14" t="e">
        <v>#N/A</v>
      </c>
      <c r="AI307" s="14" t="e">
        <v>#N/A</v>
      </c>
    </row>
    <row r="308" spans="1:35" s="14" customFormat="1" ht="13.25" customHeight="1" x14ac:dyDescent="0.15">
      <c r="A308" s="15" t="s">
        <v>31</v>
      </c>
      <c r="B308" s="15" t="s">
        <v>30</v>
      </c>
      <c r="C308" s="15" t="s">
        <v>32</v>
      </c>
      <c r="D308" s="15" t="s">
        <v>33</v>
      </c>
      <c r="E308" s="15" t="s">
        <v>34</v>
      </c>
      <c r="F308" s="15" t="s">
        <v>35</v>
      </c>
      <c r="G308" s="15" t="s">
        <v>35</v>
      </c>
      <c r="J308" s="15" t="s">
        <v>69</v>
      </c>
      <c r="M308" s="14" t="s">
        <v>205</v>
      </c>
      <c r="N308" s="14" t="s">
        <v>207</v>
      </c>
      <c r="O308" s="14" t="s">
        <v>135</v>
      </c>
      <c r="P308" s="14">
        <v>0</v>
      </c>
      <c r="Q308" s="15" t="s">
        <v>217</v>
      </c>
      <c r="R308" s="16">
        <v>8659</v>
      </c>
      <c r="S308" s="15" t="s">
        <v>166</v>
      </c>
      <c r="T308" s="15" t="s">
        <v>108</v>
      </c>
      <c r="U308" s="15">
        <f t="shared" si="8"/>
        <v>8659</v>
      </c>
      <c r="V308" s="15" t="s">
        <v>108</v>
      </c>
      <c r="W308" s="15" t="s">
        <v>40</v>
      </c>
      <c r="X308" s="15">
        <v>6</v>
      </c>
      <c r="Y308" s="15">
        <v>12</v>
      </c>
      <c r="Z308" s="15" t="s">
        <v>41</v>
      </c>
      <c r="AA308" s="15" t="e">
        <v>#N/A</v>
      </c>
      <c r="AB308" s="15" t="e">
        <v>#N/A</v>
      </c>
      <c r="AC308" s="15" t="e">
        <v>#N/A</v>
      </c>
      <c r="AD308" s="15" t="s">
        <v>731</v>
      </c>
      <c r="AF308" s="15"/>
      <c r="AG308" s="14" t="e">
        <v>#N/A</v>
      </c>
      <c r="AH308" s="14" t="e">
        <v>#N/A</v>
      </c>
      <c r="AI308" s="14" t="e">
        <v>#N/A</v>
      </c>
    </row>
    <row r="309" spans="1:35" s="14" customFormat="1" ht="13.25" customHeight="1" x14ac:dyDescent="0.15">
      <c r="A309" s="15" t="s">
        <v>31</v>
      </c>
      <c r="B309" s="15" t="s">
        <v>30</v>
      </c>
      <c r="C309" s="15" t="s">
        <v>32</v>
      </c>
      <c r="D309" s="15" t="s">
        <v>33</v>
      </c>
      <c r="E309" s="15" t="s">
        <v>34</v>
      </c>
      <c r="F309" s="15" t="s">
        <v>35</v>
      </c>
      <c r="G309" s="15" t="s">
        <v>35</v>
      </c>
      <c r="J309" s="15" t="s">
        <v>69</v>
      </c>
      <c r="M309" s="14" t="s">
        <v>205</v>
      </c>
      <c r="N309" s="14" t="s">
        <v>207</v>
      </c>
      <c r="O309" s="14" t="s">
        <v>135</v>
      </c>
      <c r="P309" s="14">
        <v>0</v>
      </c>
      <c r="Q309" s="15" t="s">
        <v>218</v>
      </c>
      <c r="R309" s="16">
        <v>20242</v>
      </c>
      <c r="S309" s="15" t="s">
        <v>166</v>
      </c>
      <c r="T309" s="15" t="s">
        <v>108</v>
      </c>
      <c r="U309" s="15">
        <f t="shared" si="8"/>
        <v>20242</v>
      </c>
      <c r="V309" s="15" t="s">
        <v>108</v>
      </c>
      <c r="W309" s="15" t="s">
        <v>40</v>
      </c>
      <c r="X309" s="15">
        <v>6</v>
      </c>
      <c r="Y309" s="15">
        <v>12</v>
      </c>
      <c r="Z309" s="15" t="s">
        <v>41</v>
      </c>
      <c r="AA309" s="15" t="e">
        <v>#N/A</v>
      </c>
      <c r="AB309" s="15" t="e">
        <v>#N/A</v>
      </c>
      <c r="AC309" s="15" t="e">
        <v>#N/A</v>
      </c>
      <c r="AD309" s="15" t="s">
        <v>731</v>
      </c>
      <c r="AF309" s="15"/>
      <c r="AG309" s="14" t="e">
        <v>#N/A</v>
      </c>
      <c r="AH309" s="14" t="e">
        <v>#N/A</v>
      </c>
      <c r="AI309" s="14" t="e">
        <v>#N/A</v>
      </c>
    </row>
    <row r="310" spans="1:35" s="14" customFormat="1" ht="13.25" customHeight="1" x14ac:dyDescent="0.15">
      <c r="A310" s="15" t="s">
        <v>31</v>
      </c>
      <c r="B310" s="15" t="s">
        <v>30</v>
      </c>
      <c r="C310" s="15" t="s">
        <v>32</v>
      </c>
      <c r="D310" s="15" t="s">
        <v>33</v>
      </c>
      <c r="E310" s="15" t="s">
        <v>34</v>
      </c>
      <c r="F310" s="15" t="s">
        <v>35</v>
      </c>
      <c r="G310" s="15" t="s">
        <v>35</v>
      </c>
      <c r="J310" s="15" t="s">
        <v>69</v>
      </c>
      <c r="M310" s="14" t="s">
        <v>205</v>
      </c>
      <c r="N310" s="14" t="s">
        <v>207</v>
      </c>
      <c r="O310" s="14" t="s">
        <v>135</v>
      </c>
      <c r="P310" s="14">
        <v>0</v>
      </c>
      <c r="Q310" s="15" t="s">
        <v>219</v>
      </c>
      <c r="R310" s="16">
        <v>410000</v>
      </c>
      <c r="T310" s="15" t="s">
        <v>108</v>
      </c>
      <c r="U310" s="15">
        <f t="shared" si="8"/>
        <v>410000</v>
      </c>
      <c r="V310" s="15" t="s">
        <v>108</v>
      </c>
      <c r="W310" s="15" t="s">
        <v>40</v>
      </c>
      <c r="X310" s="15">
        <v>6</v>
      </c>
      <c r="Y310" s="15">
        <v>12</v>
      </c>
      <c r="Z310" s="15" t="s">
        <v>41</v>
      </c>
      <c r="AA310" s="15" t="e">
        <v>#N/A</v>
      </c>
      <c r="AB310" s="15" t="e">
        <v>#N/A</v>
      </c>
      <c r="AC310" s="15" t="e">
        <v>#N/A</v>
      </c>
      <c r="AD310" s="15" t="s">
        <v>731</v>
      </c>
      <c r="AF310" s="15"/>
      <c r="AG310" s="14" t="e">
        <v>#N/A</v>
      </c>
      <c r="AH310" s="14" t="e">
        <v>#N/A</v>
      </c>
      <c r="AI310" s="14" t="e">
        <v>#N/A</v>
      </c>
    </row>
    <row r="311" spans="1:35" s="5" customFormat="1" ht="13.25" customHeight="1" x14ac:dyDescent="0.15">
      <c r="A311" s="6" t="s">
        <v>31</v>
      </c>
      <c r="B311" s="6" t="s">
        <v>30</v>
      </c>
      <c r="C311" s="6" t="s">
        <v>32</v>
      </c>
      <c r="D311" s="6" t="s">
        <v>33</v>
      </c>
      <c r="E311" s="6" t="s">
        <v>34</v>
      </c>
      <c r="F311" s="6" t="s">
        <v>35</v>
      </c>
      <c r="G311" s="6" t="s">
        <v>35</v>
      </c>
      <c r="J311" s="6" t="s">
        <v>36</v>
      </c>
      <c r="M311" s="5" t="s">
        <v>220</v>
      </c>
      <c r="N311" s="5" t="s">
        <v>222</v>
      </c>
      <c r="O311" s="5">
        <v>2</v>
      </c>
      <c r="P311" s="5">
        <v>1</v>
      </c>
      <c r="Q311" s="6" t="s">
        <v>221</v>
      </c>
      <c r="R311" s="7">
        <v>7202446</v>
      </c>
      <c r="T311" s="6" t="s">
        <v>223</v>
      </c>
      <c r="U311" s="8">
        <f t="shared" ref="U311:U342" si="9">R311/1000</f>
        <v>7202.4459999999999</v>
      </c>
      <c r="V311" s="6" t="s">
        <v>783</v>
      </c>
      <c r="W311" s="6" t="s">
        <v>40</v>
      </c>
      <c r="X311" s="6">
        <v>2</v>
      </c>
      <c r="Y311" s="6">
        <v>9</v>
      </c>
      <c r="Z311" s="6" t="s">
        <v>41</v>
      </c>
      <c r="AA311" s="6" t="s">
        <v>395</v>
      </c>
      <c r="AB311" s="6" t="s">
        <v>402</v>
      </c>
      <c r="AC311" s="6" t="s">
        <v>321</v>
      </c>
      <c r="AD311" s="6" t="s">
        <v>731</v>
      </c>
      <c r="AE311" s="5" t="s">
        <v>224</v>
      </c>
      <c r="AF311" s="9" t="s">
        <v>734</v>
      </c>
      <c r="AG311" s="5" t="s">
        <v>321</v>
      </c>
      <c r="AH311" s="5" t="s">
        <v>321</v>
      </c>
      <c r="AI311" s="5" t="s">
        <v>321</v>
      </c>
    </row>
    <row r="312" spans="1:35" s="5" customFormat="1" ht="13.25" customHeight="1" x14ac:dyDescent="0.15">
      <c r="A312" s="6" t="s">
        <v>31</v>
      </c>
      <c r="B312" s="6" t="s">
        <v>30</v>
      </c>
      <c r="C312" s="6" t="s">
        <v>32</v>
      </c>
      <c r="D312" s="6" t="s">
        <v>33</v>
      </c>
      <c r="E312" s="6" t="s">
        <v>34</v>
      </c>
      <c r="F312" s="6" t="s">
        <v>35</v>
      </c>
      <c r="G312" s="6" t="s">
        <v>35</v>
      </c>
      <c r="J312" s="6" t="s">
        <v>36</v>
      </c>
      <c r="M312" s="5" t="s">
        <v>225</v>
      </c>
      <c r="N312" s="5" t="s">
        <v>222</v>
      </c>
      <c r="O312" s="5">
        <v>1</v>
      </c>
      <c r="P312" s="5">
        <v>1</v>
      </c>
      <c r="Q312" s="6" t="s">
        <v>226</v>
      </c>
      <c r="R312" s="7">
        <v>3614312</v>
      </c>
      <c r="T312" s="6" t="s">
        <v>223</v>
      </c>
      <c r="U312" s="8">
        <f t="shared" si="9"/>
        <v>3614.3119999999999</v>
      </c>
      <c r="V312" s="6" t="s">
        <v>783</v>
      </c>
      <c r="W312" s="6" t="s">
        <v>40</v>
      </c>
      <c r="X312" s="6">
        <v>2</v>
      </c>
      <c r="Y312" s="6">
        <v>9</v>
      </c>
      <c r="Z312" s="6" t="s">
        <v>41</v>
      </c>
      <c r="AA312" s="6" t="s">
        <v>395</v>
      </c>
      <c r="AB312" s="6" t="s">
        <v>226</v>
      </c>
      <c r="AC312" s="6" t="s">
        <v>396</v>
      </c>
      <c r="AD312" s="6" t="s">
        <v>731</v>
      </c>
      <c r="AE312" s="5" t="s">
        <v>227</v>
      </c>
      <c r="AF312" s="9" t="s">
        <v>734</v>
      </c>
      <c r="AG312" s="5" t="s">
        <v>321</v>
      </c>
      <c r="AH312" s="5" t="s">
        <v>321</v>
      </c>
      <c r="AI312" s="5" t="s">
        <v>321</v>
      </c>
    </row>
    <row r="313" spans="1:35" s="5" customFormat="1" ht="13.25" customHeight="1" x14ac:dyDescent="0.15">
      <c r="A313" s="6" t="s">
        <v>31</v>
      </c>
      <c r="B313" s="6" t="s">
        <v>30</v>
      </c>
      <c r="C313" s="6" t="s">
        <v>32</v>
      </c>
      <c r="D313" s="6" t="s">
        <v>33</v>
      </c>
      <c r="E313" s="6" t="s">
        <v>34</v>
      </c>
      <c r="F313" s="6" t="s">
        <v>35</v>
      </c>
      <c r="G313" s="6" t="s">
        <v>35</v>
      </c>
      <c r="J313" s="6" t="s">
        <v>36</v>
      </c>
      <c r="M313" s="5" t="s">
        <v>228</v>
      </c>
      <c r="N313" s="5" t="s">
        <v>222</v>
      </c>
      <c r="O313" s="5">
        <v>14</v>
      </c>
      <c r="P313" s="5">
        <v>0</v>
      </c>
      <c r="Q313" s="6" t="s">
        <v>229</v>
      </c>
      <c r="R313" s="7">
        <v>3588134</v>
      </c>
      <c r="T313" s="6" t="s">
        <v>223</v>
      </c>
      <c r="U313" s="8">
        <f t="shared" si="9"/>
        <v>3588.134</v>
      </c>
      <c r="V313" s="6" t="s">
        <v>783</v>
      </c>
      <c r="W313" s="6" t="s">
        <v>40</v>
      </c>
      <c r="X313" s="6">
        <v>2</v>
      </c>
      <c r="Y313" s="6">
        <v>9</v>
      </c>
      <c r="Z313" s="6" t="s">
        <v>41</v>
      </c>
      <c r="AA313" s="6" t="e">
        <v>#N/A</v>
      </c>
      <c r="AB313" s="6" t="e">
        <v>#N/A</v>
      </c>
      <c r="AC313" s="6" t="e">
        <v>#N/A</v>
      </c>
      <c r="AD313" s="6" t="s">
        <v>731</v>
      </c>
      <c r="AF313" s="6"/>
      <c r="AG313" s="5" t="e">
        <v>#N/A</v>
      </c>
      <c r="AH313" s="5" t="e">
        <v>#N/A</v>
      </c>
      <c r="AI313" s="5" t="e">
        <v>#N/A</v>
      </c>
    </row>
    <row r="314" spans="1:35" s="5" customFormat="1" ht="13.25" customHeight="1" x14ac:dyDescent="0.15">
      <c r="A314" s="6" t="s">
        <v>31</v>
      </c>
      <c r="B314" s="6" t="s">
        <v>30</v>
      </c>
      <c r="C314" s="6" t="s">
        <v>32</v>
      </c>
      <c r="D314" s="6" t="s">
        <v>33</v>
      </c>
      <c r="E314" s="6" t="s">
        <v>34</v>
      </c>
      <c r="F314" s="6" t="s">
        <v>35</v>
      </c>
      <c r="G314" s="6" t="s">
        <v>35</v>
      </c>
      <c r="H314" s="6" t="s">
        <v>71</v>
      </c>
      <c r="I314" s="6"/>
      <c r="J314" s="6" t="s">
        <v>36</v>
      </c>
      <c r="M314" s="5" t="s">
        <v>230</v>
      </c>
      <c r="N314" s="5" t="s">
        <v>222</v>
      </c>
      <c r="O314" s="5">
        <v>1</v>
      </c>
      <c r="P314" s="5">
        <v>0</v>
      </c>
      <c r="Q314" s="6" t="s">
        <v>231</v>
      </c>
      <c r="R314" s="7">
        <v>7202446</v>
      </c>
      <c r="T314" s="6" t="s">
        <v>223</v>
      </c>
      <c r="U314" s="8">
        <f t="shared" si="9"/>
        <v>7202.4459999999999</v>
      </c>
      <c r="V314" s="6" t="s">
        <v>783</v>
      </c>
      <c r="W314" s="6" t="s">
        <v>40</v>
      </c>
      <c r="X314" s="6">
        <v>7</v>
      </c>
      <c r="Y314" s="6">
        <v>13</v>
      </c>
      <c r="Z314" s="6" t="s">
        <v>41</v>
      </c>
      <c r="AA314" s="6" t="e">
        <v>#N/A</v>
      </c>
      <c r="AB314" s="6" t="e">
        <v>#N/A</v>
      </c>
      <c r="AC314" s="6" t="e">
        <v>#N/A</v>
      </c>
      <c r="AD314" s="6" t="s">
        <v>731</v>
      </c>
      <c r="AF314" s="6"/>
      <c r="AG314" s="5" t="e">
        <v>#N/A</v>
      </c>
      <c r="AH314" s="5" t="e">
        <v>#N/A</v>
      </c>
      <c r="AI314" s="5" t="e">
        <v>#N/A</v>
      </c>
    </row>
    <row r="315" spans="1:35" s="5" customFormat="1" ht="13.25" customHeight="1" x14ac:dyDescent="0.15">
      <c r="A315" s="6" t="s">
        <v>31</v>
      </c>
      <c r="B315" s="6" t="s">
        <v>30</v>
      </c>
      <c r="C315" s="6" t="s">
        <v>32</v>
      </c>
      <c r="D315" s="6" t="s">
        <v>33</v>
      </c>
      <c r="E315" s="6" t="s">
        <v>34</v>
      </c>
      <c r="F315" s="6" t="s">
        <v>35</v>
      </c>
      <c r="G315" s="6" t="s">
        <v>35</v>
      </c>
      <c r="H315" s="6" t="s">
        <v>232</v>
      </c>
      <c r="I315" s="6"/>
      <c r="J315" s="6" t="s">
        <v>36</v>
      </c>
      <c r="M315" s="5" t="s">
        <v>230</v>
      </c>
      <c r="N315" s="5" t="s">
        <v>222</v>
      </c>
      <c r="O315" s="5">
        <v>1</v>
      </c>
      <c r="P315" s="5">
        <v>0</v>
      </c>
      <c r="Q315" s="6" t="s">
        <v>233</v>
      </c>
      <c r="R315" s="7">
        <v>6839293</v>
      </c>
      <c r="T315" s="6" t="s">
        <v>223</v>
      </c>
      <c r="U315" s="8">
        <f t="shared" si="9"/>
        <v>6839.2929999999997</v>
      </c>
      <c r="V315" s="6" t="s">
        <v>783</v>
      </c>
      <c r="W315" s="6" t="s">
        <v>40</v>
      </c>
      <c r="X315" s="6">
        <v>7</v>
      </c>
      <c r="Y315" s="6">
        <v>13</v>
      </c>
      <c r="Z315" s="6" t="s">
        <v>41</v>
      </c>
      <c r="AA315" s="6" t="e">
        <v>#N/A</v>
      </c>
      <c r="AB315" s="6" t="e">
        <v>#N/A</v>
      </c>
      <c r="AC315" s="6" t="e">
        <v>#N/A</v>
      </c>
      <c r="AD315" s="6" t="s">
        <v>731</v>
      </c>
      <c r="AF315" s="6"/>
      <c r="AG315" s="5" t="e">
        <v>#N/A</v>
      </c>
      <c r="AH315" s="5" t="e">
        <v>#N/A</v>
      </c>
      <c r="AI315" s="5" t="e">
        <v>#N/A</v>
      </c>
    </row>
    <row r="316" spans="1:35" s="5" customFormat="1" ht="13.25" customHeight="1" x14ac:dyDescent="0.15">
      <c r="A316" s="6" t="s">
        <v>31</v>
      </c>
      <c r="B316" s="6" t="s">
        <v>30</v>
      </c>
      <c r="C316" s="6" t="s">
        <v>32</v>
      </c>
      <c r="D316" s="6" t="s">
        <v>33</v>
      </c>
      <c r="E316" s="6" t="s">
        <v>34</v>
      </c>
      <c r="F316" s="6" t="s">
        <v>35</v>
      </c>
      <c r="G316" s="6" t="s">
        <v>35</v>
      </c>
      <c r="H316" s="6" t="s">
        <v>234</v>
      </c>
      <c r="I316" s="6"/>
      <c r="J316" s="6" t="s">
        <v>36</v>
      </c>
      <c r="M316" s="5" t="s">
        <v>230</v>
      </c>
      <c r="N316" s="5" t="s">
        <v>222</v>
      </c>
      <c r="O316" s="5">
        <v>1</v>
      </c>
      <c r="P316" s="5">
        <v>0</v>
      </c>
      <c r="Q316" s="6" t="s">
        <v>235</v>
      </c>
      <c r="R316" s="6">
        <v>0</v>
      </c>
      <c r="T316" s="6" t="s">
        <v>223</v>
      </c>
      <c r="U316" s="8">
        <f t="shared" si="9"/>
        <v>0</v>
      </c>
      <c r="V316" s="6" t="s">
        <v>783</v>
      </c>
      <c r="W316" s="6" t="s">
        <v>40</v>
      </c>
      <c r="X316" s="6">
        <v>7</v>
      </c>
      <c r="Y316" s="6">
        <v>13</v>
      </c>
      <c r="Z316" s="6" t="s">
        <v>41</v>
      </c>
      <c r="AA316" s="6" t="e">
        <v>#N/A</v>
      </c>
      <c r="AB316" s="6" t="e">
        <v>#N/A</v>
      </c>
      <c r="AC316" s="6" t="e">
        <v>#N/A</v>
      </c>
      <c r="AD316" s="6" t="s">
        <v>731</v>
      </c>
      <c r="AF316" s="6"/>
      <c r="AG316" s="5" t="e">
        <v>#N/A</v>
      </c>
      <c r="AH316" s="5" t="e">
        <v>#N/A</v>
      </c>
      <c r="AI316" s="5" t="e">
        <v>#N/A</v>
      </c>
    </row>
    <row r="317" spans="1:35" s="5" customFormat="1" ht="13.25" customHeight="1" x14ac:dyDescent="0.15">
      <c r="A317" s="6" t="s">
        <v>31</v>
      </c>
      <c r="B317" s="6" t="s">
        <v>30</v>
      </c>
      <c r="C317" s="6" t="s">
        <v>32</v>
      </c>
      <c r="D317" s="6" t="s">
        <v>33</v>
      </c>
      <c r="E317" s="6" t="s">
        <v>34</v>
      </c>
      <c r="F317" s="6" t="s">
        <v>35</v>
      </c>
      <c r="G317" s="6" t="s">
        <v>35</v>
      </c>
      <c r="H317" s="6" t="s">
        <v>236</v>
      </c>
      <c r="I317" s="6"/>
      <c r="J317" s="6" t="s">
        <v>36</v>
      </c>
      <c r="M317" s="5" t="s">
        <v>230</v>
      </c>
      <c r="N317" s="5" t="s">
        <v>222</v>
      </c>
      <c r="O317" s="5">
        <v>1</v>
      </c>
      <c r="P317" s="5">
        <v>0</v>
      </c>
      <c r="Q317" s="6" t="s">
        <v>237</v>
      </c>
      <c r="R317" s="7">
        <v>29140</v>
      </c>
      <c r="T317" s="6" t="s">
        <v>223</v>
      </c>
      <c r="U317" s="8">
        <f t="shared" si="9"/>
        <v>29.14</v>
      </c>
      <c r="V317" s="6" t="s">
        <v>783</v>
      </c>
      <c r="W317" s="6" t="s">
        <v>40</v>
      </c>
      <c r="X317" s="6">
        <v>7</v>
      </c>
      <c r="Y317" s="6">
        <v>13</v>
      </c>
      <c r="Z317" s="6" t="s">
        <v>41</v>
      </c>
      <c r="AA317" s="6" t="e">
        <v>#N/A</v>
      </c>
      <c r="AB317" s="6" t="e">
        <v>#N/A</v>
      </c>
      <c r="AC317" s="6" t="e">
        <v>#N/A</v>
      </c>
      <c r="AD317" s="6" t="s">
        <v>731</v>
      </c>
      <c r="AF317" s="6"/>
      <c r="AG317" s="5" t="e">
        <v>#N/A</v>
      </c>
      <c r="AH317" s="5" t="e">
        <v>#N/A</v>
      </c>
      <c r="AI317" s="5" t="e">
        <v>#N/A</v>
      </c>
    </row>
    <row r="318" spans="1:35" s="5" customFormat="1" ht="13.25" customHeight="1" x14ac:dyDescent="0.15">
      <c r="A318" s="6" t="s">
        <v>31</v>
      </c>
      <c r="B318" s="6" t="s">
        <v>30</v>
      </c>
      <c r="C318" s="6" t="s">
        <v>32</v>
      </c>
      <c r="D318" s="6" t="s">
        <v>33</v>
      </c>
      <c r="E318" s="6" t="s">
        <v>34</v>
      </c>
      <c r="F318" s="6" t="s">
        <v>35</v>
      </c>
      <c r="G318" s="6" t="s">
        <v>35</v>
      </c>
      <c r="H318" s="6" t="s">
        <v>238</v>
      </c>
      <c r="I318" s="6"/>
      <c r="J318" s="6" t="s">
        <v>36</v>
      </c>
      <c r="M318" s="5" t="s">
        <v>230</v>
      </c>
      <c r="N318" s="5" t="s">
        <v>222</v>
      </c>
      <c r="O318" s="5">
        <v>1</v>
      </c>
      <c r="P318" s="5">
        <v>0</v>
      </c>
      <c r="Q318" s="6" t="s">
        <v>239</v>
      </c>
      <c r="R318" s="6">
        <v>0</v>
      </c>
      <c r="T318" s="6" t="s">
        <v>223</v>
      </c>
      <c r="U318" s="8">
        <f t="shared" si="9"/>
        <v>0</v>
      </c>
      <c r="V318" s="6" t="s">
        <v>783</v>
      </c>
      <c r="W318" s="6" t="s">
        <v>40</v>
      </c>
      <c r="X318" s="6">
        <v>7</v>
      </c>
      <c r="Y318" s="6">
        <v>13</v>
      </c>
      <c r="Z318" s="6" t="s">
        <v>41</v>
      </c>
      <c r="AA318" s="6" t="e">
        <v>#N/A</v>
      </c>
      <c r="AB318" s="6" t="e">
        <v>#N/A</v>
      </c>
      <c r="AC318" s="6" t="e">
        <v>#N/A</v>
      </c>
      <c r="AD318" s="6" t="s">
        <v>731</v>
      </c>
      <c r="AF318" s="6"/>
      <c r="AG318" s="5" t="e">
        <v>#N/A</v>
      </c>
      <c r="AH318" s="5" t="e">
        <v>#N/A</v>
      </c>
      <c r="AI318" s="5" t="e">
        <v>#N/A</v>
      </c>
    </row>
    <row r="319" spans="1:35" s="5" customFormat="1" ht="13.25" customHeight="1" x14ac:dyDescent="0.15">
      <c r="A319" s="6" t="s">
        <v>31</v>
      </c>
      <c r="B319" s="6" t="s">
        <v>30</v>
      </c>
      <c r="C319" s="6" t="s">
        <v>32</v>
      </c>
      <c r="D319" s="6" t="s">
        <v>33</v>
      </c>
      <c r="E319" s="6" t="s">
        <v>34</v>
      </c>
      <c r="F319" s="6" t="s">
        <v>35</v>
      </c>
      <c r="G319" s="6" t="s">
        <v>35</v>
      </c>
      <c r="H319" s="6" t="s">
        <v>240</v>
      </c>
      <c r="I319" s="6"/>
      <c r="J319" s="6" t="s">
        <v>36</v>
      </c>
      <c r="M319" s="5" t="s">
        <v>230</v>
      </c>
      <c r="N319" s="5" t="s">
        <v>222</v>
      </c>
      <c r="O319" s="5">
        <v>1</v>
      </c>
      <c r="P319" s="5">
        <v>0</v>
      </c>
      <c r="Q319" s="6" t="s">
        <v>241</v>
      </c>
      <c r="R319" s="7">
        <v>39424</v>
      </c>
      <c r="T319" s="6" t="s">
        <v>223</v>
      </c>
      <c r="U319" s="8">
        <f t="shared" si="9"/>
        <v>39.423999999999999</v>
      </c>
      <c r="V319" s="6" t="s">
        <v>783</v>
      </c>
      <c r="W319" s="6" t="s">
        <v>40</v>
      </c>
      <c r="X319" s="6">
        <v>7</v>
      </c>
      <c r="Y319" s="6">
        <v>13</v>
      </c>
      <c r="Z319" s="6" t="s">
        <v>41</v>
      </c>
      <c r="AA319" s="6" t="e">
        <v>#N/A</v>
      </c>
      <c r="AB319" s="6" t="e">
        <v>#N/A</v>
      </c>
      <c r="AC319" s="6" t="e">
        <v>#N/A</v>
      </c>
      <c r="AD319" s="6" t="s">
        <v>731</v>
      </c>
      <c r="AF319" s="6"/>
      <c r="AG319" s="5" t="e">
        <v>#N/A</v>
      </c>
      <c r="AH319" s="5" t="e">
        <v>#N/A</v>
      </c>
      <c r="AI319" s="5" t="e">
        <v>#N/A</v>
      </c>
    </row>
    <row r="320" spans="1:35" s="5" customFormat="1" ht="13.25" customHeight="1" x14ac:dyDescent="0.15">
      <c r="A320" s="6" t="s">
        <v>31</v>
      </c>
      <c r="B320" s="6" t="s">
        <v>30</v>
      </c>
      <c r="C320" s="6" t="s">
        <v>32</v>
      </c>
      <c r="D320" s="6" t="s">
        <v>33</v>
      </c>
      <c r="E320" s="6" t="s">
        <v>34</v>
      </c>
      <c r="F320" s="6" t="s">
        <v>35</v>
      </c>
      <c r="G320" s="6" t="s">
        <v>35</v>
      </c>
      <c r="H320" s="6" t="s">
        <v>242</v>
      </c>
      <c r="I320" s="6"/>
      <c r="J320" s="6" t="s">
        <v>36</v>
      </c>
      <c r="M320" s="5" t="s">
        <v>230</v>
      </c>
      <c r="N320" s="5" t="s">
        <v>222</v>
      </c>
      <c r="O320" s="5">
        <v>1</v>
      </c>
      <c r="P320" s="5">
        <v>0</v>
      </c>
      <c r="Q320" s="6" t="s">
        <v>243</v>
      </c>
      <c r="R320" s="7">
        <v>294589</v>
      </c>
      <c r="T320" s="6" t="s">
        <v>223</v>
      </c>
      <c r="U320" s="8">
        <f t="shared" si="9"/>
        <v>294.589</v>
      </c>
      <c r="V320" s="6" t="s">
        <v>783</v>
      </c>
      <c r="W320" s="6" t="s">
        <v>40</v>
      </c>
      <c r="X320" s="6">
        <v>7</v>
      </c>
      <c r="Y320" s="6">
        <v>13</v>
      </c>
      <c r="Z320" s="6" t="s">
        <v>41</v>
      </c>
      <c r="AA320" s="6" t="e">
        <v>#N/A</v>
      </c>
      <c r="AB320" s="6" t="e">
        <v>#N/A</v>
      </c>
      <c r="AC320" s="6" t="e">
        <v>#N/A</v>
      </c>
      <c r="AD320" s="6" t="s">
        <v>731</v>
      </c>
      <c r="AF320" s="6"/>
      <c r="AG320" s="5" t="e">
        <v>#N/A</v>
      </c>
      <c r="AH320" s="5" t="e">
        <v>#N/A</v>
      </c>
      <c r="AI320" s="5" t="e">
        <v>#N/A</v>
      </c>
    </row>
    <row r="321" spans="1:35" s="5" customFormat="1" ht="13.25" customHeight="1" x14ac:dyDescent="0.15">
      <c r="A321" s="6" t="s">
        <v>31</v>
      </c>
      <c r="B321" s="6" t="s">
        <v>30</v>
      </c>
      <c r="C321" s="6" t="s">
        <v>32</v>
      </c>
      <c r="D321" s="6" t="s">
        <v>33</v>
      </c>
      <c r="E321" s="6" t="s">
        <v>34</v>
      </c>
      <c r="F321" s="6" t="s">
        <v>35</v>
      </c>
      <c r="G321" s="6" t="s">
        <v>35</v>
      </c>
      <c r="H321" s="6" t="s">
        <v>76</v>
      </c>
      <c r="I321" s="6"/>
      <c r="J321" s="6" t="s">
        <v>36</v>
      </c>
      <c r="M321" s="5" t="s">
        <v>230</v>
      </c>
      <c r="N321" s="5" t="s">
        <v>222</v>
      </c>
      <c r="O321" s="5">
        <v>1</v>
      </c>
      <c r="P321" s="5">
        <v>0</v>
      </c>
      <c r="Q321" s="6" t="s">
        <v>244</v>
      </c>
      <c r="R321" s="7">
        <v>1180130</v>
      </c>
      <c r="T321" s="6" t="s">
        <v>223</v>
      </c>
      <c r="U321" s="8">
        <f t="shared" si="9"/>
        <v>1180.1300000000001</v>
      </c>
      <c r="V321" s="6" t="s">
        <v>783</v>
      </c>
      <c r="W321" s="6" t="s">
        <v>40</v>
      </c>
      <c r="X321" s="6">
        <v>7</v>
      </c>
      <c r="Y321" s="6">
        <v>13</v>
      </c>
      <c r="Z321" s="6" t="s">
        <v>41</v>
      </c>
      <c r="AA321" s="6" t="e">
        <v>#N/A</v>
      </c>
      <c r="AB321" s="6" t="e">
        <v>#N/A</v>
      </c>
      <c r="AC321" s="6" t="e">
        <v>#N/A</v>
      </c>
      <c r="AD321" s="6" t="s">
        <v>731</v>
      </c>
      <c r="AF321" s="6"/>
      <c r="AG321" s="5" t="e">
        <v>#N/A</v>
      </c>
      <c r="AH321" s="5" t="e">
        <v>#N/A</v>
      </c>
      <c r="AI321" s="5" t="e">
        <v>#N/A</v>
      </c>
    </row>
    <row r="322" spans="1:35" s="5" customFormat="1" ht="13.25" customHeight="1" x14ac:dyDescent="0.15">
      <c r="A322" s="6" t="s">
        <v>31</v>
      </c>
      <c r="B322" s="6" t="s">
        <v>30</v>
      </c>
      <c r="C322" s="6" t="s">
        <v>32</v>
      </c>
      <c r="D322" s="6" t="s">
        <v>33</v>
      </c>
      <c r="E322" s="6" t="s">
        <v>34</v>
      </c>
      <c r="F322" s="6" t="s">
        <v>35</v>
      </c>
      <c r="G322" s="6" t="s">
        <v>35</v>
      </c>
      <c r="H322" s="6" t="s">
        <v>78</v>
      </c>
      <c r="I322" s="6"/>
      <c r="J322" s="6" t="s">
        <v>36</v>
      </c>
      <c r="M322" s="5" t="s">
        <v>230</v>
      </c>
      <c r="N322" s="5" t="s">
        <v>222</v>
      </c>
      <c r="O322" s="5">
        <v>1</v>
      </c>
      <c r="P322" s="5">
        <v>0</v>
      </c>
      <c r="Q322" s="6" t="s">
        <v>245</v>
      </c>
      <c r="R322" s="7">
        <v>850909</v>
      </c>
      <c r="T322" s="6" t="s">
        <v>223</v>
      </c>
      <c r="U322" s="8">
        <f t="shared" si="9"/>
        <v>850.90899999999999</v>
      </c>
      <c r="V322" s="6" t="s">
        <v>783</v>
      </c>
      <c r="W322" s="6" t="s">
        <v>40</v>
      </c>
      <c r="X322" s="6">
        <v>7</v>
      </c>
      <c r="Y322" s="6">
        <v>13</v>
      </c>
      <c r="Z322" s="6" t="s">
        <v>41</v>
      </c>
      <c r="AA322" s="6" t="e">
        <v>#N/A</v>
      </c>
      <c r="AB322" s="6" t="e">
        <v>#N/A</v>
      </c>
      <c r="AC322" s="6" t="e">
        <v>#N/A</v>
      </c>
      <c r="AD322" s="6" t="s">
        <v>731</v>
      </c>
      <c r="AF322" s="6"/>
      <c r="AG322" s="5" t="e">
        <v>#N/A</v>
      </c>
      <c r="AH322" s="5" t="e">
        <v>#N/A</v>
      </c>
      <c r="AI322" s="5" t="e">
        <v>#N/A</v>
      </c>
    </row>
    <row r="323" spans="1:35" s="5" customFormat="1" ht="13.25" customHeight="1" x14ac:dyDescent="0.15">
      <c r="A323" s="6" t="s">
        <v>31</v>
      </c>
      <c r="B323" s="6" t="s">
        <v>30</v>
      </c>
      <c r="C323" s="6" t="s">
        <v>32</v>
      </c>
      <c r="D323" s="6" t="s">
        <v>33</v>
      </c>
      <c r="E323" s="6" t="s">
        <v>34</v>
      </c>
      <c r="F323" s="6" t="s">
        <v>35</v>
      </c>
      <c r="G323" s="6" t="s">
        <v>35</v>
      </c>
      <c r="H323" s="6" t="s">
        <v>80</v>
      </c>
      <c r="I323" s="6"/>
      <c r="J323" s="6" t="s">
        <v>36</v>
      </c>
      <c r="M323" s="5" t="s">
        <v>230</v>
      </c>
      <c r="N323" s="5" t="s">
        <v>222</v>
      </c>
      <c r="O323" s="5">
        <v>1</v>
      </c>
      <c r="P323" s="5">
        <v>0</v>
      </c>
      <c r="Q323" s="6" t="s">
        <v>246</v>
      </c>
      <c r="R323" s="7">
        <v>114575</v>
      </c>
      <c r="T323" s="6" t="s">
        <v>223</v>
      </c>
      <c r="U323" s="8">
        <f t="shared" si="9"/>
        <v>114.575</v>
      </c>
      <c r="V323" s="6" t="s">
        <v>783</v>
      </c>
      <c r="W323" s="6" t="s">
        <v>40</v>
      </c>
      <c r="X323" s="6">
        <v>7</v>
      </c>
      <c r="Y323" s="6">
        <v>13</v>
      </c>
      <c r="Z323" s="6" t="s">
        <v>41</v>
      </c>
      <c r="AA323" s="6" t="e">
        <v>#N/A</v>
      </c>
      <c r="AB323" s="6" t="e">
        <v>#N/A</v>
      </c>
      <c r="AC323" s="6" t="e">
        <v>#N/A</v>
      </c>
      <c r="AD323" s="6" t="s">
        <v>731</v>
      </c>
      <c r="AF323" s="6"/>
      <c r="AG323" s="5" t="e">
        <v>#N/A</v>
      </c>
      <c r="AH323" s="5" t="e">
        <v>#N/A</v>
      </c>
      <c r="AI323" s="5" t="e">
        <v>#N/A</v>
      </c>
    </row>
    <row r="324" spans="1:35" s="5" customFormat="1" ht="13.25" customHeight="1" x14ac:dyDescent="0.15">
      <c r="A324" s="6" t="s">
        <v>31</v>
      </c>
      <c r="B324" s="6" t="s">
        <v>30</v>
      </c>
      <c r="C324" s="6" t="s">
        <v>32</v>
      </c>
      <c r="D324" s="6" t="s">
        <v>33</v>
      </c>
      <c r="E324" s="6" t="s">
        <v>34</v>
      </c>
      <c r="F324" s="6" t="s">
        <v>35</v>
      </c>
      <c r="G324" s="6" t="s">
        <v>35</v>
      </c>
      <c r="H324" s="6" t="s">
        <v>95</v>
      </c>
      <c r="I324" s="6"/>
      <c r="J324" s="6" t="s">
        <v>36</v>
      </c>
      <c r="M324" s="5" t="s">
        <v>230</v>
      </c>
      <c r="N324" s="5" t="s">
        <v>222</v>
      </c>
      <c r="O324" s="5">
        <v>1</v>
      </c>
      <c r="P324" s="5">
        <v>0</v>
      </c>
      <c r="Q324" s="6" t="s">
        <v>247</v>
      </c>
      <c r="R324" s="7">
        <v>5056832</v>
      </c>
      <c r="T324" s="6" t="s">
        <v>223</v>
      </c>
      <c r="U324" s="8">
        <f t="shared" si="9"/>
        <v>5056.8320000000003</v>
      </c>
      <c r="V324" s="6" t="s">
        <v>783</v>
      </c>
      <c r="W324" s="6" t="s">
        <v>40</v>
      </c>
      <c r="X324" s="6">
        <v>7</v>
      </c>
      <c r="Y324" s="6">
        <v>13</v>
      </c>
      <c r="Z324" s="6" t="s">
        <v>41</v>
      </c>
      <c r="AA324" s="6" t="e">
        <v>#N/A</v>
      </c>
      <c r="AB324" s="6" t="e">
        <v>#N/A</v>
      </c>
      <c r="AC324" s="6" t="e">
        <v>#N/A</v>
      </c>
      <c r="AD324" s="6" t="s">
        <v>731</v>
      </c>
      <c r="AF324" s="6"/>
      <c r="AG324" s="5" t="e">
        <v>#N/A</v>
      </c>
      <c r="AH324" s="5" t="e">
        <v>#N/A</v>
      </c>
      <c r="AI324" s="5" t="e">
        <v>#N/A</v>
      </c>
    </row>
    <row r="325" spans="1:35" s="5" customFormat="1" ht="13.25" customHeight="1" x14ac:dyDescent="0.15">
      <c r="A325" s="6" t="s">
        <v>31</v>
      </c>
      <c r="B325" s="6" t="s">
        <v>30</v>
      </c>
      <c r="C325" s="6" t="s">
        <v>32</v>
      </c>
      <c r="D325" s="6" t="s">
        <v>33</v>
      </c>
      <c r="E325" s="6" t="s">
        <v>34</v>
      </c>
      <c r="F325" s="6" t="s">
        <v>35</v>
      </c>
      <c r="G325" s="6" t="s">
        <v>35</v>
      </c>
      <c r="H325" s="6" t="s">
        <v>71</v>
      </c>
      <c r="I325" s="6"/>
      <c r="J325" s="6" t="s">
        <v>36</v>
      </c>
      <c r="M325" s="5" t="s">
        <v>248</v>
      </c>
      <c r="N325" s="5" t="s">
        <v>222</v>
      </c>
      <c r="O325" s="5">
        <v>2</v>
      </c>
      <c r="P325" s="5">
        <v>0</v>
      </c>
      <c r="Q325" s="6" t="s">
        <v>249</v>
      </c>
      <c r="R325" s="7">
        <v>3614312</v>
      </c>
      <c r="T325" s="6" t="s">
        <v>223</v>
      </c>
      <c r="U325" s="8">
        <f t="shared" si="9"/>
        <v>3614.3119999999999</v>
      </c>
      <c r="V325" s="6" t="s">
        <v>783</v>
      </c>
      <c r="W325" s="6" t="s">
        <v>40</v>
      </c>
      <c r="X325" s="6">
        <v>7</v>
      </c>
      <c r="Y325" s="6">
        <v>13</v>
      </c>
      <c r="Z325" s="6" t="s">
        <v>41</v>
      </c>
      <c r="AA325" s="6" t="e">
        <v>#N/A</v>
      </c>
      <c r="AB325" s="6" t="e">
        <v>#N/A</v>
      </c>
      <c r="AC325" s="6" t="e">
        <v>#N/A</v>
      </c>
      <c r="AD325" s="6" t="s">
        <v>731</v>
      </c>
      <c r="AF325" s="6"/>
      <c r="AG325" s="5" t="e">
        <v>#N/A</v>
      </c>
      <c r="AH325" s="5" t="e">
        <v>#N/A</v>
      </c>
      <c r="AI325" s="5" t="e">
        <v>#N/A</v>
      </c>
    </row>
    <row r="326" spans="1:35" s="5" customFormat="1" ht="13.25" customHeight="1" x14ac:dyDescent="0.15">
      <c r="A326" s="6" t="s">
        <v>31</v>
      </c>
      <c r="B326" s="6" t="s">
        <v>30</v>
      </c>
      <c r="C326" s="6" t="s">
        <v>32</v>
      </c>
      <c r="D326" s="6" t="s">
        <v>33</v>
      </c>
      <c r="E326" s="6" t="s">
        <v>34</v>
      </c>
      <c r="F326" s="6" t="s">
        <v>35</v>
      </c>
      <c r="G326" s="6" t="s">
        <v>35</v>
      </c>
      <c r="H326" s="6" t="s">
        <v>232</v>
      </c>
      <c r="I326" s="6"/>
      <c r="J326" s="6" t="s">
        <v>36</v>
      </c>
      <c r="M326" s="5" t="s">
        <v>248</v>
      </c>
      <c r="N326" s="5" t="s">
        <v>222</v>
      </c>
      <c r="O326" s="5">
        <v>2</v>
      </c>
      <c r="P326" s="5">
        <v>0</v>
      </c>
      <c r="Q326" s="6" t="s">
        <v>250</v>
      </c>
      <c r="R326" s="7">
        <v>3439010</v>
      </c>
      <c r="T326" s="6" t="s">
        <v>223</v>
      </c>
      <c r="U326" s="8">
        <f t="shared" si="9"/>
        <v>3439.01</v>
      </c>
      <c r="V326" s="6" t="s">
        <v>783</v>
      </c>
      <c r="W326" s="6" t="s">
        <v>40</v>
      </c>
      <c r="X326" s="6">
        <v>7</v>
      </c>
      <c r="Y326" s="6">
        <v>13</v>
      </c>
      <c r="Z326" s="6" t="s">
        <v>41</v>
      </c>
      <c r="AA326" s="6" t="e">
        <v>#N/A</v>
      </c>
      <c r="AB326" s="6" t="e">
        <v>#N/A</v>
      </c>
      <c r="AC326" s="6" t="e">
        <v>#N/A</v>
      </c>
      <c r="AD326" s="6" t="s">
        <v>731</v>
      </c>
      <c r="AF326" s="6"/>
      <c r="AG326" s="5" t="e">
        <v>#N/A</v>
      </c>
      <c r="AH326" s="5" t="e">
        <v>#N/A</v>
      </c>
      <c r="AI326" s="5" t="e">
        <v>#N/A</v>
      </c>
    </row>
    <row r="327" spans="1:35" s="5" customFormat="1" ht="13.25" customHeight="1" x14ac:dyDescent="0.15">
      <c r="A327" s="6" t="s">
        <v>31</v>
      </c>
      <c r="B327" s="6" t="s">
        <v>30</v>
      </c>
      <c r="C327" s="6" t="s">
        <v>32</v>
      </c>
      <c r="D327" s="6" t="s">
        <v>33</v>
      </c>
      <c r="E327" s="6" t="s">
        <v>34</v>
      </c>
      <c r="F327" s="6" t="s">
        <v>35</v>
      </c>
      <c r="G327" s="6" t="s">
        <v>35</v>
      </c>
      <c r="H327" s="6" t="s">
        <v>234</v>
      </c>
      <c r="I327" s="6"/>
      <c r="J327" s="6" t="s">
        <v>36</v>
      </c>
      <c r="M327" s="5" t="s">
        <v>248</v>
      </c>
      <c r="N327" s="5" t="s">
        <v>222</v>
      </c>
      <c r="O327" s="5">
        <v>2</v>
      </c>
      <c r="P327" s="5">
        <v>0</v>
      </c>
      <c r="Q327" s="6" t="s">
        <v>251</v>
      </c>
      <c r="R327" s="6">
        <v>0</v>
      </c>
      <c r="T327" s="6" t="s">
        <v>223</v>
      </c>
      <c r="U327" s="8">
        <f t="shared" si="9"/>
        <v>0</v>
      </c>
      <c r="V327" s="6" t="s">
        <v>783</v>
      </c>
      <c r="W327" s="6" t="s">
        <v>40</v>
      </c>
      <c r="X327" s="6">
        <v>7</v>
      </c>
      <c r="Y327" s="6">
        <v>13</v>
      </c>
      <c r="Z327" s="6" t="s">
        <v>41</v>
      </c>
      <c r="AA327" s="6" t="e">
        <v>#N/A</v>
      </c>
      <c r="AB327" s="6" t="e">
        <v>#N/A</v>
      </c>
      <c r="AC327" s="6" t="e">
        <v>#N/A</v>
      </c>
      <c r="AD327" s="6" t="s">
        <v>731</v>
      </c>
      <c r="AF327" s="6"/>
      <c r="AG327" s="5" t="e">
        <v>#N/A</v>
      </c>
      <c r="AH327" s="5" t="e">
        <v>#N/A</v>
      </c>
      <c r="AI327" s="5" t="e">
        <v>#N/A</v>
      </c>
    </row>
    <row r="328" spans="1:35" s="5" customFormat="1" ht="13.25" customHeight="1" x14ac:dyDescent="0.15">
      <c r="A328" s="6" t="s">
        <v>31</v>
      </c>
      <c r="B328" s="6" t="s">
        <v>30</v>
      </c>
      <c r="C328" s="6" t="s">
        <v>32</v>
      </c>
      <c r="D328" s="6" t="s">
        <v>33</v>
      </c>
      <c r="E328" s="6" t="s">
        <v>34</v>
      </c>
      <c r="F328" s="6" t="s">
        <v>35</v>
      </c>
      <c r="G328" s="6" t="s">
        <v>35</v>
      </c>
      <c r="H328" s="6" t="s">
        <v>236</v>
      </c>
      <c r="I328" s="6"/>
      <c r="J328" s="6" t="s">
        <v>36</v>
      </c>
      <c r="M328" s="5" t="s">
        <v>248</v>
      </c>
      <c r="N328" s="5" t="s">
        <v>222</v>
      </c>
      <c r="O328" s="5">
        <v>2</v>
      </c>
      <c r="P328" s="5">
        <v>0</v>
      </c>
      <c r="Q328" s="6" t="s">
        <v>252</v>
      </c>
      <c r="R328" s="7">
        <v>4020</v>
      </c>
      <c r="T328" s="6" t="s">
        <v>223</v>
      </c>
      <c r="U328" s="8">
        <f t="shared" si="9"/>
        <v>4.0199999999999996</v>
      </c>
      <c r="V328" s="6" t="s">
        <v>783</v>
      </c>
      <c r="W328" s="6" t="s">
        <v>40</v>
      </c>
      <c r="X328" s="6">
        <v>7</v>
      </c>
      <c r="Y328" s="6">
        <v>13</v>
      </c>
      <c r="Z328" s="6" t="s">
        <v>41</v>
      </c>
      <c r="AA328" s="6" t="e">
        <v>#N/A</v>
      </c>
      <c r="AB328" s="6" t="e">
        <v>#N/A</v>
      </c>
      <c r="AC328" s="6" t="e">
        <v>#N/A</v>
      </c>
      <c r="AD328" s="6" t="s">
        <v>731</v>
      </c>
      <c r="AF328" s="6"/>
      <c r="AG328" s="5" t="e">
        <v>#N/A</v>
      </c>
      <c r="AH328" s="5" t="e">
        <v>#N/A</v>
      </c>
      <c r="AI328" s="5" t="e">
        <v>#N/A</v>
      </c>
    </row>
    <row r="329" spans="1:35" s="5" customFormat="1" ht="13.25" customHeight="1" x14ac:dyDescent="0.15">
      <c r="A329" s="6" t="s">
        <v>31</v>
      </c>
      <c r="B329" s="6" t="s">
        <v>30</v>
      </c>
      <c r="C329" s="6" t="s">
        <v>32</v>
      </c>
      <c r="D329" s="6" t="s">
        <v>33</v>
      </c>
      <c r="E329" s="6" t="s">
        <v>34</v>
      </c>
      <c r="F329" s="6" t="s">
        <v>35</v>
      </c>
      <c r="G329" s="6" t="s">
        <v>35</v>
      </c>
      <c r="H329" s="6" t="s">
        <v>238</v>
      </c>
      <c r="I329" s="6"/>
      <c r="J329" s="6" t="s">
        <v>36</v>
      </c>
      <c r="M329" s="5" t="s">
        <v>248</v>
      </c>
      <c r="N329" s="5" t="s">
        <v>222</v>
      </c>
      <c r="O329" s="5">
        <v>2</v>
      </c>
      <c r="P329" s="5">
        <v>0</v>
      </c>
      <c r="Q329" s="6" t="s">
        <v>253</v>
      </c>
      <c r="R329" s="6">
        <v>0</v>
      </c>
      <c r="T329" s="6" t="s">
        <v>223</v>
      </c>
      <c r="U329" s="8">
        <f t="shared" si="9"/>
        <v>0</v>
      </c>
      <c r="V329" s="6" t="s">
        <v>783</v>
      </c>
      <c r="W329" s="6" t="s">
        <v>40</v>
      </c>
      <c r="X329" s="6">
        <v>7</v>
      </c>
      <c r="Y329" s="6">
        <v>13</v>
      </c>
      <c r="Z329" s="6" t="s">
        <v>41</v>
      </c>
      <c r="AA329" s="6" t="e">
        <v>#N/A</v>
      </c>
      <c r="AB329" s="6" t="e">
        <v>#N/A</v>
      </c>
      <c r="AC329" s="6" t="e">
        <v>#N/A</v>
      </c>
      <c r="AD329" s="6" t="s">
        <v>731</v>
      </c>
      <c r="AF329" s="6"/>
      <c r="AG329" s="5" t="e">
        <v>#N/A</v>
      </c>
      <c r="AH329" s="5" t="e">
        <v>#N/A</v>
      </c>
      <c r="AI329" s="5" t="e">
        <v>#N/A</v>
      </c>
    </row>
    <row r="330" spans="1:35" s="5" customFormat="1" ht="13.25" customHeight="1" x14ac:dyDescent="0.15">
      <c r="A330" s="6" t="s">
        <v>31</v>
      </c>
      <c r="B330" s="6" t="s">
        <v>30</v>
      </c>
      <c r="C330" s="6" t="s">
        <v>32</v>
      </c>
      <c r="D330" s="6" t="s">
        <v>33</v>
      </c>
      <c r="E330" s="6" t="s">
        <v>34</v>
      </c>
      <c r="F330" s="6" t="s">
        <v>35</v>
      </c>
      <c r="G330" s="6" t="s">
        <v>35</v>
      </c>
      <c r="H330" s="6" t="s">
        <v>240</v>
      </c>
      <c r="I330" s="6"/>
      <c r="J330" s="6" t="s">
        <v>36</v>
      </c>
      <c r="M330" s="5" t="s">
        <v>248</v>
      </c>
      <c r="N330" s="5" t="s">
        <v>222</v>
      </c>
      <c r="O330" s="5">
        <v>2</v>
      </c>
      <c r="P330" s="5">
        <v>0</v>
      </c>
      <c r="Q330" s="6" t="s">
        <v>254</v>
      </c>
      <c r="R330" s="7">
        <v>7389</v>
      </c>
      <c r="T330" s="6" t="s">
        <v>223</v>
      </c>
      <c r="U330" s="8">
        <f t="shared" si="9"/>
        <v>7.3890000000000002</v>
      </c>
      <c r="V330" s="6" t="s">
        <v>783</v>
      </c>
      <c r="W330" s="6" t="s">
        <v>40</v>
      </c>
      <c r="X330" s="6">
        <v>7</v>
      </c>
      <c r="Y330" s="6">
        <v>13</v>
      </c>
      <c r="Z330" s="6" t="s">
        <v>41</v>
      </c>
      <c r="AA330" s="6" t="e">
        <v>#N/A</v>
      </c>
      <c r="AB330" s="6" t="e">
        <v>#N/A</v>
      </c>
      <c r="AC330" s="6" t="e">
        <v>#N/A</v>
      </c>
      <c r="AD330" s="6" t="s">
        <v>731</v>
      </c>
      <c r="AF330" s="6"/>
      <c r="AG330" s="5" t="e">
        <v>#N/A</v>
      </c>
      <c r="AH330" s="5" t="e">
        <v>#N/A</v>
      </c>
      <c r="AI330" s="5" t="e">
        <v>#N/A</v>
      </c>
    </row>
    <row r="331" spans="1:35" s="5" customFormat="1" ht="13.25" customHeight="1" x14ac:dyDescent="0.15">
      <c r="A331" s="6" t="s">
        <v>31</v>
      </c>
      <c r="B331" s="6" t="s">
        <v>30</v>
      </c>
      <c r="C331" s="6" t="s">
        <v>32</v>
      </c>
      <c r="D331" s="6" t="s">
        <v>33</v>
      </c>
      <c r="E331" s="6" t="s">
        <v>34</v>
      </c>
      <c r="F331" s="6" t="s">
        <v>35</v>
      </c>
      <c r="G331" s="6" t="s">
        <v>35</v>
      </c>
      <c r="H331" s="6" t="s">
        <v>242</v>
      </c>
      <c r="I331" s="6"/>
      <c r="J331" s="6" t="s">
        <v>36</v>
      </c>
      <c r="M331" s="5" t="s">
        <v>248</v>
      </c>
      <c r="N331" s="5" t="s">
        <v>222</v>
      </c>
      <c r="O331" s="5">
        <v>2</v>
      </c>
      <c r="P331" s="5">
        <v>0</v>
      </c>
      <c r="Q331" s="6" t="s">
        <v>255</v>
      </c>
      <c r="R331" s="7">
        <v>163893</v>
      </c>
      <c r="T331" s="6" t="s">
        <v>223</v>
      </c>
      <c r="U331" s="8">
        <f t="shared" si="9"/>
        <v>163.893</v>
      </c>
      <c r="V331" s="6" t="s">
        <v>783</v>
      </c>
      <c r="W331" s="6" t="s">
        <v>40</v>
      </c>
      <c r="X331" s="6">
        <v>7</v>
      </c>
      <c r="Y331" s="6">
        <v>13</v>
      </c>
      <c r="Z331" s="6" t="s">
        <v>41</v>
      </c>
      <c r="AA331" s="6" t="e">
        <v>#N/A</v>
      </c>
      <c r="AB331" s="6" t="e">
        <v>#N/A</v>
      </c>
      <c r="AC331" s="6" t="e">
        <v>#N/A</v>
      </c>
      <c r="AD331" s="6" t="s">
        <v>731</v>
      </c>
      <c r="AF331" s="6"/>
      <c r="AG331" s="5" t="e">
        <v>#N/A</v>
      </c>
      <c r="AH331" s="5" t="e">
        <v>#N/A</v>
      </c>
      <c r="AI331" s="5" t="e">
        <v>#N/A</v>
      </c>
    </row>
    <row r="332" spans="1:35" s="5" customFormat="1" ht="13.25" customHeight="1" x14ac:dyDescent="0.15">
      <c r="A332" s="6" t="s">
        <v>31</v>
      </c>
      <c r="B332" s="6" t="s">
        <v>30</v>
      </c>
      <c r="C332" s="6" t="s">
        <v>32</v>
      </c>
      <c r="D332" s="6" t="s">
        <v>33</v>
      </c>
      <c r="E332" s="6" t="s">
        <v>34</v>
      </c>
      <c r="F332" s="6" t="s">
        <v>35</v>
      </c>
      <c r="G332" s="6" t="s">
        <v>35</v>
      </c>
      <c r="H332" s="6" t="s">
        <v>76</v>
      </c>
      <c r="I332" s="6"/>
      <c r="J332" s="6" t="s">
        <v>36</v>
      </c>
      <c r="M332" s="5" t="s">
        <v>248</v>
      </c>
      <c r="N332" s="5" t="s">
        <v>222</v>
      </c>
      <c r="O332" s="5">
        <v>2</v>
      </c>
      <c r="P332" s="5">
        <v>0</v>
      </c>
      <c r="Q332" s="6" t="s">
        <v>256</v>
      </c>
      <c r="R332" s="7">
        <v>594846</v>
      </c>
      <c r="T332" s="6" t="s">
        <v>223</v>
      </c>
      <c r="U332" s="8">
        <f t="shared" si="9"/>
        <v>594.846</v>
      </c>
      <c r="V332" s="6" t="s">
        <v>783</v>
      </c>
      <c r="W332" s="6" t="s">
        <v>40</v>
      </c>
      <c r="X332" s="6">
        <v>7</v>
      </c>
      <c r="Y332" s="6">
        <v>13</v>
      </c>
      <c r="Z332" s="6" t="s">
        <v>41</v>
      </c>
      <c r="AA332" s="6" t="e">
        <v>#N/A</v>
      </c>
      <c r="AB332" s="6" t="e">
        <v>#N/A</v>
      </c>
      <c r="AC332" s="6" t="e">
        <v>#N/A</v>
      </c>
      <c r="AD332" s="6" t="s">
        <v>731</v>
      </c>
      <c r="AF332" s="6"/>
      <c r="AG332" s="5" t="e">
        <v>#N/A</v>
      </c>
      <c r="AH332" s="5" t="e">
        <v>#N/A</v>
      </c>
      <c r="AI332" s="5" t="e">
        <v>#N/A</v>
      </c>
    </row>
    <row r="333" spans="1:35" s="5" customFormat="1" ht="13.25" customHeight="1" x14ac:dyDescent="0.15">
      <c r="A333" s="6" t="s">
        <v>31</v>
      </c>
      <c r="B333" s="6" t="s">
        <v>30</v>
      </c>
      <c r="C333" s="6" t="s">
        <v>32</v>
      </c>
      <c r="D333" s="6" t="s">
        <v>33</v>
      </c>
      <c r="E333" s="6" t="s">
        <v>34</v>
      </c>
      <c r="F333" s="6" t="s">
        <v>35</v>
      </c>
      <c r="G333" s="6" t="s">
        <v>35</v>
      </c>
      <c r="H333" s="6" t="s">
        <v>78</v>
      </c>
      <c r="I333" s="6"/>
      <c r="J333" s="6" t="s">
        <v>36</v>
      </c>
      <c r="M333" s="5" t="s">
        <v>248</v>
      </c>
      <c r="N333" s="5" t="s">
        <v>222</v>
      </c>
      <c r="O333" s="5">
        <v>2</v>
      </c>
      <c r="P333" s="5">
        <v>0</v>
      </c>
      <c r="Q333" s="6" t="s">
        <v>257</v>
      </c>
      <c r="R333" s="7">
        <v>383178</v>
      </c>
      <c r="T333" s="6" t="s">
        <v>223</v>
      </c>
      <c r="U333" s="8">
        <f t="shared" si="9"/>
        <v>383.178</v>
      </c>
      <c r="V333" s="6" t="s">
        <v>783</v>
      </c>
      <c r="W333" s="6" t="s">
        <v>40</v>
      </c>
      <c r="X333" s="6">
        <v>7</v>
      </c>
      <c r="Y333" s="6">
        <v>13</v>
      </c>
      <c r="Z333" s="6" t="s">
        <v>41</v>
      </c>
      <c r="AA333" s="6" t="e">
        <v>#N/A</v>
      </c>
      <c r="AB333" s="6" t="e">
        <v>#N/A</v>
      </c>
      <c r="AC333" s="6" t="e">
        <v>#N/A</v>
      </c>
      <c r="AD333" s="6" t="s">
        <v>731</v>
      </c>
      <c r="AF333" s="6"/>
      <c r="AG333" s="5" t="e">
        <v>#N/A</v>
      </c>
      <c r="AH333" s="5" t="e">
        <v>#N/A</v>
      </c>
      <c r="AI333" s="5" t="e">
        <v>#N/A</v>
      </c>
    </row>
    <row r="334" spans="1:35" s="5" customFormat="1" ht="13.25" customHeight="1" x14ac:dyDescent="0.15">
      <c r="A334" s="6" t="s">
        <v>31</v>
      </c>
      <c r="B334" s="6" t="s">
        <v>30</v>
      </c>
      <c r="C334" s="6" t="s">
        <v>32</v>
      </c>
      <c r="D334" s="6" t="s">
        <v>33</v>
      </c>
      <c r="E334" s="6" t="s">
        <v>34</v>
      </c>
      <c r="F334" s="6" t="s">
        <v>35</v>
      </c>
      <c r="G334" s="6" t="s">
        <v>35</v>
      </c>
      <c r="H334" s="6" t="s">
        <v>80</v>
      </c>
      <c r="I334" s="6"/>
      <c r="J334" s="6" t="s">
        <v>36</v>
      </c>
      <c r="M334" s="5" t="s">
        <v>248</v>
      </c>
      <c r="N334" s="5" t="s">
        <v>222</v>
      </c>
      <c r="O334" s="5">
        <v>2</v>
      </c>
      <c r="P334" s="5">
        <v>0</v>
      </c>
      <c r="Q334" s="6" t="s">
        <v>258</v>
      </c>
      <c r="R334" s="7">
        <v>66374</v>
      </c>
      <c r="T334" s="6" t="s">
        <v>223</v>
      </c>
      <c r="U334" s="8">
        <f t="shared" si="9"/>
        <v>66.373999999999995</v>
      </c>
      <c r="V334" s="6" t="s">
        <v>783</v>
      </c>
      <c r="W334" s="6" t="s">
        <v>40</v>
      </c>
      <c r="X334" s="6">
        <v>7</v>
      </c>
      <c r="Y334" s="6">
        <v>13</v>
      </c>
      <c r="Z334" s="6" t="s">
        <v>41</v>
      </c>
      <c r="AA334" s="6" t="e">
        <v>#N/A</v>
      </c>
      <c r="AB334" s="6" t="e">
        <v>#N/A</v>
      </c>
      <c r="AC334" s="6" t="e">
        <v>#N/A</v>
      </c>
      <c r="AD334" s="6" t="s">
        <v>731</v>
      </c>
      <c r="AF334" s="6"/>
      <c r="AG334" s="5" t="e">
        <v>#N/A</v>
      </c>
      <c r="AH334" s="5" t="e">
        <v>#N/A</v>
      </c>
      <c r="AI334" s="5" t="e">
        <v>#N/A</v>
      </c>
    </row>
    <row r="335" spans="1:35" s="5" customFormat="1" ht="13.25" customHeight="1" x14ac:dyDescent="0.15">
      <c r="A335" s="6" t="s">
        <v>31</v>
      </c>
      <c r="B335" s="6" t="s">
        <v>30</v>
      </c>
      <c r="C335" s="6" t="s">
        <v>32</v>
      </c>
      <c r="D335" s="6" t="s">
        <v>33</v>
      </c>
      <c r="E335" s="6" t="s">
        <v>34</v>
      </c>
      <c r="F335" s="6" t="s">
        <v>35</v>
      </c>
      <c r="G335" s="6" t="s">
        <v>35</v>
      </c>
      <c r="H335" s="6" t="s">
        <v>95</v>
      </c>
      <c r="I335" s="6"/>
      <c r="J335" s="6" t="s">
        <v>36</v>
      </c>
      <c r="M335" s="5" t="s">
        <v>248</v>
      </c>
      <c r="N335" s="5" t="s">
        <v>222</v>
      </c>
      <c r="O335" s="5">
        <v>2</v>
      </c>
      <c r="P335" s="5">
        <v>0</v>
      </c>
      <c r="Q335" s="6" t="s">
        <v>259</v>
      </c>
      <c r="R335" s="7">
        <v>2569914</v>
      </c>
      <c r="T335" s="6" t="s">
        <v>223</v>
      </c>
      <c r="U335" s="8">
        <f t="shared" si="9"/>
        <v>2569.9140000000002</v>
      </c>
      <c r="V335" s="6" t="s">
        <v>783</v>
      </c>
      <c r="W335" s="6" t="s">
        <v>40</v>
      </c>
      <c r="X335" s="6">
        <v>7</v>
      </c>
      <c r="Y335" s="6">
        <v>13</v>
      </c>
      <c r="Z335" s="6" t="s">
        <v>41</v>
      </c>
      <c r="AA335" s="6" t="e">
        <v>#N/A</v>
      </c>
      <c r="AB335" s="6" t="e">
        <v>#N/A</v>
      </c>
      <c r="AC335" s="6" t="e">
        <v>#N/A</v>
      </c>
      <c r="AD335" s="6" t="s">
        <v>731</v>
      </c>
      <c r="AF335" s="6"/>
      <c r="AG335" s="5" t="e">
        <v>#N/A</v>
      </c>
      <c r="AH335" s="5" t="e">
        <v>#N/A</v>
      </c>
      <c r="AI335" s="5" t="e">
        <v>#N/A</v>
      </c>
    </row>
    <row r="336" spans="1:35" s="5" customFormat="1" ht="13.25" customHeight="1" x14ac:dyDescent="0.15">
      <c r="A336" s="6" t="s">
        <v>31</v>
      </c>
      <c r="B336" s="6" t="s">
        <v>30</v>
      </c>
      <c r="C336" s="6" t="s">
        <v>32</v>
      </c>
      <c r="D336" s="6" t="s">
        <v>33</v>
      </c>
      <c r="E336" s="6" t="s">
        <v>34</v>
      </c>
      <c r="F336" s="6" t="s">
        <v>35</v>
      </c>
      <c r="G336" s="6" t="s">
        <v>35</v>
      </c>
      <c r="H336" s="6" t="s">
        <v>71</v>
      </c>
      <c r="I336" s="6"/>
      <c r="J336" s="6" t="s">
        <v>36</v>
      </c>
      <c r="M336" s="5" t="s">
        <v>228</v>
      </c>
      <c r="N336" s="5" t="s">
        <v>222</v>
      </c>
      <c r="O336" s="5">
        <v>14</v>
      </c>
      <c r="P336" s="5">
        <v>0</v>
      </c>
      <c r="Q336" s="6" t="s">
        <v>260</v>
      </c>
      <c r="R336" s="7">
        <v>3588134</v>
      </c>
      <c r="T336" s="6" t="s">
        <v>223</v>
      </c>
      <c r="U336" s="8">
        <f t="shared" si="9"/>
        <v>3588.134</v>
      </c>
      <c r="V336" s="6" t="s">
        <v>783</v>
      </c>
      <c r="W336" s="6" t="s">
        <v>40</v>
      </c>
      <c r="X336" s="6">
        <v>7</v>
      </c>
      <c r="Y336" s="6">
        <v>13</v>
      </c>
      <c r="Z336" s="6" t="s">
        <v>41</v>
      </c>
      <c r="AA336" s="6" t="e">
        <v>#N/A</v>
      </c>
      <c r="AB336" s="6" t="e">
        <v>#N/A</v>
      </c>
      <c r="AC336" s="6" t="e">
        <v>#N/A</v>
      </c>
      <c r="AD336" s="6" t="s">
        <v>731</v>
      </c>
      <c r="AF336" s="6"/>
      <c r="AG336" s="5" t="e">
        <v>#N/A</v>
      </c>
      <c r="AH336" s="5" t="e">
        <v>#N/A</v>
      </c>
      <c r="AI336" s="5" t="e">
        <v>#N/A</v>
      </c>
    </row>
    <row r="337" spans="1:35" s="5" customFormat="1" ht="13.25" customHeight="1" x14ac:dyDescent="0.15">
      <c r="A337" s="6" t="s">
        <v>31</v>
      </c>
      <c r="B337" s="6" t="s">
        <v>30</v>
      </c>
      <c r="C337" s="6" t="s">
        <v>32</v>
      </c>
      <c r="D337" s="6" t="s">
        <v>33</v>
      </c>
      <c r="E337" s="6" t="s">
        <v>34</v>
      </c>
      <c r="F337" s="6" t="s">
        <v>35</v>
      </c>
      <c r="G337" s="6" t="s">
        <v>35</v>
      </c>
      <c r="H337" s="6" t="s">
        <v>76</v>
      </c>
      <c r="I337" s="6"/>
      <c r="J337" s="6" t="s">
        <v>36</v>
      </c>
      <c r="M337" s="5" t="s">
        <v>228</v>
      </c>
      <c r="N337" s="5" t="s">
        <v>222</v>
      </c>
      <c r="O337" s="5">
        <v>14</v>
      </c>
      <c r="P337" s="5">
        <v>0</v>
      </c>
      <c r="Q337" s="6" t="s">
        <v>261</v>
      </c>
      <c r="R337" s="7">
        <v>585283</v>
      </c>
      <c r="T337" s="6" t="s">
        <v>223</v>
      </c>
      <c r="U337" s="8">
        <f t="shared" si="9"/>
        <v>585.28300000000002</v>
      </c>
      <c r="V337" s="6" t="s">
        <v>783</v>
      </c>
      <c r="W337" s="6" t="s">
        <v>40</v>
      </c>
      <c r="X337" s="6">
        <v>7</v>
      </c>
      <c r="Y337" s="6">
        <v>13</v>
      </c>
      <c r="Z337" s="6" t="s">
        <v>41</v>
      </c>
      <c r="AA337" s="6" t="e">
        <v>#N/A</v>
      </c>
      <c r="AB337" s="6" t="e">
        <v>#N/A</v>
      </c>
      <c r="AC337" s="6" t="e">
        <v>#N/A</v>
      </c>
      <c r="AD337" s="6" t="s">
        <v>731</v>
      </c>
      <c r="AF337" s="6"/>
      <c r="AG337" s="5" t="e">
        <v>#N/A</v>
      </c>
      <c r="AH337" s="5" t="e">
        <v>#N/A</v>
      </c>
      <c r="AI337" s="5" t="e">
        <v>#N/A</v>
      </c>
    </row>
    <row r="338" spans="1:35" s="5" customFormat="1" ht="13.25" customHeight="1" x14ac:dyDescent="0.15">
      <c r="A338" s="6" t="s">
        <v>31</v>
      </c>
      <c r="B338" s="6" t="s">
        <v>30</v>
      </c>
      <c r="C338" s="6" t="s">
        <v>32</v>
      </c>
      <c r="D338" s="6" t="s">
        <v>33</v>
      </c>
      <c r="E338" s="6" t="s">
        <v>34</v>
      </c>
      <c r="F338" s="6" t="s">
        <v>35</v>
      </c>
      <c r="G338" s="6" t="s">
        <v>35</v>
      </c>
      <c r="H338" s="6" t="s">
        <v>78</v>
      </c>
      <c r="I338" s="6"/>
      <c r="J338" s="6" t="s">
        <v>36</v>
      </c>
      <c r="M338" s="5" t="s">
        <v>228</v>
      </c>
      <c r="N338" s="5" t="s">
        <v>222</v>
      </c>
      <c r="O338" s="5">
        <v>14</v>
      </c>
      <c r="P338" s="5">
        <v>0</v>
      </c>
      <c r="Q338" s="6" t="s">
        <v>262</v>
      </c>
      <c r="R338" s="7">
        <v>467731</v>
      </c>
      <c r="T338" s="6" t="s">
        <v>223</v>
      </c>
      <c r="U338" s="8">
        <f t="shared" si="9"/>
        <v>467.73099999999999</v>
      </c>
      <c r="V338" s="6" t="s">
        <v>783</v>
      </c>
      <c r="W338" s="6" t="s">
        <v>40</v>
      </c>
      <c r="X338" s="6">
        <v>7</v>
      </c>
      <c r="Y338" s="6">
        <v>13</v>
      </c>
      <c r="Z338" s="6" t="s">
        <v>41</v>
      </c>
      <c r="AA338" s="6" t="e">
        <v>#N/A</v>
      </c>
      <c r="AB338" s="6" t="e">
        <v>#N/A</v>
      </c>
      <c r="AC338" s="6" t="e">
        <v>#N/A</v>
      </c>
      <c r="AD338" s="6" t="s">
        <v>731</v>
      </c>
      <c r="AF338" s="6"/>
      <c r="AG338" s="5" t="e">
        <v>#N/A</v>
      </c>
      <c r="AH338" s="5" t="e">
        <v>#N/A</v>
      </c>
      <c r="AI338" s="5" t="e">
        <v>#N/A</v>
      </c>
    </row>
    <row r="339" spans="1:35" s="5" customFormat="1" ht="13.25" customHeight="1" x14ac:dyDescent="0.15">
      <c r="A339" s="6" t="s">
        <v>31</v>
      </c>
      <c r="B339" s="6" t="s">
        <v>30</v>
      </c>
      <c r="C339" s="6" t="s">
        <v>32</v>
      </c>
      <c r="D339" s="6" t="s">
        <v>33</v>
      </c>
      <c r="E339" s="6" t="s">
        <v>34</v>
      </c>
      <c r="F339" s="6" t="s">
        <v>35</v>
      </c>
      <c r="G339" s="6" t="s">
        <v>35</v>
      </c>
      <c r="H339" s="6" t="s">
        <v>80</v>
      </c>
      <c r="I339" s="6"/>
      <c r="J339" s="6" t="s">
        <v>36</v>
      </c>
      <c r="M339" s="5" t="s">
        <v>228</v>
      </c>
      <c r="N339" s="5" t="s">
        <v>222</v>
      </c>
      <c r="O339" s="5">
        <v>14</v>
      </c>
      <c r="P339" s="5">
        <v>0</v>
      </c>
      <c r="Q339" s="6" t="s">
        <v>263</v>
      </c>
      <c r="R339" s="7">
        <v>48201</v>
      </c>
      <c r="T339" s="6" t="s">
        <v>223</v>
      </c>
      <c r="U339" s="8">
        <f t="shared" si="9"/>
        <v>48.201000000000001</v>
      </c>
      <c r="V339" s="6" t="s">
        <v>783</v>
      </c>
      <c r="W339" s="6" t="s">
        <v>40</v>
      </c>
      <c r="X339" s="6">
        <v>7</v>
      </c>
      <c r="Y339" s="6">
        <v>13</v>
      </c>
      <c r="Z339" s="6" t="s">
        <v>41</v>
      </c>
      <c r="AA339" s="6" t="e">
        <v>#N/A</v>
      </c>
      <c r="AB339" s="6" t="e">
        <v>#N/A</v>
      </c>
      <c r="AC339" s="6" t="e">
        <v>#N/A</v>
      </c>
      <c r="AD339" s="6" t="s">
        <v>731</v>
      </c>
      <c r="AF339" s="6"/>
      <c r="AG339" s="5" t="e">
        <v>#N/A</v>
      </c>
      <c r="AH339" s="5" t="e">
        <v>#N/A</v>
      </c>
      <c r="AI339" s="5" t="e">
        <v>#N/A</v>
      </c>
    </row>
    <row r="340" spans="1:35" s="5" customFormat="1" ht="13.25" customHeight="1" x14ac:dyDescent="0.15">
      <c r="A340" s="6" t="s">
        <v>31</v>
      </c>
      <c r="B340" s="6" t="s">
        <v>30</v>
      </c>
      <c r="C340" s="6" t="s">
        <v>32</v>
      </c>
      <c r="D340" s="6" t="s">
        <v>33</v>
      </c>
      <c r="E340" s="6" t="s">
        <v>34</v>
      </c>
      <c r="F340" s="6" t="s">
        <v>35</v>
      </c>
      <c r="G340" s="6" t="s">
        <v>35</v>
      </c>
      <c r="H340" s="6" t="s">
        <v>95</v>
      </c>
      <c r="I340" s="6"/>
      <c r="J340" s="6" t="s">
        <v>36</v>
      </c>
      <c r="M340" s="5" t="s">
        <v>228</v>
      </c>
      <c r="N340" s="5" t="s">
        <v>222</v>
      </c>
      <c r="O340" s="5">
        <v>14</v>
      </c>
      <c r="P340" s="5">
        <v>0</v>
      </c>
      <c r="Q340" s="6" t="s">
        <v>264</v>
      </c>
      <c r="R340" s="7">
        <v>2486918</v>
      </c>
      <c r="T340" s="6" t="s">
        <v>223</v>
      </c>
      <c r="U340" s="8">
        <f t="shared" si="9"/>
        <v>2486.9180000000001</v>
      </c>
      <c r="V340" s="6" t="s">
        <v>783</v>
      </c>
      <c r="W340" s="6" t="s">
        <v>40</v>
      </c>
      <c r="X340" s="6">
        <v>7</v>
      </c>
      <c r="Y340" s="6">
        <v>13</v>
      </c>
      <c r="Z340" s="6" t="s">
        <v>41</v>
      </c>
      <c r="AA340" s="6" t="e">
        <v>#N/A</v>
      </c>
      <c r="AB340" s="6" t="e">
        <v>#N/A</v>
      </c>
      <c r="AC340" s="6" t="e">
        <v>#N/A</v>
      </c>
      <c r="AD340" s="6" t="s">
        <v>731</v>
      </c>
      <c r="AF340" s="6"/>
      <c r="AG340" s="5" t="e">
        <v>#N/A</v>
      </c>
      <c r="AH340" s="5" t="e">
        <v>#N/A</v>
      </c>
      <c r="AI340" s="5" t="e">
        <v>#N/A</v>
      </c>
    </row>
    <row r="341" spans="1:35" s="10" customFormat="1" ht="13.25" customHeight="1" x14ac:dyDescent="0.15">
      <c r="A341" s="11" t="s">
        <v>31</v>
      </c>
      <c r="B341" s="11" t="s">
        <v>30</v>
      </c>
      <c r="C341" s="11" t="s">
        <v>32</v>
      </c>
      <c r="D341" s="11" t="s">
        <v>33</v>
      </c>
      <c r="E341" s="11" t="s">
        <v>34</v>
      </c>
      <c r="F341" s="11" t="s">
        <v>35</v>
      </c>
      <c r="G341" s="11" t="s">
        <v>35</v>
      </c>
      <c r="J341" s="11" t="s">
        <v>68</v>
      </c>
      <c r="M341" s="10" t="s">
        <v>220</v>
      </c>
      <c r="N341" s="10" t="s">
        <v>222</v>
      </c>
      <c r="O341" s="10">
        <v>2</v>
      </c>
      <c r="P341" s="10">
        <v>1</v>
      </c>
      <c r="Q341" s="11" t="s">
        <v>221</v>
      </c>
      <c r="R341" s="12">
        <v>5129715</v>
      </c>
      <c r="T341" s="11" t="s">
        <v>223</v>
      </c>
      <c r="U341" s="13">
        <f t="shared" si="9"/>
        <v>5129.7150000000001</v>
      </c>
      <c r="V341" s="11" t="s">
        <v>783</v>
      </c>
      <c r="W341" s="11" t="s">
        <v>40</v>
      </c>
      <c r="X341" s="11">
        <v>2</v>
      </c>
      <c r="Y341" s="11">
        <v>9</v>
      </c>
      <c r="Z341" s="11" t="s">
        <v>41</v>
      </c>
      <c r="AA341" s="11" t="s">
        <v>395</v>
      </c>
      <c r="AB341" s="11" t="s">
        <v>402</v>
      </c>
      <c r="AC341" s="11" t="s">
        <v>321</v>
      </c>
      <c r="AD341" s="11" t="s">
        <v>731</v>
      </c>
      <c r="AE341" s="10" t="s">
        <v>224</v>
      </c>
      <c r="AF341" s="9" t="s">
        <v>734</v>
      </c>
      <c r="AG341" s="10" t="s">
        <v>321</v>
      </c>
      <c r="AH341" s="10" t="s">
        <v>321</v>
      </c>
      <c r="AI341" s="10" t="s">
        <v>321</v>
      </c>
    </row>
    <row r="342" spans="1:35" s="10" customFormat="1" ht="13.25" customHeight="1" x14ac:dyDescent="0.15">
      <c r="A342" s="11" t="s">
        <v>31</v>
      </c>
      <c r="B342" s="11" t="s">
        <v>30</v>
      </c>
      <c r="C342" s="11" t="s">
        <v>32</v>
      </c>
      <c r="D342" s="11" t="s">
        <v>33</v>
      </c>
      <c r="E342" s="11" t="s">
        <v>34</v>
      </c>
      <c r="F342" s="11" t="s">
        <v>35</v>
      </c>
      <c r="G342" s="11" t="s">
        <v>35</v>
      </c>
      <c r="J342" s="11" t="s">
        <v>68</v>
      </c>
      <c r="M342" s="10" t="s">
        <v>225</v>
      </c>
      <c r="N342" s="10" t="s">
        <v>222</v>
      </c>
      <c r="O342" s="10">
        <v>1</v>
      </c>
      <c r="P342" s="10">
        <v>1</v>
      </c>
      <c r="Q342" s="11" t="s">
        <v>226</v>
      </c>
      <c r="R342" s="12">
        <v>1929342</v>
      </c>
      <c r="T342" s="11" t="s">
        <v>223</v>
      </c>
      <c r="U342" s="13">
        <f t="shared" si="9"/>
        <v>1929.3420000000001</v>
      </c>
      <c r="V342" s="11" t="s">
        <v>783</v>
      </c>
      <c r="W342" s="11" t="s">
        <v>40</v>
      </c>
      <c r="X342" s="11">
        <v>2</v>
      </c>
      <c r="Y342" s="11">
        <v>9</v>
      </c>
      <c r="Z342" s="11" t="s">
        <v>41</v>
      </c>
      <c r="AA342" s="11" t="s">
        <v>395</v>
      </c>
      <c r="AB342" s="11" t="s">
        <v>226</v>
      </c>
      <c r="AC342" s="11" t="s">
        <v>396</v>
      </c>
      <c r="AD342" s="11" t="s">
        <v>731</v>
      </c>
      <c r="AE342" s="10" t="s">
        <v>227</v>
      </c>
      <c r="AF342" s="9" t="s">
        <v>734</v>
      </c>
      <c r="AG342" s="10" t="s">
        <v>321</v>
      </c>
      <c r="AH342" s="10" t="s">
        <v>321</v>
      </c>
      <c r="AI342" s="10" t="s">
        <v>321</v>
      </c>
    </row>
    <row r="343" spans="1:35" s="10" customFormat="1" ht="13.25" customHeight="1" x14ac:dyDescent="0.15">
      <c r="A343" s="11" t="s">
        <v>31</v>
      </c>
      <c r="B343" s="11" t="s">
        <v>30</v>
      </c>
      <c r="C343" s="11" t="s">
        <v>32</v>
      </c>
      <c r="D343" s="11" t="s">
        <v>33</v>
      </c>
      <c r="E343" s="11" t="s">
        <v>34</v>
      </c>
      <c r="F343" s="11" t="s">
        <v>35</v>
      </c>
      <c r="G343" s="11" t="s">
        <v>35</v>
      </c>
      <c r="J343" s="11" t="s">
        <v>68</v>
      </c>
      <c r="M343" s="10" t="s">
        <v>228</v>
      </c>
      <c r="N343" s="10" t="s">
        <v>222</v>
      </c>
      <c r="O343" s="10">
        <v>14</v>
      </c>
      <c r="P343" s="10">
        <v>0</v>
      </c>
      <c r="Q343" s="11" t="s">
        <v>229</v>
      </c>
      <c r="R343" s="12">
        <v>3200373</v>
      </c>
      <c r="T343" s="11" t="s">
        <v>223</v>
      </c>
      <c r="U343" s="13">
        <f t="shared" ref="U343:U374" si="10">R343/1000</f>
        <v>3200.373</v>
      </c>
      <c r="V343" s="11" t="s">
        <v>783</v>
      </c>
      <c r="W343" s="11" t="s">
        <v>40</v>
      </c>
      <c r="X343" s="11">
        <v>2</v>
      </c>
      <c r="Y343" s="11">
        <v>9</v>
      </c>
      <c r="Z343" s="11" t="s">
        <v>41</v>
      </c>
      <c r="AA343" s="11" t="e">
        <v>#N/A</v>
      </c>
      <c r="AB343" s="11" t="e">
        <v>#N/A</v>
      </c>
      <c r="AC343" s="11" t="e">
        <v>#N/A</v>
      </c>
      <c r="AD343" s="11" t="s">
        <v>731</v>
      </c>
      <c r="AF343" s="11"/>
      <c r="AG343" s="10" t="e">
        <v>#N/A</v>
      </c>
      <c r="AH343" s="10" t="e">
        <v>#N/A</v>
      </c>
      <c r="AI343" s="10" t="e">
        <v>#N/A</v>
      </c>
    </row>
    <row r="344" spans="1:35" s="10" customFormat="1" ht="13.25" customHeight="1" x14ac:dyDescent="0.15">
      <c r="A344" s="11" t="s">
        <v>31</v>
      </c>
      <c r="B344" s="11" t="s">
        <v>30</v>
      </c>
      <c r="C344" s="11" t="s">
        <v>32</v>
      </c>
      <c r="D344" s="11" t="s">
        <v>33</v>
      </c>
      <c r="E344" s="11" t="s">
        <v>34</v>
      </c>
      <c r="F344" s="11" t="s">
        <v>35</v>
      </c>
      <c r="G344" s="11" t="s">
        <v>35</v>
      </c>
      <c r="H344" s="11" t="s">
        <v>71</v>
      </c>
      <c r="I344" s="11"/>
      <c r="J344" s="11" t="s">
        <v>68</v>
      </c>
      <c r="M344" s="10" t="s">
        <v>230</v>
      </c>
      <c r="N344" s="10" t="s">
        <v>222</v>
      </c>
      <c r="O344" s="10">
        <v>1</v>
      </c>
      <c r="P344" s="10">
        <v>0</v>
      </c>
      <c r="Q344" s="11" t="s">
        <v>231</v>
      </c>
      <c r="R344" s="12">
        <v>5129715</v>
      </c>
      <c r="T344" s="11" t="s">
        <v>223</v>
      </c>
      <c r="U344" s="13">
        <f t="shared" si="10"/>
        <v>5129.7150000000001</v>
      </c>
      <c r="V344" s="11" t="s">
        <v>783</v>
      </c>
      <c r="W344" s="11" t="s">
        <v>40</v>
      </c>
      <c r="X344" s="11">
        <v>7</v>
      </c>
      <c r="Y344" s="11">
        <v>13</v>
      </c>
      <c r="Z344" s="11" t="s">
        <v>41</v>
      </c>
      <c r="AA344" s="11" t="e">
        <v>#N/A</v>
      </c>
      <c r="AB344" s="11" t="e">
        <v>#N/A</v>
      </c>
      <c r="AC344" s="11" t="e">
        <v>#N/A</v>
      </c>
      <c r="AD344" s="11" t="s">
        <v>731</v>
      </c>
      <c r="AF344" s="11"/>
      <c r="AG344" s="10" t="e">
        <v>#N/A</v>
      </c>
      <c r="AH344" s="10" t="e">
        <v>#N/A</v>
      </c>
      <c r="AI344" s="10" t="e">
        <v>#N/A</v>
      </c>
    </row>
    <row r="345" spans="1:35" s="10" customFormat="1" ht="13.25" customHeight="1" x14ac:dyDescent="0.15">
      <c r="A345" s="11" t="s">
        <v>31</v>
      </c>
      <c r="B345" s="11" t="s">
        <v>30</v>
      </c>
      <c r="C345" s="11" t="s">
        <v>32</v>
      </c>
      <c r="D345" s="11" t="s">
        <v>33</v>
      </c>
      <c r="E345" s="11" t="s">
        <v>34</v>
      </c>
      <c r="F345" s="11" t="s">
        <v>35</v>
      </c>
      <c r="G345" s="11" t="s">
        <v>35</v>
      </c>
      <c r="H345" s="11" t="s">
        <v>232</v>
      </c>
      <c r="I345" s="11"/>
      <c r="J345" s="11" t="s">
        <v>68</v>
      </c>
      <c r="M345" s="10" t="s">
        <v>230</v>
      </c>
      <c r="N345" s="10" t="s">
        <v>222</v>
      </c>
      <c r="O345" s="10">
        <v>1</v>
      </c>
      <c r="P345" s="10">
        <v>0</v>
      </c>
      <c r="Q345" s="11" t="s">
        <v>233</v>
      </c>
      <c r="R345" s="12">
        <v>4977049</v>
      </c>
      <c r="T345" s="11" t="s">
        <v>223</v>
      </c>
      <c r="U345" s="13">
        <f t="shared" si="10"/>
        <v>4977.049</v>
      </c>
      <c r="V345" s="11" t="s">
        <v>783</v>
      </c>
      <c r="W345" s="11" t="s">
        <v>40</v>
      </c>
      <c r="X345" s="11">
        <v>7</v>
      </c>
      <c r="Y345" s="11">
        <v>13</v>
      </c>
      <c r="Z345" s="11" t="s">
        <v>41</v>
      </c>
      <c r="AA345" s="11" t="e">
        <v>#N/A</v>
      </c>
      <c r="AB345" s="11" t="e">
        <v>#N/A</v>
      </c>
      <c r="AC345" s="11" t="e">
        <v>#N/A</v>
      </c>
      <c r="AD345" s="11" t="s">
        <v>731</v>
      </c>
      <c r="AF345" s="11"/>
      <c r="AG345" s="10" t="e">
        <v>#N/A</v>
      </c>
      <c r="AH345" s="10" t="e">
        <v>#N/A</v>
      </c>
      <c r="AI345" s="10" t="e">
        <v>#N/A</v>
      </c>
    </row>
    <row r="346" spans="1:35" s="10" customFormat="1" ht="13.25" customHeight="1" x14ac:dyDescent="0.15">
      <c r="A346" s="11" t="s">
        <v>31</v>
      </c>
      <c r="B346" s="11" t="s">
        <v>30</v>
      </c>
      <c r="C346" s="11" t="s">
        <v>32</v>
      </c>
      <c r="D346" s="11" t="s">
        <v>33</v>
      </c>
      <c r="E346" s="11" t="s">
        <v>34</v>
      </c>
      <c r="F346" s="11" t="s">
        <v>35</v>
      </c>
      <c r="G346" s="11" t="s">
        <v>35</v>
      </c>
      <c r="H346" s="11" t="s">
        <v>234</v>
      </c>
      <c r="I346" s="11"/>
      <c r="J346" s="11" t="s">
        <v>68</v>
      </c>
      <c r="M346" s="10" t="s">
        <v>230</v>
      </c>
      <c r="N346" s="10" t="s">
        <v>222</v>
      </c>
      <c r="O346" s="10">
        <v>1</v>
      </c>
      <c r="P346" s="10">
        <v>0</v>
      </c>
      <c r="Q346" s="11" t="s">
        <v>235</v>
      </c>
      <c r="R346" s="11">
        <v>0</v>
      </c>
      <c r="T346" s="11" t="s">
        <v>223</v>
      </c>
      <c r="U346" s="13">
        <f t="shared" si="10"/>
        <v>0</v>
      </c>
      <c r="V346" s="11" t="s">
        <v>783</v>
      </c>
      <c r="W346" s="11" t="s">
        <v>40</v>
      </c>
      <c r="X346" s="11">
        <v>7</v>
      </c>
      <c r="Y346" s="11">
        <v>13</v>
      </c>
      <c r="Z346" s="11" t="s">
        <v>41</v>
      </c>
      <c r="AA346" s="11" t="e">
        <v>#N/A</v>
      </c>
      <c r="AB346" s="11" t="e">
        <v>#N/A</v>
      </c>
      <c r="AC346" s="11" t="e">
        <v>#N/A</v>
      </c>
      <c r="AD346" s="11" t="s">
        <v>731</v>
      </c>
      <c r="AF346" s="11"/>
      <c r="AG346" s="10" t="e">
        <v>#N/A</v>
      </c>
      <c r="AH346" s="10" t="e">
        <v>#N/A</v>
      </c>
      <c r="AI346" s="10" t="e">
        <v>#N/A</v>
      </c>
    </row>
    <row r="347" spans="1:35" s="10" customFormat="1" ht="13.25" customHeight="1" x14ac:dyDescent="0.15">
      <c r="A347" s="11" t="s">
        <v>31</v>
      </c>
      <c r="B347" s="11" t="s">
        <v>30</v>
      </c>
      <c r="C347" s="11" t="s">
        <v>32</v>
      </c>
      <c r="D347" s="11" t="s">
        <v>33</v>
      </c>
      <c r="E347" s="11" t="s">
        <v>34</v>
      </c>
      <c r="F347" s="11" t="s">
        <v>35</v>
      </c>
      <c r="G347" s="11" t="s">
        <v>35</v>
      </c>
      <c r="H347" s="11" t="s">
        <v>236</v>
      </c>
      <c r="I347" s="11"/>
      <c r="J347" s="11" t="s">
        <v>68</v>
      </c>
      <c r="M347" s="10" t="s">
        <v>230</v>
      </c>
      <c r="N347" s="10" t="s">
        <v>222</v>
      </c>
      <c r="O347" s="10">
        <v>1</v>
      </c>
      <c r="P347" s="10">
        <v>0</v>
      </c>
      <c r="Q347" s="11" t="s">
        <v>237</v>
      </c>
      <c r="R347" s="12">
        <v>16517</v>
      </c>
      <c r="T347" s="11" t="s">
        <v>223</v>
      </c>
      <c r="U347" s="13">
        <f t="shared" si="10"/>
        <v>16.516999999999999</v>
      </c>
      <c r="V347" s="11" t="s">
        <v>783</v>
      </c>
      <c r="W347" s="11" t="s">
        <v>40</v>
      </c>
      <c r="X347" s="11">
        <v>7</v>
      </c>
      <c r="Y347" s="11">
        <v>13</v>
      </c>
      <c r="Z347" s="11" t="s">
        <v>41</v>
      </c>
      <c r="AA347" s="11" t="e">
        <v>#N/A</v>
      </c>
      <c r="AB347" s="11" t="e">
        <v>#N/A</v>
      </c>
      <c r="AC347" s="11" t="e">
        <v>#N/A</v>
      </c>
      <c r="AD347" s="11" t="s">
        <v>731</v>
      </c>
      <c r="AF347" s="11"/>
      <c r="AG347" s="10" t="e">
        <v>#N/A</v>
      </c>
      <c r="AH347" s="10" t="e">
        <v>#N/A</v>
      </c>
      <c r="AI347" s="10" t="e">
        <v>#N/A</v>
      </c>
    </row>
    <row r="348" spans="1:35" s="10" customFormat="1" ht="13.25" customHeight="1" x14ac:dyDescent="0.15">
      <c r="A348" s="11" t="s">
        <v>31</v>
      </c>
      <c r="B348" s="11" t="s">
        <v>30</v>
      </c>
      <c r="C348" s="11" t="s">
        <v>32</v>
      </c>
      <c r="D348" s="11" t="s">
        <v>33</v>
      </c>
      <c r="E348" s="11" t="s">
        <v>34</v>
      </c>
      <c r="F348" s="11" t="s">
        <v>35</v>
      </c>
      <c r="G348" s="11" t="s">
        <v>35</v>
      </c>
      <c r="H348" s="11" t="s">
        <v>238</v>
      </c>
      <c r="I348" s="11"/>
      <c r="J348" s="11" t="s">
        <v>68</v>
      </c>
      <c r="M348" s="10" t="s">
        <v>230</v>
      </c>
      <c r="N348" s="10" t="s">
        <v>222</v>
      </c>
      <c r="O348" s="10">
        <v>1</v>
      </c>
      <c r="P348" s="10">
        <v>0</v>
      </c>
      <c r="Q348" s="11" t="s">
        <v>239</v>
      </c>
      <c r="R348" s="11">
        <v>0</v>
      </c>
      <c r="T348" s="11" t="s">
        <v>223</v>
      </c>
      <c r="U348" s="13">
        <f t="shared" si="10"/>
        <v>0</v>
      </c>
      <c r="V348" s="11" t="s">
        <v>783</v>
      </c>
      <c r="W348" s="11" t="s">
        <v>40</v>
      </c>
      <c r="X348" s="11">
        <v>7</v>
      </c>
      <c r="Y348" s="11">
        <v>13</v>
      </c>
      <c r="Z348" s="11" t="s">
        <v>41</v>
      </c>
      <c r="AA348" s="11" t="e">
        <v>#N/A</v>
      </c>
      <c r="AB348" s="11" t="e">
        <v>#N/A</v>
      </c>
      <c r="AC348" s="11" t="e">
        <v>#N/A</v>
      </c>
      <c r="AD348" s="11" t="s">
        <v>731</v>
      </c>
      <c r="AF348" s="11"/>
      <c r="AG348" s="10" t="e">
        <v>#N/A</v>
      </c>
      <c r="AH348" s="10" t="e">
        <v>#N/A</v>
      </c>
      <c r="AI348" s="10" t="e">
        <v>#N/A</v>
      </c>
    </row>
    <row r="349" spans="1:35" s="10" customFormat="1" ht="13.25" customHeight="1" x14ac:dyDescent="0.15">
      <c r="A349" s="11" t="s">
        <v>31</v>
      </c>
      <c r="B349" s="11" t="s">
        <v>30</v>
      </c>
      <c r="C349" s="11" t="s">
        <v>32</v>
      </c>
      <c r="D349" s="11" t="s">
        <v>33</v>
      </c>
      <c r="E349" s="11" t="s">
        <v>34</v>
      </c>
      <c r="F349" s="11" t="s">
        <v>35</v>
      </c>
      <c r="G349" s="11" t="s">
        <v>35</v>
      </c>
      <c r="H349" s="11" t="s">
        <v>240</v>
      </c>
      <c r="I349" s="11"/>
      <c r="J349" s="11" t="s">
        <v>68</v>
      </c>
      <c r="M349" s="10" t="s">
        <v>230</v>
      </c>
      <c r="N349" s="10" t="s">
        <v>222</v>
      </c>
      <c r="O349" s="10">
        <v>1</v>
      </c>
      <c r="P349" s="10">
        <v>0</v>
      </c>
      <c r="Q349" s="11" t="s">
        <v>241</v>
      </c>
      <c r="R349" s="12">
        <v>26496</v>
      </c>
      <c r="T349" s="11" t="s">
        <v>223</v>
      </c>
      <c r="U349" s="13">
        <f t="shared" si="10"/>
        <v>26.495999999999999</v>
      </c>
      <c r="V349" s="11" t="s">
        <v>783</v>
      </c>
      <c r="W349" s="11" t="s">
        <v>40</v>
      </c>
      <c r="X349" s="11">
        <v>7</v>
      </c>
      <c r="Y349" s="11">
        <v>13</v>
      </c>
      <c r="Z349" s="11" t="s">
        <v>41</v>
      </c>
      <c r="AA349" s="11" t="e">
        <v>#N/A</v>
      </c>
      <c r="AB349" s="11" t="e">
        <v>#N/A</v>
      </c>
      <c r="AC349" s="11" t="e">
        <v>#N/A</v>
      </c>
      <c r="AD349" s="11" t="s">
        <v>731</v>
      </c>
      <c r="AF349" s="11"/>
      <c r="AG349" s="10" t="e">
        <v>#N/A</v>
      </c>
      <c r="AH349" s="10" t="e">
        <v>#N/A</v>
      </c>
      <c r="AI349" s="10" t="e">
        <v>#N/A</v>
      </c>
    </row>
    <row r="350" spans="1:35" s="10" customFormat="1" ht="13.25" customHeight="1" x14ac:dyDescent="0.15">
      <c r="A350" s="11" t="s">
        <v>31</v>
      </c>
      <c r="B350" s="11" t="s">
        <v>30</v>
      </c>
      <c r="C350" s="11" t="s">
        <v>32</v>
      </c>
      <c r="D350" s="11" t="s">
        <v>33</v>
      </c>
      <c r="E350" s="11" t="s">
        <v>34</v>
      </c>
      <c r="F350" s="11" t="s">
        <v>35</v>
      </c>
      <c r="G350" s="11" t="s">
        <v>35</v>
      </c>
      <c r="H350" s="11" t="s">
        <v>242</v>
      </c>
      <c r="I350" s="11"/>
      <c r="J350" s="11" t="s">
        <v>68</v>
      </c>
      <c r="M350" s="10" t="s">
        <v>230</v>
      </c>
      <c r="N350" s="10" t="s">
        <v>222</v>
      </c>
      <c r="O350" s="10">
        <v>1</v>
      </c>
      <c r="P350" s="10">
        <v>0</v>
      </c>
      <c r="Q350" s="11" t="s">
        <v>243</v>
      </c>
      <c r="R350" s="12">
        <v>109653</v>
      </c>
      <c r="T350" s="11" t="s">
        <v>223</v>
      </c>
      <c r="U350" s="13">
        <f t="shared" si="10"/>
        <v>109.65300000000001</v>
      </c>
      <c r="V350" s="11" t="s">
        <v>783</v>
      </c>
      <c r="W350" s="11" t="s">
        <v>40</v>
      </c>
      <c r="X350" s="11">
        <v>7</v>
      </c>
      <c r="Y350" s="11">
        <v>13</v>
      </c>
      <c r="Z350" s="11" t="s">
        <v>41</v>
      </c>
      <c r="AA350" s="11" t="e">
        <v>#N/A</v>
      </c>
      <c r="AB350" s="11" t="e">
        <v>#N/A</v>
      </c>
      <c r="AC350" s="11" t="e">
        <v>#N/A</v>
      </c>
      <c r="AD350" s="11" t="s">
        <v>731</v>
      </c>
      <c r="AF350" s="11"/>
      <c r="AG350" s="10" t="e">
        <v>#N/A</v>
      </c>
      <c r="AH350" s="10" t="e">
        <v>#N/A</v>
      </c>
      <c r="AI350" s="10" t="e">
        <v>#N/A</v>
      </c>
    </row>
    <row r="351" spans="1:35" s="10" customFormat="1" ht="13.25" customHeight="1" x14ac:dyDescent="0.15">
      <c r="A351" s="11" t="s">
        <v>31</v>
      </c>
      <c r="B351" s="11" t="s">
        <v>30</v>
      </c>
      <c r="C351" s="11" t="s">
        <v>32</v>
      </c>
      <c r="D351" s="11" t="s">
        <v>33</v>
      </c>
      <c r="E351" s="11" t="s">
        <v>34</v>
      </c>
      <c r="F351" s="11" t="s">
        <v>35</v>
      </c>
      <c r="G351" s="11" t="s">
        <v>35</v>
      </c>
      <c r="H351" s="11" t="s">
        <v>76</v>
      </c>
      <c r="I351" s="11"/>
      <c r="J351" s="11" t="s">
        <v>68</v>
      </c>
      <c r="M351" s="10" t="s">
        <v>230</v>
      </c>
      <c r="N351" s="10" t="s">
        <v>222</v>
      </c>
      <c r="O351" s="10">
        <v>1</v>
      </c>
      <c r="P351" s="10">
        <v>0</v>
      </c>
      <c r="Q351" s="11" t="s">
        <v>244</v>
      </c>
      <c r="R351" s="12">
        <v>908540</v>
      </c>
      <c r="T351" s="11" t="s">
        <v>223</v>
      </c>
      <c r="U351" s="13">
        <f t="shared" si="10"/>
        <v>908.54</v>
      </c>
      <c r="V351" s="11" t="s">
        <v>783</v>
      </c>
      <c r="W351" s="11" t="s">
        <v>40</v>
      </c>
      <c r="X351" s="11">
        <v>7</v>
      </c>
      <c r="Y351" s="11">
        <v>13</v>
      </c>
      <c r="Z351" s="11" t="s">
        <v>41</v>
      </c>
      <c r="AA351" s="11" t="e">
        <v>#N/A</v>
      </c>
      <c r="AB351" s="11" t="e">
        <v>#N/A</v>
      </c>
      <c r="AC351" s="11" t="e">
        <v>#N/A</v>
      </c>
      <c r="AD351" s="11" t="s">
        <v>731</v>
      </c>
      <c r="AF351" s="11"/>
      <c r="AG351" s="10" t="e">
        <v>#N/A</v>
      </c>
      <c r="AH351" s="10" t="e">
        <v>#N/A</v>
      </c>
      <c r="AI351" s="10" t="e">
        <v>#N/A</v>
      </c>
    </row>
    <row r="352" spans="1:35" s="10" customFormat="1" ht="13.25" customHeight="1" x14ac:dyDescent="0.15">
      <c r="A352" s="11" t="s">
        <v>31</v>
      </c>
      <c r="B352" s="11" t="s">
        <v>30</v>
      </c>
      <c r="C352" s="11" t="s">
        <v>32</v>
      </c>
      <c r="D352" s="11" t="s">
        <v>33</v>
      </c>
      <c r="E352" s="11" t="s">
        <v>34</v>
      </c>
      <c r="F352" s="11" t="s">
        <v>35</v>
      </c>
      <c r="G352" s="11" t="s">
        <v>35</v>
      </c>
      <c r="H352" s="11" t="s">
        <v>78</v>
      </c>
      <c r="I352" s="11"/>
      <c r="J352" s="11" t="s">
        <v>68</v>
      </c>
      <c r="M352" s="10" t="s">
        <v>230</v>
      </c>
      <c r="N352" s="10" t="s">
        <v>222</v>
      </c>
      <c r="O352" s="10">
        <v>1</v>
      </c>
      <c r="P352" s="10">
        <v>0</v>
      </c>
      <c r="Q352" s="11" t="s">
        <v>245</v>
      </c>
      <c r="R352" s="12">
        <v>710744</v>
      </c>
      <c r="T352" s="11" t="s">
        <v>223</v>
      </c>
      <c r="U352" s="13">
        <f t="shared" si="10"/>
        <v>710.74400000000003</v>
      </c>
      <c r="V352" s="11" t="s">
        <v>783</v>
      </c>
      <c r="W352" s="11" t="s">
        <v>40</v>
      </c>
      <c r="X352" s="11">
        <v>7</v>
      </c>
      <c r="Y352" s="11">
        <v>13</v>
      </c>
      <c r="Z352" s="11" t="s">
        <v>41</v>
      </c>
      <c r="AA352" s="11" t="e">
        <v>#N/A</v>
      </c>
      <c r="AB352" s="11" t="e">
        <v>#N/A</v>
      </c>
      <c r="AC352" s="11" t="e">
        <v>#N/A</v>
      </c>
      <c r="AD352" s="11" t="s">
        <v>731</v>
      </c>
      <c r="AF352" s="11"/>
      <c r="AG352" s="10" t="e">
        <v>#N/A</v>
      </c>
      <c r="AH352" s="10" t="e">
        <v>#N/A</v>
      </c>
      <c r="AI352" s="10" t="e">
        <v>#N/A</v>
      </c>
    </row>
    <row r="353" spans="1:35" s="10" customFormat="1" ht="13.25" customHeight="1" x14ac:dyDescent="0.15">
      <c r="A353" s="11" t="s">
        <v>31</v>
      </c>
      <c r="B353" s="11" t="s">
        <v>30</v>
      </c>
      <c r="C353" s="11" t="s">
        <v>32</v>
      </c>
      <c r="D353" s="11" t="s">
        <v>33</v>
      </c>
      <c r="E353" s="11" t="s">
        <v>34</v>
      </c>
      <c r="F353" s="11" t="s">
        <v>35</v>
      </c>
      <c r="G353" s="11" t="s">
        <v>35</v>
      </c>
      <c r="H353" s="11" t="s">
        <v>80</v>
      </c>
      <c r="I353" s="11"/>
      <c r="J353" s="11" t="s">
        <v>68</v>
      </c>
      <c r="M353" s="10" t="s">
        <v>230</v>
      </c>
      <c r="N353" s="10" t="s">
        <v>222</v>
      </c>
      <c r="O353" s="10">
        <v>1</v>
      </c>
      <c r="P353" s="10">
        <v>0</v>
      </c>
      <c r="Q353" s="11" t="s">
        <v>246</v>
      </c>
      <c r="R353" s="12">
        <v>93291</v>
      </c>
      <c r="T353" s="11" t="s">
        <v>223</v>
      </c>
      <c r="U353" s="13">
        <f t="shared" si="10"/>
        <v>93.290999999999997</v>
      </c>
      <c r="V353" s="11" t="s">
        <v>783</v>
      </c>
      <c r="W353" s="11" t="s">
        <v>40</v>
      </c>
      <c r="X353" s="11">
        <v>7</v>
      </c>
      <c r="Y353" s="11">
        <v>13</v>
      </c>
      <c r="Z353" s="11" t="s">
        <v>41</v>
      </c>
      <c r="AA353" s="11" t="e">
        <v>#N/A</v>
      </c>
      <c r="AB353" s="11" t="e">
        <v>#N/A</v>
      </c>
      <c r="AC353" s="11" t="e">
        <v>#N/A</v>
      </c>
      <c r="AD353" s="11" t="s">
        <v>731</v>
      </c>
      <c r="AF353" s="11"/>
      <c r="AG353" s="10" t="e">
        <v>#N/A</v>
      </c>
      <c r="AH353" s="10" t="e">
        <v>#N/A</v>
      </c>
      <c r="AI353" s="10" t="e">
        <v>#N/A</v>
      </c>
    </row>
    <row r="354" spans="1:35" s="10" customFormat="1" ht="13.25" customHeight="1" x14ac:dyDescent="0.15">
      <c r="A354" s="11" t="s">
        <v>31</v>
      </c>
      <c r="B354" s="11" t="s">
        <v>30</v>
      </c>
      <c r="C354" s="11" t="s">
        <v>32</v>
      </c>
      <c r="D354" s="11" t="s">
        <v>33</v>
      </c>
      <c r="E354" s="11" t="s">
        <v>34</v>
      </c>
      <c r="F354" s="11" t="s">
        <v>35</v>
      </c>
      <c r="G354" s="11" t="s">
        <v>35</v>
      </c>
      <c r="H354" s="11" t="s">
        <v>95</v>
      </c>
      <c r="I354" s="11"/>
      <c r="J354" s="11" t="s">
        <v>68</v>
      </c>
      <c r="M354" s="10" t="s">
        <v>230</v>
      </c>
      <c r="N354" s="10" t="s">
        <v>222</v>
      </c>
      <c r="O354" s="10">
        <v>1</v>
      </c>
      <c r="P354" s="10">
        <v>0</v>
      </c>
      <c r="Q354" s="11" t="s">
        <v>247</v>
      </c>
      <c r="R354" s="12">
        <v>3417140</v>
      </c>
      <c r="T354" s="11" t="s">
        <v>223</v>
      </c>
      <c r="U354" s="13">
        <f t="shared" si="10"/>
        <v>3417.14</v>
      </c>
      <c r="V354" s="11" t="s">
        <v>783</v>
      </c>
      <c r="W354" s="11" t="s">
        <v>40</v>
      </c>
      <c r="X354" s="11">
        <v>7</v>
      </c>
      <c r="Y354" s="11">
        <v>13</v>
      </c>
      <c r="Z354" s="11" t="s">
        <v>41</v>
      </c>
      <c r="AA354" s="11" t="e">
        <v>#N/A</v>
      </c>
      <c r="AB354" s="11" t="e">
        <v>#N/A</v>
      </c>
      <c r="AC354" s="11" t="e">
        <v>#N/A</v>
      </c>
      <c r="AD354" s="11" t="s">
        <v>731</v>
      </c>
      <c r="AF354" s="11"/>
      <c r="AG354" s="10" t="e">
        <v>#N/A</v>
      </c>
      <c r="AH354" s="10" t="e">
        <v>#N/A</v>
      </c>
      <c r="AI354" s="10" t="e">
        <v>#N/A</v>
      </c>
    </row>
    <row r="355" spans="1:35" s="10" customFormat="1" ht="13.25" customHeight="1" x14ac:dyDescent="0.15">
      <c r="A355" s="11" t="s">
        <v>31</v>
      </c>
      <c r="B355" s="11" t="s">
        <v>30</v>
      </c>
      <c r="C355" s="11" t="s">
        <v>32</v>
      </c>
      <c r="D355" s="11" t="s">
        <v>33</v>
      </c>
      <c r="E355" s="11" t="s">
        <v>34</v>
      </c>
      <c r="F355" s="11" t="s">
        <v>35</v>
      </c>
      <c r="G355" s="11" t="s">
        <v>35</v>
      </c>
      <c r="H355" s="11" t="s">
        <v>71</v>
      </c>
      <c r="I355" s="11"/>
      <c r="J355" s="11" t="s">
        <v>68</v>
      </c>
      <c r="M355" s="10" t="s">
        <v>248</v>
      </c>
      <c r="N355" s="10" t="s">
        <v>222</v>
      </c>
      <c r="O355" s="10">
        <v>2</v>
      </c>
      <c r="P355" s="10">
        <v>0</v>
      </c>
      <c r="Q355" s="11" t="s">
        <v>249</v>
      </c>
      <c r="R355" s="12">
        <v>1929342</v>
      </c>
      <c r="T355" s="11" t="s">
        <v>223</v>
      </c>
      <c r="U355" s="13">
        <f t="shared" si="10"/>
        <v>1929.3420000000001</v>
      </c>
      <c r="V355" s="11" t="s">
        <v>783</v>
      </c>
      <c r="W355" s="11" t="s">
        <v>40</v>
      </c>
      <c r="X355" s="11">
        <v>7</v>
      </c>
      <c r="Y355" s="11">
        <v>13</v>
      </c>
      <c r="Z355" s="11" t="s">
        <v>41</v>
      </c>
      <c r="AA355" s="11" t="e">
        <v>#N/A</v>
      </c>
      <c r="AB355" s="11" t="e">
        <v>#N/A</v>
      </c>
      <c r="AC355" s="11" t="e">
        <v>#N/A</v>
      </c>
      <c r="AD355" s="11" t="s">
        <v>731</v>
      </c>
      <c r="AF355" s="11"/>
      <c r="AG355" s="10" t="e">
        <v>#N/A</v>
      </c>
      <c r="AH355" s="10" t="e">
        <v>#N/A</v>
      </c>
      <c r="AI355" s="10" t="e">
        <v>#N/A</v>
      </c>
    </row>
    <row r="356" spans="1:35" s="10" customFormat="1" ht="13.25" customHeight="1" x14ac:dyDescent="0.15">
      <c r="A356" s="11" t="s">
        <v>31</v>
      </c>
      <c r="B356" s="11" t="s">
        <v>30</v>
      </c>
      <c r="C356" s="11" t="s">
        <v>32</v>
      </c>
      <c r="D356" s="11" t="s">
        <v>33</v>
      </c>
      <c r="E356" s="11" t="s">
        <v>34</v>
      </c>
      <c r="F356" s="11" t="s">
        <v>35</v>
      </c>
      <c r="G356" s="11" t="s">
        <v>35</v>
      </c>
      <c r="H356" s="11" t="s">
        <v>232</v>
      </c>
      <c r="I356" s="11"/>
      <c r="J356" s="11" t="s">
        <v>68</v>
      </c>
      <c r="M356" s="10" t="s">
        <v>248</v>
      </c>
      <c r="N356" s="10" t="s">
        <v>222</v>
      </c>
      <c r="O356" s="10">
        <v>2</v>
      </c>
      <c r="P356" s="10">
        <v>0</v>
      </c>
      <c r="Q356" s="11" t="s">
        <v>250</v>
      </c>
      <c r="R356" s="12">
        <v>1813899</v>
      </c>
      <c r="T356" s="11" t="s">
        <v>223</v>
      </c>
      <c r="U356" s="13">
        <f t="shared" si="10"/>
        <v>1813.8989999999999</v>
      </c>
      <c r="V356" s="11" t="s">
        <v>783</v>
      </c>
      <c r="W356" s="11" t="s">
        <v>40</v>
      </c>
      <c r="X356" s="11">
        <v>7</v>
      </c>
      <c r="Y356" s="11">
        <v>13</v>
      </c>
      <c r="Z356" s="11" t="s">
        <v>41</v>
      </c>
      <c r="AA356" s="11" t="e">
        <v>#N/A</v>
      </c>
      <c r="AB356" s="11" t="e">
        <v>#N/A</v>
      </c>
      <c r="AC356" s="11" t="e">
        <v>#N/A</v>
      </c>
      <c r="AD356" s="11" t="s">
        <v>731</v>
      </c>
      <c r="AF356" s="11"/>
      <c r="AG356" s="10" t="e">
        <v>#N/A</v>
      </c>
      <c r="AH356" s="10" t="e">
        <v>#N/A</v>
      </c>
      <c r="AI356" s="10" t="e">
        <v>#N/A</v>
      </c>
    </row>
    <row r="357" spans="1:35" s="10" customFormat="1" ht="13.25" customHeight="1" x14ac:dyDescent="0.15">
      <c r="A357" s="11" t="s">
        <v>31</v>
      </c>
      <c r="B357" s="11" t="s">
        <v>30</v>
      </c>
      <c r="C357" s="11" t="s">
        <v>32</v>
      </c>
      <c r="D357" s="11" t="s">
        <v>33</v>
      </c>
      <c r="E357" s="11" t="s">
        <v>34</v>
      </c>
      <c r="F357" s="11" t="s">
        <v>35</v>
      </c>
      <c r="G357" s="11" t="s">
        <v>35</v>
      </c>
      <c r="H357" s="11" t="s">
        <v>234</v>
      </c>
      <c r="I357" s="11"/>
      <c r="J357" s="11" t="s">
        <v>68</v>
      </c>
      <c r="M357" s="10" t="s">
        <v>248</v>
      </c>
      <c r="N357" s="10" t="s">
        <v>222</v>
      </c>
      <c r="O357" s="10">
        <v>2</v>
      </c>
      <c r="P357" s="10">
        <v>0</v>
      </c>
      <c r="Q357" s="11" t="s">
        <v>251</v>
      </c>
      <c r="R357" s="11">
        <v>0</v>
      </c>
      <c r="T357" s="11" t="s">
        <v>223</v>
      </c>
      <c r="U357" s="13">
        <f t="shared" si="10"/>
        <v>0</v>
      </c>
      <c r="V357" s="11" t="s">
        <v>783</v>
      </c>
      <c r="W357" s="11" t="s">
        <v>40</v>
      </c>
      <c r="X357" s="11">
        <v>7</v>
      </c>
      <c r="Y357" s="11">
        <v>13</v>
      </c>
      <c r="Z357" s="11" t="s">
        <v>41</v>
      </c>
      <c r="AA357" s="11" t="e">
        <v>#N/A</v>
      </c>
      <c r="AB357" s="11" t="e">
        <v>#N/A</v>
      </c>
      <c r="AC357" s="11" t="e">
        <v>#N/A</v>
      </c>
      <c r="AD357" s="11" t="s">
        <v>731</v>
      </c>
      <c r="AF357" s="11"/>
      <c r="AG357" s="10" t="e">
        <v>#N/A</v>
      </c>
      <c r="AH357" s="10" t="e">
        <v>#N/A</v>
      </c>
      <c r="AI357" s="10" t="e">
        <v>#N/A</v>
      </c>
    </row>
    <row r="358" spans="1:35" s="10" customFormat="1" ht="13.25" customHeight="1" x14ac:dyDescent="0.15">
      <c r="A358" s="11" t="s">
        <v>31</v>
      </c>
      <c r="B358" s="11" t="s">
        <v>30</v>
      </c>
      <c r="C358" s="11" t="s">
        <v>32</v>
      </c>
      <c r="D358" s="11" t="s">
        <v>33</v>
      </c>
      <c r="E358" s="11" t="s">
        <v>34</v>
      </c>
      <c r="F358" s="11" t="s">
        <v>35</v>
      </c>
      <c r="G358" s="11" t="s">
        <v>35</v>
      </c>
      <c r="H358" s="11" t="s">
        <v>236</v>
      </c>
      <c r="I358" s="11"/>
      <c r="J358" s="11" t="s">
        <v>68</v>
      </c>
      <c r="M358" s="10" t="s">
        <v>248</v>
      </c>
      <c r="N358" s="10" t="s">
        <v>222</v>
      </c>
      <c r="O358" s="10">
        <v>2</v>
      </c>
      <c r="P358" s="10">
        <v>0</v>
      </c>
      <c r="Q358" s="11" t="s">
        <v>252</v>
      </c>
      <c r="R358" s="12">
        <v>2927</v>
      </c>
      <c r="T358" s="11" t="s">
        <v>223</v>
      </c>
      <c r="U358" s="13">
        <f t="shared" si="10"/>
        <v>2.927</v>
      </c>
      <c r="V358" s="11" t="s">
        <v>783</v>
      </c>
      <c r="W358" s="11" t="s">
        <v>40</v>
      </c>
      <c r="X358" s="11">
        <v>7</v>
      </c>
      <c r="Y358" s="11">
        <v>13</v>
      </c>
      <c r="Z358" s="11" t="s">
        <v>41</v>
      </c>
      <c r="AA358" s="11" t="e">
        <v>#N/A</v>
      </c>
      <c r="AB358" s="11" t="e">
        <v>#N/A</v>
      </c>
      <c r="AC358" s="11" t="e">
        <v>#N/A</v>
      </c>
      <c r="AD358" s="11" t="s">
        <v>731</v>
      </c>
      <c r="AF358" s="11"/>
      <c r="AG358" s="10" t="e">
        <v>#N/A</v>
      </c>
      <c r="AH358" s="10" t="e">
        <v>#N/A</v>
      </c>
      <c r="AI358" s="10" t="e">
        <v>#N/A</v>
      </c>
    </row>
    <row r="359" spans="1:35" s="10" customFormat="1" ht="13.25" customHeight="1" x14ac:dyDescent="0.15">
      <c r="A359" s="11" t="s">
        <v>31</v>
      </c>
      <c r="B359" s="11" t="s">
        <v>30</v>
      </c>
      <c r="C359" s="11" t="s">
        <v>32</v>
      </c>
      <c r="D359" s="11" t="s">
        <v>33</v>
      </c>
      <c r="E359" s="11" t="s">
        <v>34</v>
      </c>
      <c r="F359" s="11" t="s">
        <v>35</v>
      </c>
      <c r="G359" s="11" t="s">
        <v>35</v>
      </c>
      <c r="H359" s="11" t="s">
        <v>238</v>
      </c>
      <c r="I359" s="11"/>
      <c r="J359" s="11" t="s">
        <v>68</v>
      </c>
      <c r="M359" s="10" t="s">
        <v>248</v>
      </c>
      <c r="N359" s="10" t="s">
        <v>222</v>
      </c>
      <c r="O359" s="10">
        <v>2</v>
      </c>
      <c r="P359" s="10">
        <v>0</v>
      </c>
      <c r="Q359" s="11" t="s">
        <v>253</v>
      </c>
      <c r="R359" s="11">
        <v>0</v>
      </c>
      <c r="T359" s="11" t="s">
        <v>223</v>
      </c>
      <c r="U359" s="13">
        <f t="shared" si="10"/>
        <v>0</v>
      </c>
      <c r="V359" s="11" t="s">
        <v>783</v>
      </c>
      <c r="W359" s="11" t="s">
        <v>40</v>
      </c>
      <c r="X359" s="11">
        <v>7</v>
      </c>
      <c r="Y359" s="11">
        <v>13</v>
      </c>
      <c r="Z359" s="11" t="s">
        <v>41</v>
      </c>
      <c r="AA359" s="11" t="e">
        <v>#N/A</v>
      </c>
      <c r="AB359" s="11" t="e">
        <v>#N/A</v>
      </c>
      <c r="AC359" s="11" t="e">
        <v>#N/A</v>
      </c>
      <c r="AD359" s="11" t="s">
        <v>731</v>
      </c>
      <c r="AF359" s="11"/>
      <c r="AG359" s="10" t="e">
        <v>#N/A</v>
      </c>
      <c r="AH359" s="10" t="e">
        <v>#N/A</v>
      </c>
      <c r="AI359" s="10" t="e">
        <v>#N/A</v>
      </c>
    </row>
    <row r="360" spans="1:35" s="10" customFormat="1" ht="13.25" customHeight="1" x14ac:dyDescent="0.15">
      <c r="A360" s="11" t="s">
        <v>31</v>
      </c>
      <c r="B360" s="11" t="s">
        <v>30</v>
      </c>
      <c r="C360" s="11" t="s">
        <v>32</v>
      </c>
      <c r="D360" s="11" t="s">
        <v>33</v>
      </c>
      <c r="E360" s="11" t="s">
        <v>34</v>
      </c>
      <c r="F360" s="11" t="s">
        <v>35</v>
      </c>
      <c r="G360" s="11" t="s">
        <v>35</v>
      </c>
      <c r="H360" s="11" t="s">
        <v>240</v>
      </c>
      <c r="I360" s="11"/>
      <c r="J360" s="11" t="s">
        <v>68</v>
      </c>
      <c r="M360" s="10" t="s">
        <v>248</v>
      </c>
      <c r="N360" s="10" t="s">
        <v>222</v>
      </c>
      <c r="O360" s="10">
        <v>2</v>
      </c>
      <c r="P360" s="10">
        <v>0</v>
      </c>
      <c r="Q360" s="11" t="s">
        <v>254</v>
      </c>
      <c r="R360" s="12">
        <v>2864</v>
      </c>
      <c r="T360" s="11" t="s">
        <v>223</v>
      </c>
      <c r="U360" s="13">
        <f t="shared" si="10"/>
        <v>2.8639999999999999</v>
      </c>
      <c r="V360" s="11" t="s">
        <v>783</v>
      </c>
      <c r="W360" s="11" t="s">
        <v>40</v>
      </c>
      <c r="X360" s="11">
        <v>7</v>
      </c>
      <c r="Y360" s="11">
        <v>13</v>
      </c>
      <c r="Z360" s="11" t="s">
        <v>41</v>
      </c>
      <c r="AA360" s="11" t="e">
        <v>#N/A</v>
      </c>
      <c r="AB360" s="11" t="e">
        <v>#N/A</v>
      </c>
      <c r="AC360" s="11" t="e">
        <v>#N/A</v>
      </c>
      <c r="AD360" s="11" t="s">
        <v>731</v>
      </c>
      <c r="AF360" s="11"/>
      <c r="AG360" s="10" t="e">
        <v>#N/A</v>
      </c>
      <c r="AH360" s="10" t="e">
        <v>#N/A</v>
      </c>
      <c r="AI360" s="10" t="e">
        <v>#N/A</v>
      </c>
    </row>
    <row r="361" spans="1:35" s="10" customFormat="1" ht="13.25" customHeight="1" x14ac:dyDescent="0.15">
      <c r="A361" s="11" t="s">
        <v>31</v>
      </c>
      <c r="B361" s="11" t="s">
        <v>30</v>
      </c>
      <c r="C361" s="11" t="s">
        <v>32</v>
      </c>
      <c r="D361" s="11" t="s">
        <v>33</v>
      </c>
      <c r="E361" s="11" t="s">
        <v>34</v>
      </c>
      <c r="F361" s="11" t="s">
        <v>35</v>
      </c>
      <c r="G361" s="11" t="s">
        <v>35</v>
      </c>
      <c r="H361" s="11" t="s">
        <v>242</v>
      </c>
      <c r="I361" s="11"/>
      <c r="J361" s="11" t="s">
        <v>68</v>
      </c>
      <c r="M361" s="10" t="s">
        <v>248</v>
      </c>
      <c r="N361" s="10" t="s">
        <v>222</v>
      </c>
      <c r="O361" s="10">
        <v>2</v>
      </c>
      <c r="P361" s="10">
        <v>0</v>
      </c>
      <c r="Q361" s="11" t="s">
        <v>255</v>
      </c>
      <c r="R361" s="12">
        <v>109653</v>
      </c>
      <c r="T361" s="11" t="s">
        <v>223</v>
      </c>
      <c r="U361" s="13">
        <f t="shared" si="10"/>
        <v>109.65300000000001</v>
      </c>
      <c r="V361" s="11" t="s">
        <v>783</v>
      </c>
      <c r="W361" s="11" t="s">
        <v>40</v>
      </c>
      <c r="X361" s="11">
        <v>7</v>
      </c>
      <c r="Y361" s="11">
        <v>13</v>
      </c>
      <c r="Z361" s="11" t="s">
        <v>41</v>
      </c>
      <c r="AA361" s="11" t="e">
        <v>#N/A</v>
      </c>
      <c r="AB361" s="11" t="e">
        <v>#N/A</v>
      </c>
      <c r="AC361" s="11" t="e">
        <v>#N/A</v>
      </c>
      <c r="AD361" s="11" t="s">
        <v>731</v>
      </c>
      <c r="AF361" s="11"/>
      <c r="AG361" s="10" t="e">
        <v>#N/A</v>
      </c>
      <c r="AH361" s="10" t="e">
        <v>#N/A</v>
      </c>
      <c r="AI361" s="10" t="e">
        <v>#N/A</v>
      </c>
    </row>
    <row r="362" spans="1:35" s="10" customFormat="1" ht="13.25" customHeight="1" x14ac:dyDescent="0.15">
      <c r="A362" s="11" t="s">
        <v>31</v>
      </c>
      <c r="B362" s="11" t="s">
        <v>30</v>
      </c>
      <c r="C362" s="11" t="s">
        <v>32</v>
      </c>
      <c r="D362" s="11" t="s">
        <v>33</v>
      </c>
      <c r="E362" s="11" t="s">
        <v>34</v>
      </c>
      <c r="F362" s="11" t="s">
        <v>35</v>
      </c>
      <c r="G362" s="11" t="s">
        <v>35</v>
      </c>
      <c r="H362" s="11" t="s">
        <v>76</v>
      </c>
      <c r="I362" s="11"/>
      <c r="J362" s="11" t="s">
        <v>68</v>
      </c>
      <c r="M362" s="10" t="s">
        <v>248</v>
      </c>
      <c r="N362" s="10" t="s">
        <v>222</v>
      </c>
      <c r="O362" s="10">
        <v>2</v>
      </c>
      <c r="P362" s="10">
        <v>0</v>
      </c>
      <c r="Q362" s="11" t="s">
        <v>256</v>
      </c>
      <c r="R362" s="12">
        <v>399080</v>
      </c>
      <c r="T362" s="11" t="s">
        <v>223</v>
      </c>
      <c r="U362" s="13">
        <f t="shared" si="10"/>
        <v>399.08</v>
      </c>
      <c r="V362" s="11" t="s">
        <v>783</v>
      </c>
      <c r="W362" s="11" t="s">
        <v>40</v>
      </c>
      <c r="X362" s="11">
        <v>7</v>
      </c>
      <c r="Y362" s="11">
        <v>13</v>
      </c>
      <c r="Z362" s="11" t="s">
        <v>41</v>
      </c>
      <c r="AA362" s="11" t="e">
        <v>#N/A</v>
      </c>
      <c r="AB362" s="11" t="e">
        <v>#N/A</v>
      </c>
      <c r="AC362" s="11" t="e">
        <v>#N/A</v>
      </c>
      <c r="AD362" s="11" t="s">
        <v>731</v>
      </c>
      <c r="AF362" s="11"/>
      <c r="AG362" s="10" t="e">
        <v>#N/A</v>
      </c>
      <c r="AH362" s="10" t="e">
        <v>#N/A</v>
      </c>
      <c r="AI362" s="10" t="e">
        <v>#N/A</v>
      </c>
    </row>
    <row r="363" spans="1:35" s="10" customFormat="1" ht="13.25" customHeight="1" x14ac:dyDescent="0.15">
      <c r="A363" s="11" t="s">
        <v>31</v>
      </c>
      <c r="B363" s="11" t="s">
        <v>30</v>
      </c>
      <c r="C363" s="11" t="s">
        <v>32</v>
      </c>
      <c r="D363" s="11" t="s">
        <v>33</v>
      </c>
      <c r="E363" s="11" t="s">
        <v>34</v>
      </c>
      <c r="F363" s="11" t="s">
        <v>35</v>
      </c>
      <c r="G363" s="11" t="s">
        <v>35</v>
      </c>
      <c r="H363" s="11" t="s">
        <v>78</v>
      </c>
      <c r="I363" s="11"/>
      <c r="J363" s="11" t="s">
        <v>68</v>
      </c>
      <c r="M363" s="10" t="s">
        <v>248</v>
      </c>
      <c r="N363" s="10" t="s">
        <v>222</v>
      </c>
      <c r="O363" s="10">
        <v>2</v>
      </c>
      <c r="P363" s="10">
        <v>0</v>
      </c>
      <c r="Q363" s="11" t="s">
        <v>257</v>
      </c>
      <c r="R363" s="12">
        <v>189636</v>
      </c>
      <c r="T363" s="11" t="s">
        <v>223</v>
      </c>
      <c r="U363" s="13">
        <f t="shared" si="10"/>
        <v>189.636</v>
      </c>
      <c r="V363" s="11" t="s">
        <v>783</v>
      </c>
      <c r="W363" s="11" t="s">
        <v>40</v>
      </c>
      <c r="X363" s="11">
        <v>7</v>
      </c>
      <c r="Y363" s="11">
        <v>13</v>
      </c>
      <c r="Z363" s="11" t="s">
        <v>41</v>
      </c>
      <c r="AA363" s="11" t="e">
        <v>#N/A</v>
      </c>
      <c r="AB363" s="11" t="e">
        <v>#N/A</v>
      </c>
      <c r="AC363" s="11" t="e">
        <v>#N/A</v>
      </c>
      <c r="AD363" s="11" t="s">
        <v>731</v>
      </c>
      <c r="AF363" s="11"/>
      <c r="AG363" s="10" t="e">
        <v>#N/A</v>
      </c>
      <c r="AH363" s="10" t="e">
        <v>#N/A</v>
      </c>
      <c r="AI363" s="10" t="e">
        <v>#N/A</v>
      </c>
    </row>
    <row r="364" spans="1:35" s="10" customFormat="1" ht="13.25" customHeight="1" x14ac:dyDescent="0.15">
      <c r="A364" s="11" t="s">
        <v>31</v>
      </c>
      <c r="B364" s="11" t="s">
        <v>30</v>
      </c>
      <c r="C364" s="11" t="s">
        <v>32</v>
      </c>
      <c r="D364" s="11" t="s">
        <v>33</v>
      </c>
      <c r="E364" s="11" t="s">
        <v>34</v>
      </c>
      <c r="F364" s="11" t="s">
        <v>35</v>
      </c>
      <c r="G364" s="11" t="s">
        <v>35</v>
      </c>
      <c r="H364" s="11" t="s">
        <v>80</v>
      </c>
      <c r="I364" s="11"/>
      <c r="J364" s="11" t="s">
        <v>68</v>
      </c>
      <c r="M364" s="10" t="s">
        <v>248</v>
      </c>
      <c r="N364" s="10" t="s">
        <v>222</v>
      </c>
      <c r="O364" s="10">
        <v>2</v>
      </c>
      <c r="P364" s="10">
        <v>0</v>
      </c>
      <c r="Q364" s="11" t="s">
        <v>258</v>
      </c>
      <c r="R364" s="12">
        <v>26577</v>
      </c>
      <c r="T364" s="11" t="s">
        <v>223</v>
      </c>
      <c r="U364" s="13">
        <f t="shared" si="10"/>
        <v>26.577000000000002</v>
      </c>
      <c r="V364" s="11" t="s">
        <v>783</v>
      </c>
      <c r="W364" s="11" t="s">
        <v>40</v>
      </c>
      <c r="X364" s="11">
        <v>7</v>
      </c>
      <c r="Y364" s="11">
        <v>13</v>
      </c>
      <c r="Z364" s="11" t="s">
        <v>41</v>
      </c>
      <c r="AA364" s="11" t="e">
        <v>#N/A</v>
      </c>
      <c r="AB364" s="11" t="e">
        <v>#N/A</v>
      </c>
      <c r="AC364" s="11" t="e">
        <v>#N/A</v>
      </c>
      <c r="AD364" s="11" t="s">
        <v>731</v>
      </c>
      <c r="AF364" s="11"/>
      <c r="AG364" s="10" t="e">
        <v>#N/A</v>
      </c>
      <c r="AH364" s="10" t="e">
        <v>#N/A</v>
      </c>
      <c r="AI364" s="10" t="e">
        <v>#N/A</v>
      </c>
    </row>
    <row r="365" spans="1:35" s="10" customFormat="1" ht="13.25" customHeight="1" x14ac:dyDescent="0.15">
      <c r="A365" s="11" t="s">
        <v>31</v>
      </c>
      <c r="B365" s="11" t="s">
        <v>30</v>
      </c>
      <c r="C365" s="11" t="s">
        <v>32</v>
      </c>
      <c r="D365" s="11" t="s">
        <v>33</v>
      </c>
      <c r="E365" s="11" t="s">
        <v>34</v>
      </c>
      <c r="F365" s="11" t="s">
        <v>35</v>
      </c>
      <c r="G365" s="11" t="s">
        <v>35</v>
      </c>
      <c r="H365" s="11" t="s">
        <v>95</v>
      </c>
      <c r="I365" s="11"/>
      <c r="J365" s="11" t="s">
        <v>68</v>
      </c>
      <c r="M365" s="10" t="s">
        <v>248</v>
      </c>
      <c r="N365" s="10" t="s">
        <v>222</v>
      </c>
      <c r="O365" s="10">
        <v>2</v>
      </c>
      <c r="P365" s="10">
        <v>0</v>
      </c>
      <c r="Q365" s="11" t="s">
        <v>259</v>
      </c>
      <c r="R365" s="12">
        <v>1314048</v>
      </c>
      <c r="T365" s="11" t="s">
        <v>223</v>
      </c>
      <c r="U365" s="13">
        <f t="shared" si="10"/>
        <v>1314.048</v>
      </c>
      <c r="V365" s="11" t="s">
        <v>783</v>
      </c>
      <c r="W365" s="11" t="s">
        <v>40</v>
      </c>
      <c r="X365" s="11">
        <v>7</v>
      </c>
      <c r="Y365" s="11">
        <v>13</v>
      </c>
      <c r="Z365" s="11" t="s">
        <v>41</v>
      </c>
      <c r="AA365" s="11" t="e">
        <v>#N/A</v>
      </c>
      <c r="AB365" s="11" t="e">
        <v>#N/A</v>
      </c>
      <c r="AC365" s="11" t="e">
        <v>#N/A</v>
      </c>
      <c r="AD365" s="11" t="s">
        <v>731</v>
      </c>
      <c r="AF365" s="11"/>
      <c r="AG365" s="10" t="e">
        <v>#N/A</v>
      </c>
      <c r="AH365" s="10" t="e">
        <v>#N/A</v>
      </c>
      <c r="AI365" s="10" t="e">
        <v>#N/A</v>
      </c>
    </row>
    <row r="366" spans="1:35" s="10" customFormat="1" ht="13.25" customHeight="1" x14ac:dyDescent="0.15">
      <c r="A366" s="11" t="s">
        <v>31</v>
      </c>
      <c r="B366" s="11" t="s">
        <v>30</v>
      </c>
      <c r="C366" s="11" t="s">
        <v>32</v>
      </c>
      <c r="D366" s="11" t="s">
        <v>33</v>
      </c>
      <c r="E366" s="11" t="s">
        <v>34</v>
      </c>
      <c r="F366" s="11" t="s">
        <v>35</v>
      </c>
      <c r="G366" s="11" t="s">
        <v>35</v>
      </c>
      <c r="H366" s="11" t="s">
        <v>71</v>
      </c>
      <c r="I366" s="11"/>
      <c r="J366" s="11" t="s">
        <v>68</v>
      </c>
      <c r="M366" s="10" t="s">
        <v>228</v>
      </c>
      <c r="N366" s="10" t="s">
        <v>222</v>
      </c>
      <c r="O366" s="10">
        <v>14</v>
      </c>
      <c r="P366" s="10">
        <v>0</v>
      </c>
      <c r="Q366" s="11" t="s">
        <v>260</v>
      </c>
      <c r="R366" s="12">
        <v>3200373</v>
      </c>
      <c r="T366" s="11" t="s">
        <v>223</v>
      </c>
      <c r="U366" s="13">
        <f t="shared" si="10"/>
        <v>3200.373</v>
      </c>
      <c r="V366" s="11" t="s">
        <v>783</v>
      </c>
      <c r="W366" s="11" t="s">
        <v>40</v>
      </c>
      <c r="X366" s="11">
        <v>7</v>
      </c>
      <c r="Y366" s="11">
        <v>13</v>
      </c>
      <c r="Z366" s="11" t="s">
        <v>41</v>
      </c>
      <c r="AA366" s="11" t="e">
        <v>#N/A</v>
      </c>
      <c r="AB366" s="11" t="e">
        <v>#N/A</v>
      </c>
      <c r="AC366" s="11" t="e">
        <v>#N/A</v>
      </c>
      <c r="AD366" s="11" t="s">
        <v>731</v>
      </c>
      <c r="AF366" s="11"/>
      <c r="AG366" s="10" t="e">
        <v>#N/A</v>
      </c>
      <c r="AH366" s="10" t="e">
        <v>#N/A</v>
      </c>
      <c r="AI366" s="10" t="e">
        <v>#N/A</v>
      </c>
    </row>
    <row r="367" spans="1:35" s="10" customFormat="1" ht="13.25" customHeight="1" x14ac:dyDescent="0.15">
      <c r="A367" s="11" t="s">
        <v>31</v>
      </c>
      <c r="B367" s="11" t="s">
        <v>30</v>
      </c>
      <c r="C367" s="11" t="s">
        <v>32</v>
      </c>
      <c r="D367" s="11" t="s">
        <v>33</v>
      </c>
      <c r="E367" s="11" t="s">
        <v>34</v>
      </c>
      <c r="F367" s="11" t="s">
        <v>35</v>
      </c>
      <c r="G367" s="11" t="s">
        <v>35</v>
      </c>
      <c r="H367" s="11" t="s">
        <v>76</v>
      </c>
      <c r="I367" s="11"/>
      <c r="J367" s="11" t="s">
        <v>68</v>
      </c>
      <c r="M367" s="10" t="s">
        <v>228</v>
      </c>
      <c r="N367" s="10" t="s">
        <v>222</v>
      </c>
      <c r="O367" s="10">
        <v>14</v>
      </c>
      <c r="P367" s="10">
        <v>0</v>
      </c>
      <c r="Q367" s="11" t="s">
        <v>261</v>
      </c>
      <c r="R367" s="12">
        <v>509460</v>
      </c>
      <c r="T367" s="11" t="s">
        <v>223</v>
      </c>
      <c r="U367" s="13">
        <f t="shared" si="10"/>
        <v>509.46</v>
      </c>
      <c r="V367" s="11" t="s">
        <v>783</v>
      </c>
      <c r="W367" s="11" t="s">
        <v>40</v>
      </c>
      <c r="X367" s="11">
        <v>7</v>
      </c>
      <c r="Y367" s="11">
        <v>13</v>
      </c>
      <c r="Z367" s="11" t="s">
        <v>41</v>
      </c>
      <c r="AA367" s="11" t="e">
        <v>#N/A</v>
      </c>
      <c r="AB367" s="11" t="e">
        <v>#N/A</v>
      </c>
      <c r="AC367" s="11" t="e">
        <v>#N/A</v>
      </c>
      <c r="AD367" s="11" t="s">
        <v>731</v>
      </c>
      <c r="AF367" s="11"/>
      <c r="AG367" s="10" t="e">
        <v>#N/A</v>
      </c>
      <c r="AH367" s="10" t="e">
        <v>#N/A</v>
      </c>
      <c r="AI367" s="10" t="e">
        <v>#N/A</v>
      </c>
    </row>
    <row r="368" spans="1:35" s="10" customFormat="1" ht="13.25" customHeight="1" x14ac:dyDescent="0.15">
      <c r="A368" s="11" t="s">
        <v>31</v>
      </c>
      <c r="B368" s="11" t="s">
        <v>30</v>
      </c>
      <c r="C368" s="11" t="s">
        <v>32</v>
      </c>
      <c r="D368" s="11" t="s">
        <v>33</v>
      </c>
      <c r="E368" s="11" t="s">
        <v>34</v>
      </c>
      <c r="F368" s="11" t="s">
        <v>35</v>
      </c>
      <c r="G368" s="11" t="s">
        <v>35</v>
      </c>
      <c r="H368" s="11" t="s">
        <v>78</v>
      </c>
      <c r="I368" s="11"/>
      <c r="J368" s="11" t="s">
        <v>68</v>
      </c>
      <c r="M368" s="10" t="s">
        <v>228</v>
      </c>
      <c r="N368" s="10" t="s">
        <v>222</v>
      </c>
      <c r="O368" s="10">
        <v>14</v>
      </c>
      <c r="P368" s="10">
        <v>0</v>
      </c>
      <c r="Q368" s="11" t="s">
        <v>262</v>
      </c>
      <c r="R368" s="12">
        <v>521107</v>
      </c>
      <c r="T368" s="11" t="s">
        <v>223</v>
      </c>
      <c r="U368" s="13">
        <f t="shared" si="10"/>
        <v>521.10699999999997</v>
      </c>
      <c r="V368" s="11" t="s">
        <v>783</v>
      </c>
      <c r="W368" s="11" t="s">
        <v>40</v>
      </c>
      <c r="X368" s="11">
        <v>7</v>
      </c>
      <c r="Y368" s="11">
        <v>13</v>
      </c>
      <c r="Z368" s="11" t="s">
        <v>41</v>
      </c>
      <c r="AA368" s="11" t="e">
        <v>#N/A</v>
      </c>
      <c r="AB368" s="11" t="e">
        <v>#N/A</v>
      </c>
      <c r="AC368" s="11" t="e">
        <v>#N/A</v>
      </c>
      <c r="AD368" s="11" t="s">
        <v>731</v>
      </c>
      <c r="AF368" s="11"/>
      <c r="AG368" s="10" t="e">
        <v>#N/A</v>
      </c>
      <c r="AH368" s="10" t="e">
        <v>#N/A</v>
      </c>
      <c r="AI368" s="10" t="e">
        <v>#N/A</v>
      </c>
    </row>
    <row r="369" spans="1:35" s="10" customFormat="1" ht="13.25" customHeight="1" x14ac:dyDescent="0.15">
      <c r="A369" s="11" t="s">
        <v>31</v>
      </c>
      <c r="B369" s="11" t="s">
        <v>30</v>
      </c>
      <c r="C369" s="11" t="s">
        <v>32</v>
      </c>
      <c r="D369" s="11" t="s">
        <v>33</v>
      </c>
      <c r="E369" s="11" t="s">
        <v>34</v>
      </c>
      <c r="F369" s="11" t="s">
        <v>35</v>
      </c>
      <c r="G369" s="11" t="s">
        <v>35</v>
      </c>
      <c r="H369" s="11" t="s">
        <v>80</v>
      </c>
      <c r="I369" s="11"/>
      <c r="J369" s="11" t="s">
        <v>68</v>
      </c>
      <c r="M369" s="10" t="s">
        <v>228</v>
      </c>
      <c r="N369" s="10" t="s">
        <v>222</v>
      </c>
      <c r="O369" s="10">
        <v>14</v>
      </c>
      <c r="P369" s="10">
        <v>0</v>
      </c>
      <c r="Q369" s="11" t="s">
        <v>263</v>
      </c>
      <c r="R369" s="12">
        <v>66714</v>
      </c>
      <c r="T369" s="11" t="s">
        <v>223</v>
      </c>
      <c r="U369" s="13">
        <f t="shared" si="10"/>
        <v>66.713999999999999</v>
      </c>
      <c r="V369" s="11" t="s">
        <v>783</v>
      </c>
      <c r="W369" s="11" t="s">
        <v>40</v>
      </c>
      <c r="X369" s="11">
        <v>7</v>
      </c>
      <c r="Y369" s="11">
        <v>13</v>
      </c>
      <c r="Z369" s="11" t="s">
        <v>41</v>
      </c>
      <c r="AA369" s="11" t="e">
        <v>#N/A</v>
      </c>
      <c r="AB369" s="11" t="e">
        <v>#N/A</v>
      </c>
      <c r="AC369" s="11" t="e">
        <v>#N/A</v>
      </c>
      <c r="AD369" s="11" t="s">
        <v>731</v>
      </c>
      <c r="AF369" s="11"/>
      <c r="AG369" s="10" t="e">
        <v>#N/A</v>
      </c>
      <c r="AH369" s="10" t="e">
        <v>#N/A</v>
      </c>
      <c r="AI369" s="10" t="e">
        <v>#N/A</v>
      </c>
    </row>
    <row r="370" spans="1:35" s="10" customFormat="1" ht="13.25" customHeight="1" x14ac:dyDescent="0.15">
      <c r="A370" s="11" t="s">
        <v>31</v>
      </c>
      <c r="B370" s="11" t="s">
        <v>30</v>
      </c>
      <c r="C370" s="11" t="s">
        <v>32</v>
      </c>
      <c r="D370" s="11" t="s">
        <v>33</v>
      </c>
      <c r="E370" s="11" t="s">
        <v>34</v>
      </c>
      <c r="F370" s="11" t="s">
        <v>35</v>
      </c>
      <c r="G370" s="11" t="s">
        <v>35</v>
      </c>
      <c r="H370" s="11" t="s">
        <v>95</v>
      </c>
      <c r="I370" s="11"/>
      <c r="J370" s="11" t="s">
        <v>68</v>
      </c>
      <c r="M370" s="10" t="s">
        <v>228</v>
      </c>
      <c r="N370" s="10" t="s">
        <v>222</v>
      </c>
      <c r="O370" s="10">
        <v>14</v>
      </c>
      <c r="P370" s="10">
        <v>0</v>
      </c>
      <c r="Q370" s="11" t="s">
        <v>264</v>
      </c>
      <c r="R370" s="12">
        <v>2103092</v>
      </c>
      <c r="T370" s="11" t="s">
        <v>223</v>
      </c>
      <c r="U370" s="13">
        <f t="shared" si="10"/>
        <v>2103.0920000000001</v>
      </c>
      <c r="V370" s="11" t="s">
        <v>783</v>
      </c>
      <c r="W370" s="11" t="s">
        <v>40</v>
      </c>
      <c r="X370" s="11">
        <v>7</v>
      </c>
      <c r="Y370" s="11">
        <v>13</v>
      </c>
      <c r="Z370" s="11" t="s">
        <v>41</v>
      </c>
      <c r="AA370" s="11" t="e">
        <v>#N/A</v>
      </c>
      <c r="AB370" s="11" t="e">
        <v>#N/A</v>
      </c>
      <c r="AC370" s="11" t="e">
        <v>#N/A</v>
      </c>
      <c r="AD370" s="11" t="s">
        <v>731</v>
      </c>
      <c r="AF370" s="11"/>
      <c r="AG370" s="10" t="e">
        <v>#N/A</v>
      </c>
      <c r="AH370" s="10" t="e">
        <v>#N/A</v>
      </c>
      <c r="AI370" s="10" t="e">
        <v>#N/A</v>
      </c>
    </row>
    <row r="371" spans="1:35" s="14" customFormat="1" ht="13.25" customHeight="1" x14ac:dyDescent="0.15">
      <c r="A371" s="15" t="s">
        <v>31</v>
      </c>
      <c r="B371" s="15" t="s">
        <v>30</v>
      </c>
      <c r="C371" s="15" t="s">
        <v>32</v>
      </c>
      <c r="D371" s="15" t="s">
        <v>33</v>
      </c>
      <c r="E371" s="15" t="s">
        <v>34</v>
      </c>
      <c r="F371" s="15" t="s">
        <v>35</v>
      </c>
      <c r="G371" s="15" t="s">
        <v>35</v>
      </c>
      <c r="J371" s="15" t="s">
        <v>69</v>
      </c>
      <c r="M371" s="14" t="s">
        <v>220</v>
      </c>
      <c r="N371" s="14" t="s">
        <v>222</v>
      </c>
      <c r="O371" s="14">
        <v>2</v>
      </c>
      <c r="P371" s="14">
        <v>1</v>
      </c>
      <c r="Q371" s="15" t="s">
        <v>221</v>
      </c>
      <c r="R371" s="16">
        <v>5129715</v>
      </c>
      <c r="T371" s="15" t="s">
        <v>223</v>
      </c>
      <c r="U371" s="17">
        <f t="shared" si="10"/>
        <v>5129.7150000000001</v>
      </c>
      <c r="V371" s="15" t="s">
        <v>783</v>
      </c>
      <c r="W371" s="15" t="s">
        <v>40</v>
      </c>
      <c r="X371" s="15">
        <v>2</v>
      </c>
      <c r="Y371" s="15">
        <v>9</v>
      </c>
      <c r="Z371" s="15" t="s">
        <v>41</v>
      </c>
      <c r="AA371" s="15" t="s">
        <v>395</v>
      </c>
      <c r="AB371" s="15" t="s">
        <v>402</v>
      </c>
      <c r="AC371" s="15" t="s">
        <v>321</v>
      </c>
      <c r="AD371" s="15" t="s">
        <v>731</v>
      </c>
      <c r="AE371" s="14" t="s">
        <v>224</v>
      </c>
      <c r="AF371" s="9" t="s">
        <v>734</v>
      </c>
      <c r="AG371" s="14" t="s">
        <v>321</v>
      </c>
      <c r="AH371" s="14" t="s">
        <v>321</v>
      </c>
      <c r="AI371" s="14" t="s">
        <v>321</v>
      </c>
    </row>
    <row r="372" spans="1:35" s="14" customFormat="1" ht="13.25" customHeight="1" x14ac:dyDescent="0.15">
      <c r="A372" s="15" t="s">
        <v>31</v>
      </c>
      <c r="B372" s="15" t="s">
        <v>30</v>
      </c>
      <c r="C372" s="15" t="s">
        <v>32</v>
      </c>
      <c r="D372" s="15" t="s">
        <v>33</v>
      </c>
      <c r="E372" s="15" t="s">
        <v>34</v>
      </c>
      <c r="F372" s="15" t="s">
        <v>35</v>
      </c>
      <c r="G372" s="15" t="s">
        <v>35</v>
      </c>
      <c r="J372" s="15" t="s">
        <v>69</v>
      </c>
      <c r="M372" s="14" t="s">
        <v>225</v>
      </c>
      <c r="N372" s="14" t="s">
        <v>222</v>
      </c>
      <c r="O372" s="14">
        <v>1</v>
      </c>
      <c r="P372" s="14">
        <v>1</v>
      </c>
      <c r="Q372" s="15" t="s">
        <v>226</v>
      </c>
      <c r="R372" s="16">
        <v>1929342</v>
      </c>
      <c r="T372" s="15" t="s">
        <v>223</v>
      </c>
      <c r="U372" s="17">
        <f t="shared" si="10"/>
        <v>1929.3420000000001</v>
      </c>
      <c r="V372" s="15" t="s">
        <v>783</v>
      </c>
      <c r="W372" s="15" t="s">
        <v>40</v>
      </c>
      <c r="X372" s="15">
        <v>2</v>
      </c>
      <c r="Y372" s="15">
        <v>9</v>
      </c>
      <c r="Z372" s="15" t="s">
        <v>41</v>
      </c>
      <c r="AA372" s="15" t="s">
        <v>395</v>
      </c>
      <c r="AB372" s="15" t="s">
        <v>226</v>
      </c>
      <c r="AC372" s="15" t="s">
        <v>396</v>
      </c>
      <c r="AD372" s="15" t="s">
        <v>731</v>
      </c>
      <c r="AE372" s="14" t="s">
        <v>227</v>
      </c>
      <c r="AF372" s="9" t="s">
        <v>734</v>
      </c>
      <c r="AG372" s="14" t="s">
        <v>321</v>
      </c>
      <c r="AH372" s="14" t="s">
        <v>321</v>
      </c>
      <c r="AI372" s="14" t="s">
        <v>321</v>
      </c>
    </row>
    <row r="373" spans="1:35" s="14" customFormat="1" ht="13.25" customHeight="1" x14ac:dyDescent="0.15">
      <c r="A373" s="15" t="s">
        <v>31</v>
      </c>
      <c r="B373" s="15" t="s">
        <v>30</v>
      </c>
      <c r="C373" s="15" t="s">
        <v>32</v>
      </c>
      <c r="D373" s="15" t="s">
        <v>33</v>
      </c>
      <c r="E373" s="15" t="s">
        <v>34</v>
      </c>
      <c r="F373" s="15" t="s">
        <v>35</v>
      </c>
      <c r="G373" s="15" t="s">
        <v>35</v>
      </c>
      <c r="J373" s="15" t="s">
        <v>69</v>
      </c>
      <c r="M373" s="14" t="s">
        <v>228</v>
      </c>
      <c r="N373" s="14" t="s">
        <v>222</v>
      </c>
      <c r="O373" s="14">
        <v>14</v>
      </c>
      <c r="P373" s="14">
        <v>0</v>
      </c>
      <c r="Q373" s="15" t="s">
        <v>229</v>
      </c>
      <c r="R373" s="16">
        <v>3200373</v>
      </c>
      <c r="T373" s="15" t="s">
        <v>223</v>
      </c>
      <c r="U373" s="17">
        <f t="shared" si="10"/>
        <v>3200.373</v>
      </c>
      <c r="V373" s="15" t="s">
        <v>783</v>
      </c>
      <c r="W373" s="15" t="s">
        <v>40</v>
      </c>
      <c r="X373" s="15">
        <v>2</v>
      </c>
      <c r="Y373" s="15">
        <v>9</v>
      </c>
      <c r="Z373" s="15" t="s">
        <v>41</v>
      </c>
      <c r="AA373" s="15" t="e">
        <v>#N/A</v>
      </c>
      <c r="AB373" s="15" t="e">
        <v>#N/A</v>
      </c>
      <c r="AC373" s="15" t="e">
        <v>#N/A</v>
      </c>
      <c r="AD373" s="15" t="s">
        <v>731</v>
      </c>
      <c r="AF373" s="15"/>
      <c r="AG373" s="14" t="e">
        <v>#N/A</v>
      </c>
      <c r="AH373" s="14" t="e">
        <v>#N/A</v>
      </c>
      <c r="AI373" s="14" t="e">
        <v>#N/A</v>
      </c>
    </row>
    <row r="374" spans="1:35" s="14" customFormat="1" ht="13.25" customHeight="1" x14ac:dyDescent="0.15">
      <c r="A374" s="15" t="s">
        <v>31</v>
      </c>
      <c r="B374" s="15" t="s">
        <v>30</v>
      </c>
      <c r="C374" s="15" t="s">
        <v>32</v>
      </c>
      <c r="D374" s="15" t="s">
        <v>33</v>
      </c>
      <c r="E374" s="15" t="s">
        <v>34</v>
      </c>
      <c r="F374" s="15" t="s">
        <v>35</v>
      </c>
      <c r="G374" s="15" t="s">
        <v>35</v>
      </c>
      <c r="H374" s="15" t="s">
        <v>71</v>
      </c>
      <c r="I374" s="15"/>
      <c r="J374" s="15" t="s">
        <v>69</v>
      </c>
      <c r="M374" s="14" t="s">
        <v>230</v>
      </c>
      <c r="N374" s="14" t="s">
        <v>222</v>
      </c>
      <c r="O374" s="14">
        <v>1</v>
      </c>
      <c r="P374" s="14">
        <v>0</v>
      </c>
      <c r="Q374" s="15" t="s">
        <v>231</v>
      </c>
      <c r="R374" s="16">
        <v>4757387</v>
      </c>
      <c r="T374" s="15" t="s">
        <v>223</v>
      </c>
      <c r="U374" s="17">
        <f t="shared" si="10"/>
        <v>4757.3869999999997</v>
      </c>
      <c r="V374" s="15" t="s">
        <v>783</v>
      </c>
      <c r="W374" s="15" t="s">
        <v>40</v>
      </c>
      <c r="X374" s="15">
        <v>7</v>
      </c>
      <c r="Y374" s="15">
        <v>13</v>
      </c>
      <c r="Z374" s="15" t="s">
        <v>41</v>
      </c>
      <c r="AA374" s="15" t="e">
        <v>#N/A</v>
      </c>
      <c r="AB374" s="15" t="e">
        <v>#N/A</v>
      </c>
      <c r="AC374" s="15" t="e">
        <v>#N/A</v>
      </c>
      <c r="AD374" s="15" t="s">
        <v>731</v>
      </c>
      <c r="AF374" s="15"/>
      <c r="AG374" s="14" t="e">
        <v>#N/A</v>
      </c>
      <c r="AH374" s="14" t="e">
        <v>#N/A</v>
      </c>
      <c r="AI374" s="14" t="e">
        <v>#N/A</v>
      </c>
    </row>
    <row r="375" spans="1:35" s="14" customFormat="1" ht="13.25" customHeight="1" x14ac:dyDescent="0.15">
      <c r="A375" s="15" t="s">
        <v>31</v>
      </c>
      <c r="B375" s="15" t="s">
        <v>30</v>
      </c>
      <c r="C375" s="15" t="s">
        <v>32</v>
      </c>
      <c r="D375" s="15" t="s">
        <v>33</v>
      </c>
      <c r="E375" s="15" t="s">
        <v>34</v>
      </c>
      <c r="F375" s="15" t="s">
        <v>35</v>
      </c>
      <c r="G375" s="15" t="s">
        <v>35</v>
      </c>
      <c r="H375" s="15" t="s">
        <v>232</v>
      </c>
      <c r="I375" s="15"/>
      <c r="J375" s="15" t="s">
        <v>69</v>
      </c>
      <c r="M375" s="14" t="s">
        <v>230</v>
      </c>
      <c r="N375" s="14" t="s">
        <v>222</v>
      </c>
      <c r="O375" s="14">
        <v>1</v>
      </c>
      <c r="P375" s="14">
        <v>0</v>
      </c>
      <c r="Q375" s="15" t="s">
        <v>233</v>
      </c>
      <c r="R375" s="16">
        <v>4698116</v>
      </c>
      <c r="T375" s="15" t="s">
        <v>223</v>
      </c>
      <c r="U375" s="17">
        <f t="shared" ref="U375:U400" si="11">R375/1000</f>
        <v>4698.116</v>
      </c>
      <c r="V375" s="15" t="s">
        <v>783</v>
      </c>
      <c r="W375" s="15" t="s">
        <v>40</v>
      </c>
      <c r="X375" s="15">
        <v>7</v>
      </c>
      <c r="Y375" s="15">
        <v>13</v>
      </c>
      <c r="Z375" s="15" t="s">
        <v>41</v>
      </c>
      <c r="AA375" s="15" t="e">
        <v>#N/A</v>
      </c>
      <c r="AB375" s="15" t="e">
        <v>#N/A</v>
      </c>
      <c r="AC375" s="15" t="e">
        <v>#N/A</v>
      </c>
      <c r="AD375" s="15" t="s">
        <v>731</v>
      </c>
      <c r="AF375" s="15"/>
      <c r="AG375" s="14" t="e">
        <v>#N/A</v>
      </c>
      <c r="AH375" s="14" t="e">
        <v>#N/A</v>
      </c>
      <c r="AI375" s="14" t="e">
        <v>#N/A</v>
      </c>
    </row>
    <row r="376" spans="1:35" s="14" customFormat="1" ht="13.25" customHeight="1" x14ac:dyDescent="0.15">
      <c r="A376" s="15" t="s">
        <v>31</v>
      </c>
      <c r="B376" s="15" t="s">
        <v>30</v>
      </c>
      <c r="C376" s="15" t="s">
        <v>32</v>
      </c>
      <c r="D376" s="15" t="s">
        <v>33</v>
      </c>
      <c r="E376" s="15" t="s">
        <v>34</v>
      </c>
      <c r="F376" s="15" t="s">
        <v>35</v>
      </c>
      <c r="G376" s="15" t="s">
        <v>35</v>
      </c>
      <c r="H376" s="15" t="s">
        <v>234</v>
      </c>
      <c r="I376" s="15"/>
      <c r="J376" s="15" t="s">
        <v>69</v>
      </c>
      <c r="M376" s="14" t="s">
        <v>230</v>
      </c>
      <c r="N376" s="14" t="s">
        <v>222</v>
      </c>
      <c r="O376" s="14">
        <v>1</v>
      </c>
      <c r="P376" s="14">
        <v>0</v>
      </c>
      <c r="Q376" s="15" t="s">
        <v>235</v>
      </c>
      <c r="R376" s="15">
        <v>0</v>
      </c>
      <c r="T376" s="15" t="s">
        <v>223</v>
      </c>
      <c r="U376" s="17">
        <f t="shared" si="11"/>
        <v>0</v>
      </c>
      <c r="V376" s="15" t="s">
        <v>783</v>
      </c>
      <c r="W376" s="15" t="s">
        <v>40</v>
      </c>
      <c r="X376" s="15">
        <v>7</v>
      </c>
      <c r="Y376" s="15">
        <v>13</v>
      </c>
      <c r="Z376" s="15" t="s">
        <v>41</v>
      </c>
      <c r="AA376" s="15" t="e">
        <v>#N/A</v>
      </c>
      <c r="AB376" s="15" t="e">
        <v>#N/A</v>
      </c>
      <c r="AC376" s="15" t="e">
        <v>#N/A</v>
      </c>
      <c r="AD376" s="15" t="s">
        <v>731</v>
      </c>
      <c r="AF376" s="15"/>
      <c r="AG376" s="14" t="e">
        <v>#N/A</v>
      </c>
      <c r="AH376" s="14" t="e">
        <v>#N/A</v>
      </c>
      <c r="AI376" s="14" t="e">
        <v>#N/A</v>
      </c>
    </row>
    <row r="377" spans="1:35" s="14" customFormat="1" ht="13.25" customHeight="1" x14ac:dyDescent="0.15">
      <c r="A377" s="15" t="s">
        <v>31</v>
      </c>
      <c r="B377" s="15" t="s">
        <v>30</v>
      </c>
      <c r="C377" s="15" t="s">
        <v>32</v>
      </c>
      <c r="D377" s="15" t="s">
        <v>33</v>
      </c>
      <c r="E377" s="15" t="s">
        <v>34</v>
      </c>
      <c r="F377" s="15" t="s">
        <v>35</v>
      </c>
      <c r="G377" s="15" t="s">
        <v>35</v>
      </c>
      <c r="H377" s="15" t="s">
        <v>236</v>
      </c>
      <c r="I377" s="15"/>
      <c r="J377" s="15" t="s">
        <v>69</v>
      </c>
      <c r="M377" s="14" t="s">
        <v>230</v>
      </c>
      <c r="N377" s="14" t="s">
        <v>222</v>
      </c>
      <c r="O377" s="14">
        <v>1</v>
      </c>
      <c r="P377" s="14">
        <v>0</v>
      </c>
      <c r="Q377" s="15" t="s">
        <v>237</v>
      </c>
      <c r="R377" s="16">
        <v>45663</v>
      </c>
      <c r="T377" s="15" t="s">
        <v>223</v>
      </c>
      <c r="U377" s="17">
        <f t="shared" si="11"/>
        <v>45.662999999999997</v>
      </c>
      <c r="V377" s="15" t="s">
        <v>783</v>
      </c>
      <c r="W377" s="15" t="s">
        <v>40</v>
      </c>
      <c r="X377" s="15">
        <v>7</v>
      </c>
      <c r="Y377" s="15">
        <v>13</v>
      </c>
      <c r="Z377" s="15" t="s">
        <v>41</v>
      </c>
      <c r="AA377" s="15" t="e">
        <v>#N/A</v>
      </c>
      <c r="AB377" s="15" t="e">
        <v>#N/A</v>
      </c>
      <c r="AC377" s="15" t="e">
        <v>#N/A</v>
      </c>
      <c r="AD377" s="15" t="s">
        <v>731</v>
      </c>
      <c r="AF377" s="15"/>
      <c r="AG377" s="14" t="e">
        <v>#N/A</v>
      </c>
      <c r="AH377" s="14" t="e">
        <v>#N/A</v>
      </c>
      <c r="AI377" s="14" t="e">
        <v>#N/A</v>
      </c>
    </row>
    <row r="378" spans="1:35" s="14" customFormat="1" ht="13.25" customHeight="1" x14ac:dyDescent="0.15">
      <c r="A378" s="15" t="s">
        <v>31</v>
      </c>
      <c r="B378" s="15" t="s">
        <v>30</v>
      </c>
      <c r="C378" s="15" t="s">
        <v>32</v>
      </c>
      <c r="D378" s="15" t="s">
        <v>33</v>
      </c>
      <c r="E378" s="15" t="s">
        <v>34</v>
      </c>
      <c r="F378" s="15" t="s">
        <v>35</v>
      </c>
      <c r="G378" s="15" t="s">
        <v>35</v>
      </c>
      <c r="H378" s="15" t="s">
        <v>238</v>
      </c>
      <c r="I378" s="15"/>
      <c r="J378" s="15" t="s">
        <v>69</v>
      </c>
      <c r="M378" s="14" t="s">
        <v>230</v>
      </c>
      <c r="N378" s="14" t="s">
        <v>222</v>
      </c>
      <c r="O378" s="14">
        <v>1</v>
      </c>
      <c r="P378" s="14">
        <v>0</v>
      </c>
      <c r="Q378" s="15" t="s">
        <v>239</v>
      </c>
      <c r="R378" s="15">
        <v>0</v>
      </c>
      <c r="T378" s="15" t="s">
        <v>223</v>
      </c>
      <c r="U378" s="17">
        <f t="shared" si="11"/>
        <v>0</v>
      </c>
      <c r="V378" s="15" t="s">
        <v>783</v>
      </c>
      <c r="W378" s="15" t="s">
        <v>40</v>
      </c>
      <c r="X378" s="15">
        <v>7</v>
      </c>
      <c r="Y378" s="15">
        <v>13</v>
      </c>
      <c r="Z378" s="15" t="s">
        <v>41</v>
      </c>
      <c r="AA378" s="15" t="e">
        <v>#N/A</v>
      </c>
      <c r="AB378" s="15" t="e">
        <v>#N/A</v>
      </c>
      <c r="AC378" s="15" t="e">
        <v>#N/A</v>
      </c>
      <c r="AD378" s="15" t="s">
        <v>731</v>
      </c>
      <c r="AF378" s="15"/>
      <c r="AG378" s="14" t="e">
        <v>#N/A</v>
      </c>
      <c r="AH378" s="14" t="e">
        <v>#N/A</v>
      </c>
      <c r="AI378" s="14" t="e">
        <v>#N/A</v>
      </c>
    </row>
    <row r="379" spans="1:35" s="14" customFormat="1" ht="13.25" customHeight="1" x14ac:dyDescent="0.15">
      <c r="A379" s="15" t="s">
        <v>31</v>
      </c>
      <c r="B379" s="15" t="s">
        <v>30</v>
      </c>
      <c r="C379" s="15" t="s">
        <v>32</v>
      </c>
      <c r="D379" s="15" t="s">
        <v>33</v>
      </c>
      <c r="E379" s="15" t="s">
        <v>34</v>
      </c>
      <c r="F379" s="15" t="s">
        <v>35</v>
      </c>
      <c r="G379" s="15" t="s">
        <v>35</v>
      </c>
      <c r="H379" s="15" t="s">
        <v>240</v>
      </c>
      <c r="I379" s="15"/>
      <c r="J379" s="15" t="s">
        <v>69</v>
      </c>
      <c r="M379" s="14" t="s">
        <v>230</v>
      </c>
      <c r="N379" s="14" t="s">
        <v>222</v>
      </c>
      <c r="O379" s="14">
        <v>1</v>
      </c>
      <c r="P379" s="14">
        <v>0</v>
      </c>
      <c r="Q379" s="15" t="s">
        <v>241</v>
      </c>
      <c r="R379" s="15">
        <v>937</v>
      </c>
      <c r="T379" s="15" t="s">
        <v>223</v>
      </c>
      <c r="U379" s="17">
        <f t="shared" si="11"/>
        <v>0.93700000000000006</v>
      </c>
      <c r="V379" s="15" t="s">
        <v>783</v>
      </c>
      <c r="W379" s="15" t="s">
        <v>40</v>
      </c>
      <c r="X379" s="15">
        <v>7</v>
      </c>
      <c r="Y379" s="15">
        <v>13</v>
      </c>
      <c r="Z379" s="15" t="s">
        <v>41</v>
      </c>
      <c r="AA379" s="15" t="e">
        <v>#N/A</v>
      </c>
      <c r="AB379" s="15" t="e">
        <v>#N/A</v>
      </c>
      <c r="AC379" s="15" t="e">
        <v>#N/A</v>
      </c>
      <c r="AD379" s="15" t="s">
        <v>731</v>
      </c>
      <c r="AF379" s="15"/>
      <c r="AG379" s="14" t="e">
        <v>#N/A</v>
      </c>
      <c r="AH379" s="14" t="e">
        <v>#N/A</v>
      </c>
      <c r="AI379" s="14" t="e">
        <v>#N/A</v>
      </c>
    </row>
    <row r="380" spans="1:35" s="14" customFormat="1" ht="13.25" customHeight="1" x14ac:dyDescent="0.15">
      <c r="A380" s="15" t="s">
        <v>31</v>
      </c>
      <c r="B380" s="15" t="s">
        <v>30</v>
      </c>
      <c r="C380" s="15" t="s">
        <v>32</v>
      </c>
      <c r="D380" s="15" t="s">
        <v>33</v>
      </c>
      <c r="E380" s="15" t="s">
        <v>34</v>
      </c>
      <c r="F380" s="15" t="s">
        <v>35</v>
      </c>
      <c r="G380" s="15" t="s">
        <v>35</v>
      </c>
      <c r="H380" s="15" t="s">
        <v>242</v>
      </c>
      <c r="I380" s="15"/>
      <c r="J380" s="15" t="s">
        <v>69</v>
      </c>
      <c r="M380" s="14" t="s">
        <v>230</v>
      </c>
      <c r="N380" s="14" t="s">
        <v>222</v>
      </c>
      <c r="O380" s="14">
        <v>1</v>
      </c>
      <c r="P380" s="14">
        <v>0</v>
      </c>
      <c r="Q380" s="15" t="s">
        <v>243</v>
      </c>
      <c r="R380" s="16">
        <v>12672</v>
      </c>
      <c r="T380" s="15" t="s">
        <v>223</v>
      </c>
      <c r="U380" s="17">
        <f t="shared" si="11"/>
        <v>12.672000000000001</v>
      </c>
      <c r="V380" s="15" t="s">
        <v>783</v>
      </c>
      <c r="W380" s="15" t="s">
        <v>40</v>
      </c>
      <c r="X380" s="15">
        <v>7</v>
      </c>
      <c r="Y380" s="15">
        <v>13</v>
      </c>
      <c r="Z380" s="15" t="s">
        <v>41</v>
      </c>
      <c r="AA380" s="15" t="e">
        <v>#N/A</v>
      </c>
      <c r="AB380" s="15" t="e">
        <v>#N/A</v>
      </c>
      <c r="AC380" s="15" t="e">
        <v>#N/A</v>
      </c>
      <c r="AD380" s="15" t="s">
        <v>731</v>
      </c>
      <c r="AF380" s="15"/>
      <c r="AG380" s="14" t="e">
        <v>#N/A</v>
      </c>
      <c r="AH380" s="14" t="e">
        <v>#N/A</v>
      </c>
      <c r="AI380" s="14" t="e">
        <v>#N/A</v>
      </c>
    </row>
    <row r="381" spans="1:35" s="14" customFormat="1" ht="13.25" customHeight="1" x14ac:dyDescent="0.15">
      <c r="A381" s="15" t="s">
        <v>31</v>
      </c>
      <c r="B381" s="15" t="s">
        <v>30</v>
      </c>
      <c r="C381" s="15" t="s">
        <v>32</v>
      </c>
      <c r="D381" s="15" t="s">
        <v>33</v>
      </c>
      <c r="E381" s="15" t="s">
        <v>34</v>
      </c>
      <c r="F381" s="15" t="s">
        <v>35</v>
      </c>
      <c r="G381" s="15" t="s">
        <v>35</v>
      </c>
      <c r="H381" s="15" t="s">
        <v>76</v>
      </c>
      <c r="I381" s="15"/>
      <c r="J381" s="15" t="s">
        <v>69</v>
      </c>
      <c r="M381" s="14" t="s">
        <v>230</v>
      </c>
      <c r="N381" s="14" t="s">
        <v>222</v>
      </c>
      <c r="O381" s="14">
        <v>1</v>
      </c>
      <c r="P381" s="14">
        <v>0</v>
      </c>
      <c r="Q381" s="15" t="s">
        <v>244</v>
      </c>
      <c r="R381" s="16">
        <v>1021132</v>
      </c>
      <c r="T381" s="15" t="s">
        <v>223</v>
      </c>
      <c r="U381" s="17">
        <f t="shared" si="11"/>
        <v>1021.1319999999999</v>
      </c>
      <c r="V381" s="15" t="s">
        <v>783</v>
      </c>
      <c r="W381" s="15" t="s">
        <v>40</v>
      </c>
      <c r="X381" s="15">
        <v>7</v>
      </c>
      <c r="Y381" s="15">
        <v>13</v>
      </c>
      <c r="Z381" s="15" t="s">
        <v>41</v>
      </c>
      <c r="AA381" s="15" t="e">
        <v>#N/A</v>
      </c>
      <c r="AB381" s="15" t="e">
        <v>#N/A</v>
      </c>
      <c r="AC381" s="15" t="e">
        <v>#N/A</v>
      </c>
      <c r="AD381" s="15" t="s">
        <v>731</v>
      </c>
      <c r="AF381" s="15"/>
      <c r="AG381" s="14" t="e">
        <v>#N/A</v>
      </c>
      <c r="AH381" s="14" t="e">
        <v>#N/A</v>
      </c>
      <c r="AI381" s="14" t="e">
        <v>#N/A</v>
      </c>
    </row>
    <row r="382" spans="1:35" s="14" customFormat="1" ht="13.25" customHeight="1" x14ac:dyDescent="0.15">
      <c r="A382" s="15" t="s">
        <v>31</v>
      </c>
      <c r="B382" s="15" t="s">
        <v>30</v>
      </c>
      <c r="C382" s="15" t="s">
        <v>32</v>
      </c>
      <c r="D382" s="15" t="s">
        <v>33</v>
      </c>
      <c r="E382" s="15" t="s">
        <v>34</v>
      </c>
      <c r="F382" s="15" t="s">
        <v>35</v>
      </c>
      <c r="G382" s="15" t="s">
        <v>35</v>
      </c>
      <c r="H382" s="15" t="s">
        <v>78</v>
      </c>
      <c r="I382" s="15"/>
      <c r="J382" s="15" t="s">
        <v>69</v>
      </c>
      <c r="M382" s="14" t="s">
        <v>230</v>
      </c>
      <c r="N382" s="14" t="s">
        <v>222</v>
      </c>
      <c r="O382" s="14">
        <v>1</v>
      </c>
      <c r="P382" s="14">
        <v>0</v>
      </c>
      <c r="Q382" s="15" t="s">
        <v>245</v>
      </c>
      <c r="R382" s="16">
        <v>760582</v>
      </c>
      <c r="T382" s="15" t="s">
        <v>223</v>
      </c>
      <c r="U382" s="17">
        <f t="shared" si="11"/>
        <v>760.58199999999999</v>
      </c>
      <c r="V382" s="15" t="s">
        <v>783</v>
      </c>
      <c r="W382" s="15" t="s">
        <v>40</v>
      </c>
      <c r="X382" s="15">
        <v>7</v>
      </c>
      <c r="Y382" s="15">
        <v>13</v>
      </c>
      <c r="Z382" s="15" t="s">
        <v>41</v>
      </c>
      <c r="AA382" s="15" t="e">
        <v>#N/A</v>
      </c>
      <c r="AB382" s="15" t="e">
        <v>#N/A</v>
      </c>
      <c r="AC382" s="15" t="e">
        <v>#N/A</v>
      </c>
      <c r="AD382" s="15" t="s">
        <v>731</v>
      </c>
      <c r="AF382" s="15"/>
      <c r="AG382" s="14" t="e">
        <v>#N/A</v>
      </c>
      <c r="AH382" s="14" t="e">
        <v>#N/A</v>
      </c>
      <c r="AI382" s="14" t="e">
        <v>#N/A</v>
      </c>
    </row>
    <row r="383" spans="1:35" s="14" customFormat="1" ht="13.25" customHeight="1" x14ac:dyDescent="0.15">
      <c r="A383" s="15" t="s">
        <v>31</v>
      </c>
      <c r="B383" s="15" t="s">
        <v>30</v>
      </c>
      <c r="C383" s="15" t="s">
        <v>32</v>
      </c>
      <c r="D383" s="15" t="s">
        <v>33</v>
      </c>
      <c r="E383" s="15" t="s">
        <v>34</v>
      </c>
      <c r="F383" s="15" t="s">
        <v>35</v>
      </c>
      <c r="G383" s="15" t="s">
        <v>35</v>
      </c>
      <c r="H383" s="15" t="s">
        <v>80</v>
      </c>
      <c r="I383" s="15"/>
      <c r="J383" s="15" t="s">
        <v>69</v>
      </c>
      <c r="M383" s="14" t="s">
        <v>230</v>
      </c>
      <c r="N383" s="14" t="s">
        <v>222</v>
      </c>
      <c r="O383" s="14">
        <v>1</v>
      </c>
      <c r="P383" s="14">
        <v>0</v>
      </c>
      <c r="Q383" s="15" t="s">
        <v>246</v>
      </c>
      <c r="R383" s="16">
        <v>115667</v>
      </c>
      <c r="T383" s="15" t="s">
        <v>223</v>
      </c>
      <c r="U383" s="17">
        <f t="shared" si="11"/>
        <v>115.667</v>
      </c>
      <c r="V383" s="15" t="s">
        <v>783</v>
      </c>
      <c r="W383" s="15" t="s">
        <v>40</v>
      </c>
      <c r="X383" s="15">
        <v>7</v>
      </c>
      <c r="Y383" s="15">
        <v>13</v>
      </c>
      <c r="Z383" s="15" t="s">
        <v>41</v>
      </c>
      <c r="AA383" s="15" t="e">
        <v>#N/A</v>
      </c>
      <c r="AB383" s="15" t="e">
        <v>#N/A</v>
      </c>
      <c r="AC383" s="15" t="e">
        <v>#N/A</v>
      </c>
      <c r="AD383" s="15" t="s">
        <v>731</v>
      </c>
      <c r="AF383" s="15"/>
      <c r="AG383" s="14" t="e">
        <v>#N/A</v>
      </c>
      <c r="AH383" s="14" t="e">
        <v>#N/A</v>
      </c>
      <c r="AI383" s="14" t="e">
        <v>#N/A</v>
      </c>
    </row>
    <row r="384" spans="1:35" s="14" customFormat="1" ht="13.25" customHeight="1" x14ac:dyDescent="0.15">
      <c r="A384" s="15" t="s">
        <v>31</v>
      </c>
      <c r="B384" s="15" t="s">
        <v>30</v>
      </c>
      <c r="C384" s="15" t="s">
        <v>32</v>
      </c>
      <c r="D384" s="15" t="s">
        <v>33</v>
      </c>
      <c r="E384" s="15" t="s">
        <v>34</v>
      </c>
      <c r="F384" s="15" t="s">
        <v>35</v>
      </c>
      <c r="G384" s="15" t="s">
        <v>35</v>
      </c>
      <c r="H384" s="15" t="s">
        <v>95</v>
      </c>
      <c r="I384" s="15"/>
      <c r="J384" s="15" t="s">
        <v>69</v>
      </c>
      <c r="M384" s="14" t="s">
        <v>230</v>
      </c>
      <c r="N384" s="14" t="s">
        <v>222</v>
      </c>
      <c r="O384" s="14">
        <v>1</v>
      </c>
      <c r="P384" s="14">
        <v>0</v>
      </c>
      <c r="Q384" s="15" t="s">
        <v>247</v>
      </c>
      <c r="R384" s="16">
        <v>2860006</v>
      </c>
      <c r="T384" s="15" t="s">
        <v>223</v>
      </c>
      <c r="U384" s="17">
        <f t="shared" si="11"/>
        <v>2860.0059999999999</v>
      </c>
      <c r="V384" s="15" t="s">
        <v>783</v>
      </c>
      <c r="W384" s="15" t="s">
        <v>40</v>
      </c>
      <c r="X384" s="15">
        <v>7</v>
      </c>
      <c r="Y384" s="15">
        <v>13</v>
      </c>
      <c r="Z384" s="15" t="s">
        <v>41</v>
      </c>
      <c r="AA384" s="15" t="e">
        <v>#N/A</v>
      </c>
      <c r="AB384" s="15" t="e">
        <v>#N/A</v>
      </c>
      <c r="AC384" s="15" t="e">
        <v>#N/A</v>
      </c>
      <c r="AD384" s="15" t="s">
        <v>731</v>
      </c>
      <c r="AF384" s="15"/>
      <c r="AG384" s="14" t="e">
        <v>#N/A</v>
      </c>
      <c r="AH384" s="14" t="e">
        <v>#N/A</v>
      </c>
      <c r="AI384" s="14" t="e">
        <v>#N/A</v>
      </c>
    </row>
    <row r="385" spans="1:35" s="14" customFormat="1" ht="13.25" customHeight="1" x14ac:dyDescent="0.15">
      <c r="A385" s="15" t="s">
        <v>31</v>
      </c>
      <c r="B385" s="15" t="s">
        <v>30</v>
      </c>
      <c r="C385" s="15" t="s">
        <v>32</v>
      </c>
      <c r="D385" s="15" t="s">
        <v>33</v>
      </c>
      <c r="E385" s="15" t="s">
        <v>34</v>
      </c>
      <c r="F385" s="15" t="s">
        <v>35</v>
      </c>
      <c r="G385" s="15" t="s">
        <v>35</v>
      </c>
      <c r="H385" s="15" t="s">
        <v>71</v>
      </c>
      <c r="I385" s="15"/>
      <c r="J385" s="15" t="s">
        <v>69</v>
      </c>
      <c r="M385" s="14" t="s">
        <v>248</v>
      </c>
      <c r="N385" s="14" t="s">
        <v>222</v>
      </c>
      <c r="O385" s="14">
        <v>2</v>
      </c>
      <c r="P385" s="14">
        <v>0</v>
      </c>
      <c r="Q385" s="15" t="s">
        <v>249</v>
      </c>
      <c r="R385" s="15">
        <v>0</v>
      </c>
      <c r="T385" s="15" t="s">
        <v>223</v>
      </c>
      <c r="U385" s="17">
        <f t="shared" si="11"/>
        <v>0</v>
      </c>
      <c r="V385" s="15" t="s">
        <v>783</v>
      </c>
      <c r="W385" s="15" t="s">
        <v>40</v>
      </c>
      <c r="X385" s="15">
        <v>7</v>
      </c>
      <c r="Y385" s="15">
        <v>13</v>
      </c>
      <c r="Z385" s="15" t="s">
        <v>41</v>
      </c>
      <c r="AA385" s="15" t="e">
        <v>#N/A</v>
      </c>
      <c r="AB385" s="15" t="e">
        <v>#N/A</v>
      </c>
      <c r="AC385" s="15" t="e">
        <v>#N/A</v>
      </c>
      <c r="AD385" s="15" t="s">
        <v>731</v>
      </c>
      <c r="AF385" s="15"/>
      <c r="AG385" s="14" t="e">
        <v>#N/A</v>
      </c>
      <c r="AH385" s="14" t="e">
        <v>#N/A</v>
      </c>
      <c r="AI385" s="14" t="e">
        <v>#N/A</v>
      </c>
    </row>
    <row r="386" spans="1:35" s="14" customFormat="1" ht="13.25" customHeight="1" x14ac:dyDescent="0.15">
      <c r="A386" s="15" t="s">
        <v>31</v>
      </c>
      <c r="B386" s="15" t="s">
        <v>30</v>
      </c>
      <c r="C386" s="15" t="s">
        <v>32</v>
      </c>
      <c r="D386" s="15" t="s">
        <v>33</v>
      </c>
      <c r="E386" s="15" t="s">
        <v>34</v>
      </c>
      <c r="F386" s="15" t="s">
        <v>35</v>
      </c>
      <c r="G386" s="15" t="s">
        <v>35</v>
      </c>
      <c r="H386" s="15" t="s">
        <v>232</v>
      </c>
      <c r="I386" s="15"/>
      <c r="J386" s="15" t="s">
        <v>69</v>
      </c>
      <c r="M386" s="14" t="s">
        <v>248</v>
      </c>
      <c r="N386" s="14" t="s">
        <v>222</v>
      </c>
      <c r="O386" s="14">
        <v>2</v>
      </c>
      <c r="P386" s="14">
        <v>0</v>
      </c>
      <c r="Q386" s="15" t="s">
        <v>250</v>
      </c>
      <c r="R386" s="15">
        <v>0</v>
      </c>
      <c r="T386" s="15" t="s">
        <v>223</v>
      </c>
      <c r="U386" s="17">
        <f t="shared" si="11"/>
        <v>0</v>
      </c>
      <c r="V386" s="15" t="s">
        <v>783</v>
      </c>
      <c r="W386" s="15" t="s">
        <v>40</v>
      </c>
      <c r="X386" s="15">
        <v>7</v>
      </c>
      <c r="Y386" s="15">
        <v>13</v>
      </c>
      <c r="Z386" s="15" t="s">
        <v>41</v>
      </c>
      <c r="AA386" s="15" t="e">
        <v>#N/A</v>
      </c>
      <c r="AB386" s="15" t="e">
        <v>#N/A</v>
      </c>
      <c r="AC386" s="15" t="e">
        <v>#N/A</v>
      </c>
      <c r="AD386" s="15" t="s">
        <v>731</v>
      </c>
      <c r="AF386" s="15"/>
      <c r="AG386" s="14" t="e">
        <v>#N/A</v>
      </c>
      <c r="AH386" s="14" t="e">
        <v>#N/A</v>
      </c>
      <c r="AI386" s="14" t="e">
        <v>#N/A</v>
      </c>
    </row>
    <row r="387" spans="1:35" s="14" customFormat="1" ht="13.25" customHeight="1" x14ac:dyDescent="0.15">
      <c r="A387" s="15" t="s">
        <v>31</v>
      </c>
      <c r="B387" s="15" t="s">
        <v>30</v>
      </c>
      <c r="C387" s="15" t="s">
        <v>32</v>
      </c>
      <c r="D387" s="15" t="s">
        <v>33</v>
      </c>
      <c r="E387" s="15" t="s">
        <v>34</v>
      </c>
      <c r="F387" s="15" t="s">
        <v>35</v>
      </c>
      <c r="G387" s="15" t="s">
        <v>35</v>
      </c>
      <c r="H387" s="15" t="s">
        <v>234</v>
      </c>
      <c r="I387" s="15"/>
      <c r="J387" s="15" t="s">
        <v>69</v>
      </c>
      <c r="M387" s="14" t="s">
        <v>248</v>
      </c>
      <c r="N387" s="14" t="s">
        <v>222</v>
      </c>
      <c r="O387" s="14">
        <v>2</v>
      </c>
      <c r="P387" s="14">
        <v>0</v>
      </c>
      <c r="Q387" s="15" t="s">
        <v>251</v>
      </c>
      <c r="R387" s="15">
        <v>0</v>
      </c>
      <c r="T387" s="15" t="s">
        <v>223</v>
      </c>
      <c r="U387" s="17">
        <f t="shared" si="11"/>
        <v>0</v>
      </c>
      <c r="V387" s="15" t="s">
        <v>783</v>
      </c>
      <c r="W387" s="15" t="s">
        <v>40</v>
      </c>
      <c r="X387" s="15">
        <v>7</v>
      </c>
      <c r="Y387" s="15">
        <v>13</v>
      </c>
      <c r="Z387" s="15" t="s">
        <v>41</v>
      </c>
      <c r="AA387" s="15" t="e">
        <v>#N/A</v>
      </c>
      <c r="AB387" s="15" t="e">
        <v>#N/A</v>
      </c>
      <c r="AC387" s="15" t="e">
        <v>#N/A</v>
      </c>
      <c r="AD387" s="15" t="s">
        <v>731</v>
      </c>
      <c r="AF387" s="15"/>
      <c r="AG387" s="14" t="e">
        <v>#N/A</v>
      </c>
      <c r="AH387" s="14" t="e">
        <v>#N/A</v>
      </c>
      <c r="AI387" s="14" t="e">
        <v>#N/A</v>
      </c>
    </row>
    <row r="388" spans="1:35" s="14" customFormat="1" ht="13.25" customHeight="1" x14ac:dyDescent="0.15">
      <c r="A388" s="15" t="s">
        <v>31</v>
      </c>
      <c r="B388" s="15" t="s">
        <v>30</v>
      </c>
      <c r="C388" s="15" t="s">
        <v>32</v>
      </c>
      <c r="D388" s="15" t="s">
        <v>33</v>
      </c>
      <c r="E388" s="15" t="s">
        <v>34</v>
      </c>
      <c r="F388" s="15" t="s">
        <v>35</v>
      </c>
      <c r="G388" s="15" t="s">
        <v>35</v>
      </c>
      <c r="H388" s="15" t="s">
        <v>236</v>
      </c>
      <c r="I388" s="15"/>
      <c r="J388" s="15" t="s">
        <v>69</v>
      </c>
      <c r="M388" s="14" t="s">
        <v>248</v>
      </c>
      <c r="N388" s="14" t="s">
        <v>222</v>
      </c>
      <c r="O388" s="14">
        <v>2</v>
      </c>
      <c r="P388" s="14">
        <v>0</v>
      </c>
      <c r="Q388" s="15" t="s">
        <v>252</v>
      </c>
      <c r="R388" s="15">
        <v>0</v>
      </c>
      <c r="T388" s="15" t="s">
        <v>223</v>
      </c>
      <c r="U388" s="17">
        <f t="shared" si="11"/>
        <v>0</v>
      </c>
      <c r="V388" s="15" t="s">
        <v>783</v>
      </c>
      <c r="W388" s="15" t="s">
        <v>40</v>
      </c>
      <c r="X388" s="15">
        <v>7</v>
      </c>
      <c r="Y388" s="15">
        <v>13</v>
      </c>
      <c r="Z388" s="15" t="s">
        <v>41</v>
      </c>
      <c r="AA388" s="15" t="e">
        <v>#N/A</v>
      </c>
      <c r="AB388" s="15" t="e">
        <v>#N/A</v>
      </c>
      <c r="AC388" s="15" t="e">
        <v>#N/A</v>
      </c>
      <c r="AD388" s="15" t="s">
        <v>731</v>
      </c>
      <c r="AF388" s="15"/>
      <c r="AG388" s="14" t="e">
        <v>#N/A</v>
      </c>
      <c r="AH388" s="14" t="e">
        <v>#N/A</v>
      </c>
      <c r="AI388" s="14" t="e">
        <v>#N/A</v>
      </c>
    </row>
    <row r="389" spans="1:35" s="14" customFormat="1" ht="13.25" customHeight="1" x14ac:dyDescent="0.15">
      <c r="A389" s="15" t="s">
        <v>31</v>
      </c>
      <c r="B389" s="15" t="s">
        <v>30</v>
      </c>
      <c r="C389" s="15" t="s">
        <v>32</v>
      </c>
      <c r="D389" s="15" t="s">
        <v>33</v>
      </c>
      <c r="E389" s="15" t="s">
        <v>34</v>
      </c>
      <c r="F389" s="15" t="s">
        <v>35</v>
      </c>
      <c r="G389" s="15" t="s">
        <v>35</v>
      </c>
      <c r="H389" s="15" t="s">
        <v>238</v>
      </c>
      <c r="I389" s="15"/>
      <c r="J389" s="15" t="s">
        <v>69</v>
      </c>
      <c r="M389" s="14" t="s">
        <v>248</v>
      </c>
      <c r="N389" s="14" t="s">
        <v>222</v>
      </c>
      <c r="O389" s="14">
        <v>2</v>
      </c>
      <c r="P389" s="14">
        <v>0</v>
      </c>
      <c r="Q389" s="15" t="s">
        <v>253</v>
      </c>
      <c r="R389" s="15">
        <v>0</v>
      </c>
      <c r="T389" s="15" t="s">
        <v>223</v>
      </c>
      <c r="U389" s="17">
        <f t="shared" si="11"/>
        <v>0</v>
      </c>
      <c r="V389" s="15" t="s">
        <v>783</v>
      </c>
      <c r="W389" s="15" t="s">
        <v>40</v>
      </c>
      <c r="X389" s="15">
        <v>7</v>
      </c>
      <c r="Y389" s="15">
        <v>13</v>
      </c>
      <c r="Z389" s="15" t="s">
        <v>41</v>
      </c>
      <c r="AA389" s="15" t="e">
        <v>#N/A</v>
      </c>
      <c r="AB389" s="15" t="e">
        <v>#N/A</v>
      </c>
      <c r="AC389" s="15" t="e">
        <v>#N/A</v>
      </c>
      <c r="AD389" s="15" t="s">
        <v>731</v>
      </c>
      <c r="AF389" s="15"/>
      <c r="AG389" s="14" t="e">
        <v>#N/A</v>
      </c>
      <c r="AH389" s="14" t="e">
        <v>#N/A</v>
      </c>
      <c r="AI389" s="14" t="e">
        <v>#N/A</v>
      </c>
    </row>
    <row r="390" spans="1:35" s="14" customFormat="1" ht="13.25" customHeight="1" x14ac:dyDescent="0.15">
      <c r="A390" s="15" t="s">
        <v>31</v>
      </c>
      <c r="B390" s="15" t="s">
        <v>30</v>
      </c>
      <c r="C390" s="15" t="s">
        <v>32</v>
      </c>
      <c r="D390" s="15" t="s">
        <v>33</v>
      </c>
      <c r="E390" s="15" t="s">
        <v>34</v>
      </c>
      <c r="F390" s="15" t="s">
        <v>35</v>
      </c>
      <c r="G390" s="15" t="s">
        <v>35</v>
      </c>
      <c r="H390" s="15" t="s">
        <v>240</v>
      </c>
      <c r="I390" s="15"/>
      <c r="J390" s="15" t="s">
        <v>69</v>
      </c>
      <c r="M390" s="14" t="s">
        <v>248</v>
      </c>
      <c r="N390" s="14" t="s">
        <v>222</v>
      </c>
      <c r="O390" s="14">
        <v>2</v>
      </c>
      <c r="P390" s="14">
        <v>0</v>
      </c>
      <c r="Q390" s="15" t="s">
        <v>254</v>
      </c>
      <c r="R390" s="15">
        <v>0</v>
      </c>
      <c r="T390" s="15" t="s">
        <v>223</v>
      </c>
      <c r="U390" s="17">
        <f t="shared" si="11"/>
        <v>0</v>
      </c>
      <c r="V390" s="15" t="s">
        <v>783</v>
      </c>
      <c r="W390" s="15" t="s">
        <v>40</v>
      </c>
      <c r="X390" s="15">
        <v>7</v>
      </c>
      <c r="Y390" s="15">
        <v>13</v>
      </c>
      <c r="Z390" s="15" t="s">
        <v>41</v>
      </c>
      <c r="AA390" s="15" t="e">
        <v>#N/A</v>
      </c>
      <c r="AB390" s="15" t="e">
        <v>#N/A</v>
      </c>
      <c r="AC390" s="15" t="e">
        <v>#N/A</v>
      </c>
      <c r="AD390" s="15" t="s">
        <v>731</v>
      </c>
      <c r="AF390" s="15"/>
      <c r="AG390" s="14" t="e">
        <v>#N/A</v>
      </c>
      <c r="AH390" s="14" t="e">
        <v>#N/A</v>
      </c>
      <c r="AI390" s="14" t="e">
        <v>#N/A</v>
      </c>
    </row>
    <row r="391" spans="1:35" s="14" customFormat="1" ht="13.25" customHeight="1" x14ac:dyDescent="0.15">
      <c r="A391" s="15" t="s">
        <v>31</v>
      </c>
      <c r="B391" s="15" t="s">
        <v>30</v>
      </c>
      <c r="C391" s="15" t="s">
        <v>32</v>
      </c>
      <c r="D391" s="15" t="s">
        <v>33</v>
      </c>
      <c r="E391" s="15" t="s">
        <v>34</v>
      </c>
      <c r="F391" s="15" t="s">
        <v>35</v>
      </c>
      <c r="G391" s="15" t="s">
        <v>35</v>
      </c>
      <c r="H391" s="15" t="s">
        <v>242</v>
      </c>
      <c r="I391" s="15"/>
      <c r="J391" s="15" t="s">
        <v>69</v>
      </c>
      <c r="M391" s="14" t="s">
        <v>248</v>
      </c>
      <c r="N391" s="14" t="s">
        <v>222</v>
      </c>
      <c r="O391" s="14">
        <v>2</v>
      </c>
      <c r="P391" s="14">
        <v>0</v>
      </c>
      <c r="Q391" s="15" t="s">
        <v>255</v>
      </c>
      <c r="R391" s="15">
        <v>0</v>
      </c>
      <c r="T391" s="15" t="s">
        <v>223</v>
      </c>
      <c r="U391" s="17">
        <f t="shared" si="11"/>
        <v>0</v>
      </c>
      <c r="V391" s="15" t="s">
        <v>783</v>
      </c>
      <c r="W391" s="15" t="s">
        <v>40</v>
      </c>
      <c r="X391" s="15">
        <v>7</v>
      </c>
      <c r="Y391" s="15">
        <v>13</v>
      </c>
      <c r="Z391" s="15" t="s">
        <v>41</v>
      </c>
      <c r="AA391" s="15" t="e">
        <v>#N/A</v>
      </c>
      <c r="AB391" s="15" t="e">
        <v>#N/A</v>
      </c>
      <c r="AC391" s="15" t="e">
        <v>#N/A</v>
      </c>
      <c r="AD391" s="15" t="s">
        <v>731</v>
      </c>
      <c r="AF391" s="15"/>
      <c r="AG391" s="14" t="e">
        <v>#N/A</v>
      </c>
      <c r="AH391" s="14" t="e">
        <v>#N/A</v>
      </c>
      <c r="AI391" s="14" t="e">
        <v>#N/A</v>
      </c>
    </row>
    <row r="392" spans="1:35" s="14" customFormat="1" ht="13.25" customHeight="1" x14ac:dyDescent="0.15">
      <c r="A392" s="15" t="s">
        <v>31</v>
      </c>
      <c r="B392" s="15" t="s">
        <v>30</v>
      </c>
      <c r="C392" s="15" t="s">
        <v>32</v>
      </c>
      <c r="D392" s="15" t="s">
        <v>33</v>
      </c>
      <c r="E392" s="15" t="s">
        <v>34</v>
      </c>
      <c r="F392" s="15" t="s">
        <v>35</v>
      </c>
      <c r="G392" s="15" t="s">
        <v>35</v>
      </c>
      <c r="H392" s="15" t="s">
        <v>76</v>
      </c>
      <c r="I392" s="15"/>
      <c r="J392" s="15" t="s">
        <v>69</v>
      </c>
      <c r="M392" s="14" t="s">
        <v>248</v>
      </c>
      <c r="N392" s="14" t="s">
        <v>222</v>
      </c>
      <c r="O392" s="14">
        <v>2</v>
      </c>
      <c r="P392" s="14">
        <v>0</v>
      </c>
      <c r="Q392" s="15" t="s">
        <v>256</v>
      </c>
      <c r="R392" s="15">
        <v>0</v>
      </c>
      <c r="T392" s="15" t="s">
        <v>223</v>
      </c>
      <c r="U392" s="17">
        <f t="shared" si="11"/>
        <v>0</v>
      </c>
      <c r="V392" s="15" t="s">
        <v>783</v>
      </c>
      <c r="W392" s="15" t="s">
        <v>40</v>
      </c>
      <c r="X392" s="15">
        <v>7</v>
      </c>
      <c r="Y392" s="15">
        <v>13</v>
      </c>
      <c r="Z392" s="15" t="s">
        <v>41</v>
      </c>
      <c r="AA392" s="15" t="e">
        <v>#N/A</v>
      </c>
      <c r="AB392" s="15" t="e">
        <v>#N/A</v>
      </c>
      <c r="AC392" s="15" t="e">
        <v>#N/A</v>
      </c>
      <c r="AD392" s="15" t="s">
        <v>731</v>
      </c>
      <c r="AF392" s="15"/>
      <c r="AG392" s="14" t="e">
        <v>#N/A</v>
      </c>
      <c r="AH392" s="14" t="e">
        <v>#N/A</v>
      </c>
      <c r="AI392" s="14" t="e">
        <v>#N/A</v>
      </c>
    </row>
    <row r="393" spans="1:35" s="14" customFormat="1" ht="13.25" customHeight="1" x14ac:dyDescent="0.15">
      <c r="A393" s="15" t="s">
        <v>31</v>
      </c>
      <c r="B393" s="15" t="s">
        <v>30</v>
      </c>
      <c r="C393" s="15" t="s">
        <v>32</v>
      </c>
      <c r="D393" s="15" t="s">
        <v>33</v>
      </c>
      <c r="E393" s="15" t="s">
        <v>34</v>
      </c>
      <c r="F393" s="15" t="s">
        <v>35</v>
      </c>
      <c r="G393" s="15" t="s">
        <v>35</v>
      </c>
      <c r="H393" s="15" t="s">
        <v>78</v>
      </c>
      <c r="I393" s="15"/>
      <c r="J393" s="15" t="s">
        <v>69</v>
      </c>
      <c r="M393" s="14" t="s">
        <v>248</v>
      </c>
      <c r="N393" s="14" t="s">
        <v>222</v>
      </c>
      <c r="O393" s="14">
        <v>2</v>
      </c>
      <c r="P393" s="14">
        <v>0</v>
      </c>
      <c r="Q393" s="15" t="s">
        <v>257</v>
      </c>
      <c r="R393" s="15">
        <v>0</v>
      </c>
      <c r="T393" s="15" t="s">
        <v>223</v>
      </c>
      <c r="U393" s="17">
        <f t="shared" si="11"/>
        <v>0</v>
      </c>
      <c r="V393" s="15" t="s">
        <v>783</v>
      </c>
      <c r="W393" s="15" t="s">
        <v>40</v>
      </c>
      <c r="X393" s="15">
        <v>7</v>
      </c>
      <c r="Y393" s="15">
        <v>13</v>
      </c>
      <c r="Z393" s="15" t="s">
        <v>41</v>
      </c>
      <c r="AA393" s="15" t="e">
        <v>#N/A</v>
      </c>
      <c r="AB393" s="15" t="e">
        <v>#N/A</v>
      </c>
      <c r="AC393" s="15" t="e">
        <v>#N/A</v>
      </c>
      <c r="AD393" s="15" t="s">
        <v>731</v>
      </c>
      <c r="AF393" s="15"/>
      <c r="AG393" s="14" t="e">
        <v>#N/A</v>
      </c>
      <c r="AH393" s="14" t="e">
        <v>#N/A</v>
      </c>
      <c r="AI393" s="14" t="e">
        <v>#N/A</v>
      </c>
    </row>
    <row r="394" spans="1:35" s="14" customFormat="1" ht="13.25" customHeight="1" x14ac:dyDescent="0.15">
      <c r="A394" s="15" t="s">
        <v>31</v>
      </c>
      <c r="B394" s="15" t="s">
        <v>30</v>
      </c>
      <c r="C394" s="15" t="s">
        <v>32</v>
      </c>
      <c r="D394" s="15" t="s">
        <v>33</v>
      </c>
      <c r="E394" s="15" t="s">
        <v>34</v>
      </c>
      <c r="F394" s="15" t="s">
        <v>35</v>
      </c>
      <c r="G394" s="15" t="s">
        <v>35</v>
      </c>
      <c r="H394" s="15" t="s">
        <v>80</v>
      </c>
      <c r="I394" s="15"/>
      <c r="J394" s="15" t="s">
        <v>69</v>
      </c>
      <c r="M394" s="14" t="s">
        <v>248</v>
      </c>
      <c r="N394" s="14" t="s">
        <v>222</v>
      </c>
      <c r="O394" s="14">
        <v>2</v>
      </c>
      <c r="P394" s="14">
        <v>0</v>
      </c>
      <c r="Q394" s="15" t="s">
        <v>258</v>
      </c>
      <c r="R394" s="15">
        <v>0</v>
      </c>
      <c r="T394" s="15" t="s">
        <v>223</v>
      </c>
      <c r="U394" s="17">
        <f t="shared" si="11"/>
        <v>0</v>
      </c>
      <c r="V394" s="15" t="s">
        <v>783</v>
      </c>
      <c r="W394" s="15" t="s">
        <v>40</v>
      </c>
      <c r="X394" s="15">
        <v>7</v>
      </c>
      <c r="Y394" s="15">
        <v>13</v>
      </c>
      <c r="Z394" s="15" t="s">
        <v>41</v>
      </c>
      <c r="AA394" s="15" t="e">
        <v>#N/A</v>
      </c>
      <c r="AB394" s="15" t="e">
        <v>#N/A</v>
      </c>
      <c r="AC394" s="15" t="e">
        <v>#N/A</v>
      </c>
      <c r="AD394" s="15" t="s">
        <v>731</v>
      </c>
      <c r="AF394" s="15"/>
      <c r="AG394" s="14" t="e">
        <v>#N/A</v>
      </c>
      <c r="AH394" s="14" t="e">
        <v>#N/A</v>
      </c>
      <c r="AI394" s="14" t="e">
        <v>#N/A</v>
      </c>
    </row>
    <row r="395" spans="1:35" s="14" customFormat="1" ht="13.25" customHeight="1" x14ac:dyDescent="0.15">
      <c r="A395" s="15" t="s">
        <v>31</v>
      </c>
      <c r="B395" s="15" t="s">
        <v>30</v>
      </c>
      <c r="C395" s="15" t="s">
        <v>32</v>
      </c>
      <c r="D395" s="15" t="s">
        <v>33</v>
      </c>
      <c r="E395" s="15" t="s">
        <v>34</v>
      </c>
      <c r="F395" s="15" t="s">
        <v>35</v>
      </c>
      <c r="G395" s="15" t="s">
        <v>35</v>
      </c>
      <c r="H395" s="15" t="s">
        <v>95</v>
      </c>
      <c r="I395" s="15"/>
      <c r="J395" s="15" t="s">
        <v>69</v>
      </c>
      <c r="M395" s="14" t="s">
        <v>248</v>
      </c>
      <c r="N395" s="14" t="s">
        <v>222</v>
      </c>
      <c r="O395" s="14">
        <v>2</v>
      </c>
      <c r="P395" s="14">
        <v>0</v>
      </c>
      <c r="Q395" s="15" t="s">
        <v>259</v>
      </c>
      <c r="R395" s="15">
        <v>0</v>
      </c>
      <c r="T395" s="15" t="s">
        <v>223</v>
      </c>
      <c r="U395" s="17">
        <f t="shared" si="11"/>
        <v>0</v>
      </c>
      <c r="V395" s="15" t="s">
        <v>783</v>
      </c>
      <c r="W395" s="15" t="s">
        <v>40</v>
      </c>
      <c r="X395" s="15">
        <v>7</v>
      </c>
      <c r="Y395" s="15">
        <v>13</v>
      </c>
      <c r="Z395" s="15" t="s">
        <v>41</v>
      </c>
      <c r="AA395" s="15" t="e">
        <v>#N/A</v>
      </c>
      <c r="AB395" s="15" t="e">
        <v>#N/A</v>
      </c>
      <c r="AC395" s="15" t="e">
        <v>#N/A</v>
      </c>
      <c r="AD395" s="15" t="s">
        <v>731</v>
      </c>
      <c r="AF395" s="15"/>
      <c r="AG395" s="14" t="e">
        <v>#N/A</v>
      </c>
      <c r="AH395" s="14" t="e">
        <v>#N/A</v>
      </c>
      <c r="AI395" s="14" t="e">
        <v>#N/A</v>
      </c>
    </row>
    <row r="396" spans="1:35" s="14" customFormat="1" ht="13.25" customHeight="1" x14ac:dyDescent="0.15">
      <c r="A396" s="15" t="s">
        <v>31</v>
      </c>
      <c r="B396" s="15" t="s">
        <v>30</v>
      </c>
      <c r="C396" s="15" t="s">
        <v>32</v>
      </c>
      <c r="D396" s="15" t="s">
        <v>33</v>
      </c>
      <c r="E396" s="15" t="s">
        <v>34</v>
      </c>
      <c r="F396" s="15" t="s">
        <v>35</v>
      </c>
      <c r="G396" s="15" t="s">
        <v>35</v>
      </c>
      <c r="H396" s="15" t="s">
        <v>71</v>
      </c>
      <c r="I396" s="15"/>
      <c r="J396" s="15" t="s">
        <v>69</v>
      </c>
      <c r="M396" s="14" t="s">
        <v>228</v>
      </c>
      <c r="N396" s="14" t="s">
        <v>222</v>
      </c>
      <c r="O396" s="14">
        <v>14</v>
      </c>
      <c r="P396" s="14">
        <v>0</v>
      </c>
      <c r="Q396" s="15" t="s">
        <v>260</v>
      </c>
      <c r="R396" s="16">
        <v>4757387</v>
      </c>
      <c r="T396" s="15" t="s">
        <v>223</v>
      </c>
      <c r="U396" s="17">
        <f t="shared" si="11"/>
        <v>4757.3869999999997</v>
      </c>
      <c r="V396" s="15" t="s">
        <v>783</v>
      </c>
      <c r="W396" s="15" t="s">
        <v>40</v>
      </c>
      <c r="X396" s="15">
        <v>7</v>
      </c>
      <c r="Y396" s="15">
        <v>13</v>
      </c>
      <c r="Z396" s="15" t="s">
        <v>41</v>
      </c>
      <c r="AA396" s="15" t="e">
        <v>#N/A</v>
      </c>
      <c r="AB396" s="15" t="e">
        <v>#N/A</v>
      </c>
      <c r="AC396" s="15" t="e">
        <v>#N/A</v>
      </c>
      <c r="AD396" s="15" t="s">
        <v>731</v>
      </c>
      <c r="AF396" s="15"/>
      <c r="AG396" s="14" t="e">
        <v>#N/A</v>
      </c>
      <c r="AH396" s="14" t="e">
        <v>#N/A</v>
      </c>
      <c r="AI396" s="14" t="e">
        <v>#N/A</v>
      </c>
    </row>
    <row r="397" spans="1:35" s="14" customFormat="1" ht="13.25" customHeight="1" x14ac:dyDescent="0.15">
      <c r="A397" s="15" t="s">
        <v>31</v>
      </c>
      <c r="B397" s="15" t="s">
        <v>30</v>
      </c>
      <c r="C397" s="15" t="s">
        <v>32</v>
      </c>
      <c r="D397" s="15" t="s">
        <v>33</v>
      </c>
      <c r="E397" s="15" t="s">
        <v>34</v>
      </c>
      <c r="F397" s="15" t="s">
        <v>35</v>
      </c>
      <c r="G397" s="15" t="s">
        <v>35</v>
      </c>
      <c r="H397" s="15" t="s">
        <v>76</v>
      </c>
      <c r="I397" s="15"/>
      <c r="J397" s="15" t="s">
        <v>69</v>
      </c>
      <c r="M397" s="14" t="s">
        <v>228</v>
      </c>
      <c r="N397" s="14" t="s">
        <v>222</v>
      </c>
      <c r="O397" s="14">
        <v>14</v>
      </c>
      <c r="P397" s="14">
        <v>0</v>
      </c>
      <c r="Q397" s="15" t="s">
        <v>261</v>
      </c>
      <c r="R397" s="16">
        <v>1021132</v>
      </c>
      <c r="T397" s="15" t="s">
        <v>223</v>
      </c>
      <c r="U397" s="17">
        <f t="shared" si="11"/>
        <v>1021.1319999999999</v>
      </c>
      <c r="V397" s="15" t="s">
        <v>783</v>
      </c>
      <c r="W397" s="15" t="s">
        <v>40</v>
      </c>
      <c r="X397" s="15">
        <v>7</v>
      </c>
      <c r="Y397" s="15">
        <v>13</v>
      </c>
      <c r="Z397" s="15" t="s">
        <v>41</v>
      </c>
      <c r="AA397" s="15" t="e">
        <v>#N/A</v>
      </c>
      <c r="AB397" s="15" t="e">
        <v>#N/A</v>
      </c>
      <c r="AC397" s="15" t="e">
        <v>#N/A</v>
      </c>
      <c r="AD397" s="15" t="s">
        <v>731</v>
      </c>
      <c r="AF397" s="15"/>
      <c r="AG397" s="14" t="e">
        <v>#N/A</v>
      </c>
      <c r="AH397" s="14" t="e">
        <v>#N/A</v>
      </c>
      <c r="AI397" s="14" t="e">
        <v>#N/A</v>
      </c>
    </row>
    <row r="398" spans="1:35" s="14" customFormat="1" ht="13.25" customHeight="1" x14ac:dyDescent="0.15">
      <c r="A398" s="15" t="s">
        <v>31</v>
      </c>
      <c r="B398" s="15" t="s">
        <v>30</v>
      </c>
      <c r="C398" s="15" t="s">
        <v>32</v>
      </c>
      <c r="D398" s="15" t="s">
        <v>33</v>
      </c>
      <c r="E398" s="15" t="s">
        <v>34</v>
      </c>
      <c r="F398" s="15" t="s">
        <v>35</v>
      </c>
      <c r="G398" s="15" t="s">
        <v>35</v>
      </c>
      <c r="H398" s="15" t="s">
        <v>78</v>
      </c>
      <c r="I398" s="15"/>
      <c r="J398" s="15" t="s">
        <v>69</v>
      </c>
      <c r="M398" s="14" t="s">
        <v>228</v>
      </c>
      <c r="N398" s="14" t="s">
        <v>222</v>
      </c>
      <c r="O398" s="14">
        <v>14</v>
      </c>
      <c r="P398" s="14">
        <v>0</v>
      </c>
      <c r="Q398" s="15" t="s">
        <v>262</v>
      </c>
      <c r="R398" s="16">
        <v>760582</v>
      </c>
      <c r="T398" s="15" t="s">
        <v>223</v>
      </c>
      <c r="U398" s="17">
        <f t="shared" si="11"/>
        <v>760.58199999999999</v>
      </c>
      <c r="V398" s="15" t="s">
        <v>783</v>
      </c>
      <c r="W398" s="15" t="s">
        <v>40</v>
      </c>
      <c r="X398" s="15">
        <v>7</v>
      </c>
      <c r="Y398" s="15">
        <v>13</v>
      </c>
      <c r="Z398" s="15" t="s">
        <v>41</v>
      </c>
      <c r="AA398" s="15" t="e">
        <v>#N/A</v>
      </c>
      <c r="AB398" s="15" t="e">
        <v>#N/A</v>
      </c>
      <c r="AC398" s="15" t="e">
        <v>#N/A</v>
      </c>
      <c r="AD398" s="15" t="s">
        <v>731</v>
      </c>
      <c r="AF398" s="15"/>
      <c r="AG398" s="14" t="e">
        <v>#N/A</v>
      </c>
      <c r="AH398" s="14" t="e">
        <v>#N/A</v>
      </c>
      <c r="AI398" s="14" t="e">
        <v>#N/A</v>
      </c>
    </row>
    <row r="399" spans="1:35" s="14" customFormat="1" ht="13.25" customHeight="1" x14ac:dyDescent="0.15">
      <c r="A399" s="15" t="s">
        <v>31</v>
      </c>
      <c r="B399" s="15" t="s">
        <v>30</v>
      </c>
      <c r="C399" s="15" t="s">
        <v>32</v>
      </c>
      <c r="D399" s="15" t="s">
        <v>33</v>
      </c>
      <c r="E399" s="15" t="s">
        <v>34</v>
      </c>
      <c r="F399" s="15" t="s">
        <v>35</v>
      </c>
      <c r="G399" s="15" t="s">
        <v>35</v>
      </c>
      <c r="H399" s="15" t="s">
        <v>80</v>
      </c>
      <c r="I399" s="15"/>
      <c r="J399" s="15" t="s">
        <v>69</v>
      </c>
      <c r="M399" s="14" t="s">
        <v>228</v>
      </c>
      <c r="N399" s="14" t="s">
        <v>222</v>
      </c>
      <c r="O399" s="14">
        <v>14</v>
      </c>
      <c r="P399" s="14">
        <v>0</v>
      </c>
      <c r="Q399" s="15" t="s">
        <v>263</v>
      </c>
      <c r="R399" s="16">
        <v>115667</v>
      </c>
      <c r="T399" s="15" t="s">
        <v>223</v>
      </c>
      <c r="U399" s="17">
        <f t="shared" si="11"/>
        <v>115.667</v>
      </c>
      <c r="V399" s="15" t="s">
        <v>783</v>
      </c>
      <c r="W399" s="15" t="s">
        <v>40</v>
      </c>
      <c r="X399" s="15">
        <v>7</v>
      </c>
      <c r="Y399" s="15">
        <v>13</v>
      </c>
      <c r="Z399" s="15" t="s">
        <v>41</v>
      </c>
      <c r="AA399" s="15" t="e">
        <v>#N/A</v>
      </c>
      <c r="AB399" s="15" t="e">
        <v>#N/A</v>
      </c>
      <c r="AC399" s="15" t="e">
        <v>#N/A</v>
      </c>
      <c r="AD399" s="15" t="s">
        <v>731</v>
      </c>
      <c r="AF399" s="15"/>
      <c r="AG399" s="14" t="e">
        <v>#N/A</v>
      </c>
      <c r="AH399" s="14" t="e">
        <v>#N/A</v>
      </c>
      <c r="AI399" s="14" t="e">
        <v>#N/A</v>
      </c>
    </row>
    <row r="400" spans="1:35" s="14" customFormat="1" ht="13.25" customHeight="1" x14ac:dyDescent="0.15">
      <c r="A400" s="15" t="s">
        <v>31</v>
      </c>
      <c r="B400" s="15" t="s">
        <v>30</v>
      </c>
      <c r="C400" s="15" t="s">
        <v>32</v>
      </c>
      <c r="D400" s="15" t="s">
        <v>33</v>
      </c>
      <c r="E400" s="15" t="s">
        <v>34</v>
      </c>
      <c r="F400" s="15" t="s">
        <v>35</v>
      </c>
      <c r="G400" s="15" t="s">
        <v>35</v>
      </c>
      <c r="H400" s="15" t="s">
        <v>95</v>
      </c>
      <c r="I400" s="15"/>
      <c r="J400" s="15" t="s">
        <v>69</v>
      </c>
      <c r="M400" s="14" t="s">
        <v>228</v>
      </c>
      <c r="N400" s="14" t="s">
        <v>222</v>
      </c>
      <c r="O400" s="14">
        <v>14</v>
      </c>
      <c r="P400" s="14">
        <v>0</v>
      </c>
      <c r="Q400" s="15" t="s">
        <v>264</v>
      </c>
      <c r="R400" s="16">
        <v>2860006</v>
      </c>
      <c r="T400" s="15" t="s">
        <v>223</v>
      </c>
      <c r="U400" s="17">
        <f t="shared" si="11"/>
        <v>2860.0059999999999</v>
      </c>
      <c r="V400" s="15" t="s">
        <v>783</v>
      </c>
      <c r="W400" s="15" t="s">
        <v>40</v>
      </c>
      <c r="X400" s="15">
        <v>7</v>
      </c>
      <c r="Y400" s="15">
        <v>13</v>
      </c>
      <c r="Z400" s="15" t="s">
        <v>41</v>
      </c>
      <c r="AA400" s="15" t="e">
        <v>#N/A</v>
      </c>
      <c r="AB400" s="15" t="e">
        <v>#N/A</v>
      </c>
      <c r="AC400" s="15" t="e">
        <v>#N/A</v>
      </c>
      <c r="AD400" s="15" t="s">
        <v>731</v>
      </c>
      <c r="AF400" s="15"/>
      <c r="AG400" s="14" t="e">
        <v>#N/A</v>
      </c>
      <c r="AH400" s="14" t="e">
        <v>#N/A</v>
      </c>
      <c r="AI400" s="14" t="e">
        <v>#N/A</v>
      </c>
    </row>
    <row r="401" spans="1:35" ht="13.25" customHeight="1" x14ac:dyDescent="0.2">
      <c r="A401" s="22" t="s">
        <v>266</v>
      </c>
      <c r="B401" s="22" t="s">
        <v>265</v>
      </c>
      <c r="C401" s="22" t="s">
        <v>267</v>
      </c>
      <c r="D401" s="22" t="s">
        <v>268</v>
      </c>
      <c r="E401" s="22" t="s">
        <v>269</v>
      </c>
      <c r="F401" s="22" t="s">
        <v>270</v>
      </c>
      <c r="G401" s="22" t="s">
        <v>270</v>
      </c>
      <c r="J401" t="s">
        <v>271</v>
      </c>
      <c r="M401" t="s">
        <v>105</v>
      </c>
      <c r="N401" t="s">
        <v>107</v>
      </c>
      <c r="O401">
        <v>1</v>
      </c>
      <c r="P401">
        <v>1</v>
      </c>
      <c r="Q401" s="23" t="s">
        <v>272</v>
      </c>
      <c r="R401" s="24">
        <v>150</v>
      </c>
      <c r="T401" s="25" t="s">
        <v>273</v>
      </c>
      <c r="U401" s="25">
        <f>R401*1000000</f>
        <v>150000000</v>
      </c>
      <c r="V401" s="25" t="s">
        <v>274</v>
      </c>
      <c r="W401" t="s">
        <v>275</v>
      </c>
      <c r="X401">
        <v>3</v>
      </c>
      <c r="Z401" t="s">
        <v>276</v>
      </c>
      <c r="AA401" t="s">
        <v>566</v>
      </c>
      <c r="AB401" t="s">
        <v>658</v>
      </c>
      <c r="AC401" t="s">
        <v>669</v>
      </c>
      <c r="AD401" t="s">
        <v>277</v>
      </c>
      <c r="AE401" t="s">
        <v>278</v>
      </c>
      <c r="AF401" s="9" t="s">
        <v>733</v>
      </c>
      <c r="AG401" t="s">
        <v>321</v>
      </c>
      <c r="AH401" t="s">
        <v>321</v>
      </c>
      <c r="AI401" t="s">
        <v>321</v>
      </c>
    </row>
    <row r="402" spans="1:35" ht="13.25" customHeight="1" x14ac:dyDescent="0.2">
      <c r="A402" s="22" t="s">
        <v>266</v>
      </c>
      <c r="B402" s="22" t="s">
        <v>265</v>
      </c>
      <c r="C402" s="22" t="s">
        <v>267</v>
      </c>
      <c r="D402" s="22" t="s">
        <v>268</v>
      </c>
      <c r="E402" s="22" t="s">
        <v>269</v>
      </c>
      <c r="F402" s="22" t="s">
        <v>270</v>
      </c>
      <c r="G402" s="22" t="s">
        <v>270</v>
      </c>
      <c r="J402" s="26" t="s">
        <v>279</v>
      </c>
      <c r="M402" t="s">
        <v>105</v>
      </c>
      <c r="N402" t="s">
        <v>107</v>
      </c>
      <c r="O402">
        <v>1</v>
      </c>
      <c r="P402">
        <v>1</v>
      </c>
      <c r="Q402" s="23" t="s">
        <v>272</v>
      </c>
      <c r="R402" s="24">
        <v>149</v>
      </c>
      <c r="T402" s="25" t="s">
        <v>273</v>
      </c>
      <c r="U402" s="25">
        <f>R402*1000000</f>
        <v>149000000</v>
      </c>
      <c r="V402" s="25" t="s">
        <v>274</v>
      </c>
      <c r="W402" t="s">
        <v>275</v>
      </c>
      <c r="X402">
        <v>3</v>
      </c>
      <c r="Z402" t="s">
        <v>276</v>
      </c>
      <c r="AA402" t="s">
        <v>566</v>
      </c>
      <c r="AB402" t="s">
        <v>658</v>
      </c>
      <c r="AC402" t="s">
        <v>669</v>
      </c>
      <c r="AD402" t="s">
        <v>277</v>
      </c>
      <c r="AE402" t="s">
        <v>278</v>
      </c>
      <c r="AF402" s="9" t="s">
        <v>733</v>
      </c>
      <c r="AG402" t="s">
        <v>321</v>
      </c>
      <c r="AH402" t="s">
        <v>321</v>
      </c>
      <c r="AI402" t="s">
        <v>321</v>
      </c>
    </row>
    <row r="403" spans="1:35" ht="13.25" customHeight="1" x14ac:dyDescent="0.2">
      <c r="A403" s="22" t="s">
        <v>266</v>
      </c>
      <c r="B403" s="22" t="s">
        <v>265</v>
      </c>
      <c r="C403" s="22" t="s">
        <v>267</v>
      </c>
      <c r="D403" s="22" t="s">
        <v>268</v>
      </c>
      <c r="E403" s="22" t="s">
        <v>269</v>
      </c>
      <c r="F403" s="22" t="s">
        <v>270</v>
      </c>
      <c r="G403" s="22" t="s">
        <v>270</v>
      </c>
      <c r="J403" s="27" t="s">
        <v>36</v>
      </c>
      <c r="M403" t="s">
        <v>105</v>
      </c>
      <c r="N403" t="s">
        <v>107</v>
      </c>
      <c r="O403">
        <v>1</v>
      </c>
      <c r="P403">
        <v>1</v>
      </c>
      <c r="Q403" s="23" t="s">
        <v>272</v>
      </c>
      <c r="R403" s="24">
        <v>150</v>
      </c>
      <c r="T403" s="25" t="s">
        <v>273</v>
      </c>
      <c r="U403" s="25">
        <f>R403*1000000</f>
        <v>150000000</v>
      </c>
      <c r="V403" s="25" t="s">
        <v>274</v>
      </c>
      <c r="W403" t="s">
        <v>275</v>
      </c>
      <c r="X403">
        <v>3</v>
      </c>
      <c r="Z403" t="s">
        <v>276</v>
      </c>
      <c r="AA403" t="s">
        <v>566</v>
      </c>
      <c r="AB403" t="s">
        <v>658</v>
      </c>
      <c r="AC403" t="s">
        <v>669</v>
      </c>
      <c r="AD403" t="s">
        <v>277</v>
      </c>
      <c r="AE403" t="s">
        <v>278</v>
      </c>
      <c r="AF403" s="9" t="s">
        <v>733</v>
      </c>
      <c r="AG403" t="s">
        <v>321</v>
      </c>
      <c r="AH403" t="s">
        <v>321</v>
      </c>
      <c r="AI403" t="s">
        <v>321</v>
      </c>
    </row>
    <row r="404" spans="1:35" ht="13.25" customHeight="1" x14ac:dyDescent="0.2">
      <c r="A404" s="22" t="s">
        <v>281</v>
      </c>
      <c r="B404" s="22" t="s">
        <v>280</v>
      </c>
      <c r="C404" s="22" t="s">
        <v>267</v>
      </c>
      <c r="D404" s="22" t="s">
        <v>268</v>
      </c>
      <c r="E404" s="22" t="s">
        <v>269</v>
      </c>
      <c r="F404" s="22" t="s">
        <v>270</v>
      </c>
      <c r="G404" s="22" t="s">
        <v>270</v>
      </c>
      <c r="J404" t="s">
        <v>279</v>
      </c>
      <c r="M404" t="s">
        <v>105</v>
      </c>
      <c r="N404" t="s">
        <v>107</v>
      </c>
      <c r="O404">
        <v>1</v>
      </c>
      <c r="P404">
        <v>1</v>
      </c>
      <c r="Q404" t="s">
        <v>669</v>
      </c>
      <c r="R404" s="28">
        <v>165.8</v>
      </c>
      <c r="T404" s="25" t="s">
        <v>282</v>
      </c>
      <c r="U404" s="29">
        <f>R404*1000*1000000</f>
        <v>165800000000</v>
      </c>
      <c r="V404" s="25" t="s">
        <v>274</v>
      </c>
      <c r="W404" t="s">
        <v>283</v>
      </c>
      <c r="X404">
        <v>105</v>
      </c>
      <c r="Z404" t="s">
        <v>276</v>
      </c>
      <c r="AA404" t="s">
        <v>566</v>
      </c>
      <c r="AB404" t="s">
        <v>658</v>
      </c>
      <c r="AC404" t="s">
        <v>669</v>
      </c>
      <c r="AD404" t="s">
        <v>277</v>
      </c>
      <c r="AE404" t="s">
        <v>278</v>
      </c>
      <c r="AF404" s="9" t="s">
        <v>733</v>
      </c>
      <c r="AG404" t="s">
        <v>321</v>
      </c>
      <c r="AH404" t="s">
        <v>321</v>
      </c>
      <c r="AI404" t="s">
        <v>321</v>
      </c>
    </row>
    <row r="405" spans="1:35" ht="13.25" customHeight="1" x14ac:dyDescent="0.2">
      <c r="A405" s="22" t="s">
        <v>285</v>
      </c>
      <c r="B405" s="22" t="s">
        <v>284</v>
      </c>
      <c r="C405" s="22" t="s">
        <v>286</v>
      </c>
      <c r="D405" s="22" t="s">
        <v>287</v>
      </c>
      <c r="E405" s="22" t="s">
        <v>288</v>
      </c>
      <c r="F405" s="22" t="s">
        <v>289</v>
      </c>
      <c r="G405" s="22" t="s">
        <v>290</v>
      </c>
      <c r="J405" t="s">
        <v>68</v>
      </c>
      <c r="M405" t="s">
        <v>105</v>
      </c>
      <c r="N405" t="s">
        <v>107</v>
      </c>
      <c r="O405">
        <v>1</v>
      </c>
      <c r="P405">
        <v>1</v>
      </c>
      <c r="Q405" t="s">
        <v>669</v>
      </c>
      <c r="R405" s="28">
        <v>63564</v>
      </c>
      <c r="T405" s="25" t="s">
        <v>291</v>
      </c>
      <c r="U405" s="25">
        <f>R405*1000</f>
        <v>63564000</v>
      </c>
      <c r="V405" s="25" t="s">
        <v>274</v>
      </c>
      <c r="W405" t="s">
        <v>292</v>
      </c>
      <c r="X405">
        <v>209</v>
      </c>
      <c r="Z405" t="s">
        <v>276</v>
      </c>
      <c r="AA405" t="s">
        <v>566</v>
      </c>
      <c r="AB405" t="s">
        <v>658</v>
      </c>
      <c r="AC405" t="s">
        <v>669</v>
      </c>
      <c r="AD405" t="s">
        <v>293</v>
      </c>
      <c r="AE405" t="s">
        <v>294</v>
      </c>
      <c r="AF405" s="9" t="s">
        <v>733</v>
      </c>
      <c r="AG405" t="s">
        <v>321</v>
      </c>
      <c r="AH405" t="s">
        <v>321</v>
      </c>
      <c r="AI405" t="s">
        <v>321</v>
      </c>
    </row>
    <row r="406" spans="1:35" ht="13.25" customHeight="1" x14ac:dyDescent="0.2">
      <c r="A406" s="22" t="s">
        <v>285</v>
      </c>
      <c r="B406" s="22" t="s">
        <v>284</v>
      </c>
      <c r="C406" s="22" t="s">
        <v>286</v>
      </c>
      <c r="D406" s="22" t="s">
        <v>287</v>
      </c>
      <c r="E406" s="22" t="s">
        <v>288</v>
      </c>
      <c r="F406" s="22" t="s">
        <v>289</v>
      </c>
      <c r="G406" s="22" t="s">
        <v>290</v>
      </c>
      <c r="J406" t="s">
        <v>36</v>
      </c>
      <c r="M406" t="s">
        <v>105</v>
      </c>
      <c r="N406" t="s">
        <v>107</v>
      </c>
      <c r="O406">
        <v>1</v>
      </c>
      <c r="P406">
        <v>1</v>
      </c>
      <c r="Q406" t="s">
        <v>669</v>
      </c>
      <c r="R406" s="28">
        <v>65582</v>
      </c>
      <c r="T406" s="25" t="s">
        <v>291</v>
      </c>
      <c r="U406" s="25">
        <f>R406*1000</f>
        <v>65582000</v>
      </c>
      <c r="V406" s="25" t="s">
        <v>274</v>
      </c>
      <c r="W406" t="s">
        <v>292</v>
      </c>
      <c r="X406">
        <v>209</v>
      </c>
      <c r="Z406" t="s">
        <v>276</v>
      </c>
      <c r="AA406" t="s">
        <v>566</v>
      </c>
      <c r="AB406" t="s">
        <v>658</v>
      </c>
      <c r="AC406" t="s">
        <v>669</v>
      </c>
      <c r="AD406" t="s">
        <v>293</v>
      </c>
      <c r="AE406" t="s">
        <v>294</v>
      </c>
      <c r="AF406" s="9" t="s">
        <v>733</v>
      </c>
      <c r="AG406" t="s">
        <v>321</v>
      </c>
      <c r="AH406" t="s">
        <v>321</v>
      </c>
      <c r="AI406" t="s">
        <v>321</v>
      </c>
    </row>
    <row r="407" spans="1:35" ht="13.25" customHeight="1" x14ac:dyDescent="0.2">
      <c r="A407" s="22" t="s">
        <v>285</v>
      </c>
      <c r="B407" s="22" t="s">
        <v>284</v>
      </c>
      <c r="C407" s="22" t="s">
        <v>286</v>
      </c>
      <c r="D407" s="22" t="s">
        <v>287</v>
      </c>
      <c r="E407" s="22" t="s">
        <v>288</v>
      </c>
      <c r="F407" s="22" t="s">
        <v>289</v>
      </c>
      <c r="G407" s="22" t="s">
        <v>290</v>
      </c>
      <c r="J407" t="s">
        <v>279</v>
      </c>
      <c r="M407" t="s">
        <v>105</v>
      </c>
      <c r="N407" t="s">
        <v>107</v>
      </c>
      <c r="O407">
        <v>1</v>
      </c>
      <c r="P407">
        <v>1</v>
      </c>
      <c r="Q407" t="s">
        <v>669</v>
      </c>
      <c r="R407" s="28">
        <v>59182</v>
      </c>
      <c r="T407" s="25" t="s">
        <v>291</v>
      </c>
      <c r="U407" s="25">
        <f>R407*1000</f>
        <v>59182000</v>
      </c>
      <c r="V407" s="25" t="s">
        <v>274</v>
      </c>
      <c r="W407" t="s">
        <v>292</v>
      </c>
      <c r="X407">
        <v>209</v>
      </c>
      <c r="Z407" t="s">
        <v>276</v>
      </c>
      <c r="AA407" t="s">
        <v>566</v>
      </c>
      <c r="AB407" t="s">
        <v>658</v>
      </c>
      <c r="AC407" t="s">
        <v>669</v>
      </c>
      <c r="AD407" t="s">
        <v>293</v>
      </c>
      <c r="AE407" t="s">
        <v>294</v>
      </c>
      <c r="AF407" s="9" t="s">
        <v>733</v>
      </c>
      <c r="AG407" t="s">
        <v>321</v>
      </c>
      <c r="AH407" t="s">
        <v>321</v>
      </c>
      <c r="AI407" t="s">
        <v>321</v>
      </c>
    </row>
    <row r="408" spans="1:35" ht="13.25" customHeight="1" x14ac:dyDescent="0.15">
      <c r="A408" s="9" t="s">
        <v>296</v>
      </c>
      <c r="B408" s="9" t="s">
        <v>295</v>
      </c>
      <c r="C408" s="9" t="s">
        <v>297</v>
      </c>
      <c r="D408" s="9" t="s">
        <v>268</v>
      </c>
      <c r="E408" s="9" t="s">
        <v>298</v>
      </c>
      <c r="F408" s="9" t="s">
        <v>299</v>
      </c>
      <c r="G408" s="9" t="s">
        <v>299</v>
      </c>
      <c r="H408" s="9" t="s">
        <v>300</v>
      </c>
      <c r="I408" s="9"/>
      <c r="J408" s="30" t="s">
        <v>279</v>
      </c>
      <c r="M408" t="s">
        <v>29</v>
      </c>
      <c r="N408" t="s">
        <v>38</v>
      </c>
      <c r="O408">
        <v>1</v>
      </c>
      <c r="P408">
        <v>1</v>
      </c>
      <c r="Q408" t="s">
        <v>301</v>
      </c>
      <c r="R408" s="31">
        <v>70</v>
      </c>
      <c r="T408" t="s">
        <v>39</v>
      </c>
      <c r="U408" s="32">
        <f>R408*1000000</f>
        <v>70000000</v>
      </c>
      <c r="V408" t="s">
        <v>39</v>
      </c>
      <c r="W408" s="9" t="s">
        <v>302</v>
      </c>
      <c r="Z408" s="30" t="s">
        <v>276</v>
      </c>
      <c r="AA408" s="30" t="s">
        <v>319</v>
      </c>
      <c r="AB408" s="30" t="s">
        <v>320</v>
      </c>
      <c r="AC408" s="30" t="s">
        <v>321</v>
      </c>
      <c r="AD408" t="s">
        <v>732</v>
      </c>
      <c r="AE408" t="s">
        <v>670</v>
      </c>
      <c r="AF408" s="9" t="s">
        <v>786</v>
      </c>
      <c r="AG408" t="s">
        <v>323</v>
      </c>
      <c r="AH408" t="s">
        <v>324</v>
      </c>
      <c r="AI408" t="s">
        <v>784</v>
      </c>
    </row>
    <row r="409" spans="1:35" ht="13.25" customHeight="1" x14ac:dyDescent="0.15">
      <c r="A409" s="9" t="s">
        <v>296</v>
      </c>
      <c r="B409" s="9" t="s">
        <v>295</v>
      </c>
      <c r="C409" s="9" t="s">
        <v>297</v>
      </c>
      <c r="D409" s="9" t="s">
        <v>268</v>
      </c>
      <c r="E409" s="9" t="s">
        <v>298</v>
      </c>
      <c r="F409" s="9" t="s">
        <v>299</v>
      </c>
      <c r="G409" s="9" t="s">
        <v>299</v>
      </c>
      <c r="H409" s="9" t="s">
        <v>300</v>
      </c>
      <c r="I409" s="9"/>
      <c r="J409" s="33" t="s">
        <v>36</v>
      </c>
      <c r="M409" t="s">
        <v>29</v>
      </c>
      <c r="N409" t="s">
        <v>38</v>
      </c>
      <c r="O409">
        <v>1</v>
      </c>
      <c r="P409">
        <v>1</v>
      </c>
      <c r="Q409" t="s">
        <v>301</v>
      </c>
      <c r="R409" s="31">
        <v>71</v>
      </c>
      <c r="T409" t="s">
        <v>39</v>
      </c>
      <c r="U409" s="32">
        <f>R409*1000000</f>
        <v>71000000</v>
      </c>
      <c r="V409" s="9" t="s">
        <v>39</v>
      </c>
      <c r="W409" s="9" t="s">
        <v>302</v>
      </c>
      <c r="Z409" s="30" t="s">
        <v>276</v>
      </c>
      <c r="AA409" s="30" t="s">
        <v>319</v>
      </c>
      <c r="AB409" s="30" t="s">
        <v>320</v>
      </c>
      <c r="AC409" s="30" t="s">
        <v>321</v>
      </c>
      <c r="AD409" s="30" t="s">
        <v>732</v>
      </c>
      <c r="AE409" t="s">
        <v>670</v>
      </c>
      <c r="AF409" s="9" t="s">
        <v>786</v>
      </c>
      <c r="AG409" t="s">
        <v>323</v>
      </c>
      <c r="AH409" t="s">
        <v>324</v>
      </c>
      <c r="AI409" t="s">
        <v>784</v>
      </c>
    </row>
    <row r="410" spans="1:35" ht="13.25" customHeight="1" x14ac:dyDescent="0.15">
      <c r="A410" s="9" t="s">
        <v>296</v>
      </c>
      <c r="B410" s="9" t="s">
        <v>295</v>
      </c>
      <c r="C410" s="9" t="s">
        <v>297</v>
      </c>
      <c r="D410" s="9" t="s">
        <v>268</v>
      </c>
      <c r="E410" s="9" t="s">
        <v>298</v>
      </c>
      <c r="F410" s="9" t="s">
        <v>299</v>
      </c>
      <c r="G410" s="9" t="s">
        <v>299</v>
      </c>
      <c r="H410" s="9" t="s">
        <v>300</v>
      </c>
      <c r="I410" s="9"/>
      <c r="J410" s="34" t="s">
        <v>68</v>
      </c>
      <c r="M410" t="s">
        <v>29</v>
      </c>
      <c r="N410" t="s">
        <v>38</v>
      </c>
      <c r="O410">
        <v>1</v>
      </c>
      <c r="P410">
        <v>1</v>
      </c>
      <c r="Q410" t="s">
        <v>301</v>
      </c>
      <c r="R410" s="31">
        <v>73</v>
      </c>
      <c r="T410" t="s">
        <v>39</v>
      </c>
      <c r="U410" s="32">
        <f>R410*1000000</f>
        <v>73000000</v>
      </c>
      <c r="V410" s="9" t="s">
        <v>39</v>
      </c>
      <c r="W410" s="9" t="s">
        <v>302</v>
      </c>
      <c r="Z410" s="30" t="s">
        <v>276</v>
      </c>
      <c r="AA410" s="30" t="s">
        <v>319</v>
      </c>
      <c r="AB410" s="30" t="s">
        <v>320</v>
      </c>
      <c r="AC410" s="30" t="s">
        <v>321</v>
      </c>
      <c r="AD410" s="30" t="s">
        <v>732</v>
      </c>
      <c r="AE410" t="s">
        <v>670</v>
      </c>
      <c r="AF410" s="9" t="s">
        <v>786</v>
      </c>
      <c r="AG410" t="s">
        <v>323</v>
      </c>
      <c r="AH410" t="s">
        <v>324</v>
      </c>
      <c r="AI410" t="s">
        <v>784</v>
      </c>
    </row>
    <row r="411" spans="1:35" ht="13.25" customHeight="1" x14ac:dyDescent="0.15">
      <c r="A411" s="9" t="s">
        <v>296</v>
      </c>
      <c r="B411" s="9" t="s">
        <v>295</v>
      </c>
      <c r="C411" s="9" t="s">
        <v>297</v>
      </c>
      <c r="D411" s="9" t="s">
        <v>268</v>
      </c>
      <c r="E411" s="9" t="s">
        <v>298</v>
      </c>
      <c r="F411" s="9" t="s">
        <v>299</v>
      </c>
      <c r="G411" s="9" t="s">
        <v>299</v>
      </c>
      <c r="H411" s="9" t="s">
        <v>300</v>
      </c>
      <c r="I411" s="9"/>
      <c r="J411" s="35" t="s">
        <v>69</v>
      </c>
      <c r="M411" t="s">
        <v>29</v>
      </c>
      <c r="N411" t="s">
        <v>38</v>
      </c>
      <c r="O411">
        <v>1</v>
      </c>
      <c r="P411">
        <v>1</v>
      </c>
      <c r="Q411" t="s">
        <v>301</v>
      </c>
      <c r="R411" s="31">
        <v>70</v>
      </c>
      <c r="T411" t="s">
        <v>39</v>
      </c>
      <c r="U411" s="32">
        <f>R411*1000000</f>
        <v>70000000</v>
      </c>
      <c r="V411" s="9" t="s">
        <v>39</v>
      </c>
      <c r="W411" s="9" t="s">
        <v>302</v>
      </c>
      <c r="Z411" s="30" t="s">
        <v>276</v>
      </c>
      <c r="AA411" s="30" t="s">
        <v>319</v>
      </c>
      <c r="AB411" s="30" t="s">
        <v>320</v>
      </c>
      <c r="AC411" s="30" t="s">
        <v>321</v>
      </c>
      <c r="AD411" s="30" t="s">
        <v>732</v>
      </c>
      <c r="AE411" t="s">
        <v>670</v>
      </c>
      <c r="AF411" s="9" t="s">
        <v>786</v>
      </c>
      <c r="AG411" t="s">
        <v>323</v>
      </c>
      <c r="AH411" t="s">
        <v>324</v>
      </c>
      <c r="AI411" t="s">
        <v>784</v>
      </c>
    </row>
    <row r="412" spans="1:35" ht="13.25" customHeight="1" x14ac:dyDescent="0.15">
      <c r="A412" t="s">
        <v>304</v>
      </c>
      <c r="B412" t="s">
        <v>303</v>
      </c>
      <c r="C412" s="9" t="s">
        <v>305</v>
      </c>
      <c r="D412" t="s">
        <v>306</v>
      </c>
      <c r="E412" t="s">
        <v>306</v>
      </c>
      <c r="F412" t="s">
        <v>307</v>
      </c>
      <c r="G412" t="s">
        <v>307</v>
      </c>
      <c r="J412" s="14" t="s">
        <v>279</v>
      </c>
      <c r="M412" t="s">
        <v>29</v>
      </c>
      <c r="N412" t="s">
        <v>38</v>
      </c>
      <c r="O412">
        <v>1</v>
      </c>
      <c r="P412">
        <v>1</v>
      </c>
      <c r="Q412" t="s">
        <v>308</v>
      </c>
      <c r="R412" t="e">
        <v>#N/A</v>
      </c>
      <c r="T412" t="s">
        <v>39</v>
      </c>
      <c r="U412" s="32" t="e">
        <f>R412</f>
        <v>#N/A</v>
      </c>
      <c r="V412" s="9" t="s">
        <v>39</v>
      </c>
      <c r="W412" s="9" t="s">
        <v>309</v>
      </c>
      <c r="Z412" t="s">
        <v>276</v>
      </c>
      <c r="AA412" t="s">
        <v>319</v>
      </c>
      <c r="AB412" t="s">
        <v>320</v>
      </c>
      <c r="AC412">
        <v>0</v>
      </c>
      <c r="AD412" t="s">
        <v>322</v>
      </c>
      <c r="AE412" s="36" t="s">
        <v>310</v>
      </c>
      <c r="AF412" s="9" t="s">
        <v>787</v>
      </c>
      <c r="AG412" t="s">
        <v>323</v>
      </c>
      <c r="AH412" t="s">
        <v>324</v>
      </c>
      <c r="AI412" t="s">
        <v>784</v>
      </c>
    </row>
    <row r="413" spans="1:35" ht="13.25" customHeight="1" x14ac:dyDescent="0.15">
      <c r="A413" s="27" t="s">
        <v>312</v>
      </c>
      <c r="B413" s="27" t="s">
        <v>311</v>
      </c>
      <c r="C413" s="27" t="s">
        <v>305</v>
      </c>
      <c r="D413" s="27" t="s">
        <v>306</v>
      </c>
      <c r="E413" s="27" t="s">
        <v>306</v>
      </c>
      <c r="F413" s="27" t="s">
        <v>307</v>
      </c>
      <c r="G413" s="27" t="s">
        <v>307</v>
      </c>
      <c r="H413" s="27"/>
      <c r="I413" s="27"/>
      <c r="J413" s="27" t="s">
        <v>279</v>
      </c>
      <c r="K413" s="27"/>
      <c r="L413" s="27"/>
      <c r="M413" t="s">
        <v>29</v>
      </c>
      <c r="N413" t="s">
        <v>38</v>
      </c>
      <c r="O413">
        <v>1</v>
      </c>
      <c r="P413">
        <v>1</v>
      </c>
      <c r="Q413" s="27" t="s">
        <v>313</v>
      </c>
      <c r="R413" s="27">
        <v>4.91</v>
      </c>
      <c r="S413" s="27"/>
      <c r="T413" s="27" t="s">
        <v>314</v>
      </c>
      <c r="U413" s="37">
        <f>R413*1000000</f>
        <v>4910000</v>
      </c>
      <c r="V413" s="38" t="s">
        <v>39</v>
      </c>
      <c r="W413" s="39" t="s">
        <v>315</v>
      </c>
      <c r="X413" s="27"/>
      <c r="Y413" s="27"/>
      <c r="Z413" s="27" t="s">
        <v>276</v>
      </c>
      <c r="AA413" s="30" t="s">
        <v>319</v>
      </c>
      <c r="AB413" s="30" t="s">
        <v>320</v>
      </c>
      <c r="AC413" s="30" t="s">
        <v>321</v>
      </c>
      <c r="AD413" s="27" t="s">
        <v>322</v>
      </c>
      <c r="AE413" s="27"/>
      <c r="AF413" s="38"/>
      <c r="AG413" s="27" t="s">
        <v>323</v>
      </c>
      <c r="AH413" s="27" t="s">
        <v>324</v>
      </c>
      <c r="AI413" s="27" t="s">
        <v>784</v>
      </c>
    </row>
    <row r="414" spans="1:35" ht="13.25" customHeight="1" x14ac:dyDescent="0.15">
      <c r="A414" s="27" t="s">
        <v>312</v>
      </c>
      <c r="B414" s="27" t="s">
        <v>311</v>
      </c>
      <c r="C414" s="27" t="s">
        <v>305</v>
      </c>
      <c r="D414" s="27" t="s">
        <v>306</v>
      </c>
      <c r="E414" s="27" t="s">
        <v>306</v>
      </c>
      <c r="F414" s="27" t="s">
        <v>307</v>
      </c>
      <c r="G414" s="27" t="s">
        <v>307</v>
      </c>
      <c r="H414" s="27"/>
      <c r="I414" s="27"/>
      <c r="J414" s="27" t="s">
        <v>36</v>
      </c>
      <c r="K414" s="27"/>
      <c r="L414" s="27"/>
      <c r="M414" t="s">
        <v>29</v>
      </c>
      <c r="N414" t="s">
        <v>38</v>
      </c>
      <c r="O414">
        <v>1</v>
      </c>
      <c r="P414">
        <v>1</v>
      </c>
      <c r="Q414" s="27" t="s">
        <v>313</v>
      </c>
      <c r="R414" s="27">
        <v>4.58</v>
      </c>
      <c r="S414" s="27"/>
      <c r="T414" s="27" t="s">
        <v>314</v>
      </c>
      <c r="U414" s="37">
        <f>R414*1000000</f>
        <v>4580000</v>
      </c>
      <c r="V414" s="38" t="s">
        <v>39</v>
      </c>
      <c r="W414" s="39" t="s">
        <v>315</v>
      </c>
      <c r="X414" s="27"/>
      <c r="Y414" s="27"/>
      <c r="Z414" s="27" t="s">
        <v>276</v>
      </c>
      <c r="AA414" s="30" t="s">
        <v>319</v>
      </c>
      <c r="AB414" s="30" t="s">
        <v>320</v>
      </c>
      <c r="AC414" s="30" t="s">
        <v>321</v>
      </c>
      <c r="AD414" s="27" t="s">
        <v>322</v>
      </c>
      <c r="AE414" s="27"/>
      <c r="AF414" s="38"/>
      <c r="AG414" s="27" t="s">
        <v>323</v>
      </c>
      <c r="AH414" s="27" t="s">
        <v>324</v>
      </c>
      <c r="AI414" s="27" t="s">
        <v>784</v>
      </c>
    </row>
    <row r="415" spans="1:35" ht="13.25" customHeight="1" x14ac:dyDescent="0.15">
      <c r="A415" s="27" t="s">
        <v>312</v>
      </c>
      <c r="B415" s="27" t="s">
        <v>311</v>
      </c>
      <c r="C415" s="27" t="s">
        <v>305</v>
      </c>
      <c r="D415" s="27" t="s">
        <v>306</v>
      </c>
      <c r="E415" s="27" t="s">
        <v>306</v>
      </c>
      <c r="F415" s="27" t="s">
        <v>307</v>
      </c>
      <c r="G415" s="27" t="s">
        <v>307</v>
      </c>
      <c r="H415" s="27"/>
      <c r="I415" s="27"/>
      <c r="J415" s="27" t="s">
        <v>68</v>
      </c>
      <c r="K415" s="27"/>
      <c r="L415" s="27"/>
      <c r="M415" t="s">
        <v>29</v>
      </c>
      <c r="N415" t="s">
        <v>38</v>
      </c>
      <c r="O415">
        <v>1</v>
      </c>
      <c r="P415">
        <v>1</v>
      </c>
      <c r="Q415" s="27" t="s">
        <v>313</v>
      </c>
      <c r="R415" s="27">
        <v>4.53</v>
      </c>
      <c r="S415" s="27"/>
      <c r="T415" s="27" t="s">
        <v>314</v>
      </c>
      <c r="U415" s="37">
        <f>R415*1000000</f>
        <v>4530000</v>
      </c>
      <c r="V415" s="38" t="s">
        <v>39</v>
      </c>
      <c r="W415" s="39" t="s">
        <v>315</v>
      </c>
      <c r="X415" s="27"/>
      <c r="Y415" s="27"/>
      <c r="Z415" s="27" t="s">
        <v>276</v>
      </c>
      <c r="AA415" s="30" t="s">
        <v>319</v>
      </c>
      <c r="AB415" s="30" t="s">
        <v>320</v>
      </c>
      <c r="AC415" s="30" t="s">
        <v>321</v>
      </c>
      <c r="AD415" s="27" t="s">
        <v>322</v>
      </c>
      <c r="AE415" s="27"/>
      <c r="AF415" s="38"/>
      <c r="AG415" s="27" t="s">
        <v>323</v>
      </c>
      <c r="AH415" s="27" t="s">
        <v>324</v>
      </c>
      <c r="AI415" s="27" t="s">
        <v>784</v>
      </c>
    </row>
    <row r="416" spans="1:35" ht="13.25" customHeight="1" x14ac:dyDescent="0.15">
      <c r="A416" t="s">
        <v>317</v>
      </c>
      <c r="B416" t="s">
        <v>316</v>
      </c>
      <c r="C416" t="s">
        <v>305</v>
      </c>
      <c r="D416" t="s">
        <v>306</v>
      </c>
      <c r="E416" t="s">
        <v>306</v>
      </c>
      <c r="F416" t="s">
        <v>307</v>
      </c>
      <c r="G416" t="s">
        <v>307</v>
      </c>
      <c r="J416" t="s">
        <v>279</v>
      </c>
      <c r="M416" t="s">
        <v>29</v>
      </c>
      <c r="N416" t="s">
        <v>38</v>
      </c>
      <c r="O416">
        <v>1</v>
      </c>
      <c r="P416">
        <v>1</v>
      </c>
      <c r="Q416" s="23" t="s">
        <v>788</v>
      </c>
      <c r="R416">
        <v>64776307</v>
      </c>
      <c r="T416" t="s">
        <v>785</v>
      </c>
      <c r="U416" s="40">
        <f t="shared" ref="U416:U429" si="12">R416</f>
        <v>64776307</v>
      </c>
      <c r="V416" s="9" t="s">
        <v>39</v>
      </c>
      <c r="W416" t="s">
        <v>318</v>
      </c>
      <c r="Z416" t="s">
        <v>276</v>
      </c>
      <c r="AA416" s="30" t="s">
        <v>319</v>
      </c>
      <c r="AB416" s="30" t="s">
        <v>320</v>
      </c>
      <c r="AC416" s="30" t="s">
        <v>321</v>
      </c>
      <c r="AD416" t="s">
        <v>322</v>
      </c>
      <c r="AE416" s="5" t="s">
        <v>310</v>
      </c>
      <c r="AF416" s="9" t="s">
        <v>787</v>
      </c>
      <c r="AG416" t="s">
        <v>323</v>
      </c>
      <c r="AH416" t="s">
        <v>324</v>
      </c>
      <c r="AI416" t="s">
        <v>784</v>
      </c>
    </row>
    <row r="417" spans="1:35" ht="13.25" customHeight="1" x14ac:dyDescent="0.15">
      <c r="A417" t="s">
        <v>317</v>
      </c>
      <c r="B417" t="s">
        <v>316</v>
      </c>
      <c r="C417" t="s">
        <v>305</v>
      </c>
      <c r="D417" t="s">
        <v>306</v>
      </c>
      <c r="E417" t="s">
        <v>306</v>
      </c>
      <c r="F417" t="s">
        <v>307</v>
      </c>
      <c r="G417" t="s">
        <v>307</v>
      </c>
      <c r="J417" t="s">
        <v>36</v>
      </c>
      <c r="M417" t="s">
        <v>29</v>
      </c>
      <c r="N417" t="s">
        <v>38</v>
      </c>
      <c r="O417">
        <v>1</v>
      </c>
      <c r="P417">
        <v>1</v>
      </c>
      <c r="Q417" s="23" t="s">
        <v>788</v>
      </c>
      <c r="R417">
        <v>75361246</v>
      </c>
      <c r="T417" t="s">
        <v>785</v>
      </c>
      <c r="U417" s="40">
        <f t="shared" si="12"/>
        <v>75361246</v>
      </c>
      <c r="V417" s="9" t="s">
        <v>39</v>
      </c>
      <c r="W417" t="s">
        <v>318</v>
      </c>
      <c r="Z417" t="s">
        <v>276</v>
      </c>
      <c r="AA417" s="30" t="s">
        <v>319</v>
      </c>
      <c r="AB417" s="30" t="s">
        <v>320</v>
      </c>
      <c r="AC417" s="30" t="s">
        <v>321</v>
      </c>
      <c r="AD417" t="s">
        <v>322</v>
      </c>
      <c r="AE417" s="5" t="s">
        <v>310</v>
      </c>
      <c r="AF417" s="9" t="s">
        <v>787</v>
      </c>
      <c r="AG417" t="s">
        <v>323</v>
      </c>
      <c r="AH417" t="s">
        <v>324</v>
      </c>
      <c r="AI417" t="s">
        <v>784</v>
      </c>
    </row>
    <row r="418" spans="1:35" ht="13.25" customHeight="1" x14ac:dyDescent="0.15">
      <c r="A418" t="s">
        <v>317</v>
      </c>
      <c r="B418" t="s">
        <v>316</v>
      </c>
      <c r="C418" t="s">
        <v>305</v>
      </c>
      <c r="D418" t="s">
        <v>306</v>
      </c>
      <c r="E418" t="s">
        <v>306</v>
      </c>
      <c r="F418" t="s">
        <v>307</v>
      </c>
      <c r="G418" t="s">
        <v>307</v>
      </c>
      <c r="J418" t="s">
        <v>68</v>
      </c>
      <c r="M418" t="s">
        <v>29</v>
      </c>
      <c r="N418" t="s">
        <v>38</v>
      </c>
      <c r="O418">
        <v>1</v>
      </c>
      <c r="P418">
        <v>1</v>
      </c>
      <c r="Q418" s="23" t="s">
        <v>788</v>
      </c>
      <c r="R418">
        <v>78760420</v>
      </c>
      <c r="T418" t="s">
        <v>785</v>
      </c>
      <c r="U418" s="40">
        <f t="shared" si="12"/>
        <v>78760420</v>
      </c>
      <c r="V418" s="9" t="s">
        <v>39</v>
      </c>
      <c r="W418" t="s">
        <v>318</v>
      </c>
      <c r="Z418" t="s">
        <v>276</v>
      </c>
      <c r="AA418" s="30" t="s">
        <v>319</v>
      </c>
      <c r="AB418" s="30" t="s">
        <v>320</v>
      </c>
      <c r="AC418" s="30" t="s">
        <v>321</v>
      </c>
      <c r="AD418" t="s">
        <v>322</v>
      </c>
      <c r="AE418" s="5" t="s">
        <v>310</v>
      </c>
      <c r="AF418" s="9" t="s">
        <v>787</v>
      </c>
      <c r="AG418" t="s">
        <v>323</v>
      </c>
      <c r="AH418" t="s">
        <v>324</v>
      </c>
      <c r="AI418" t="s">
        <v>784</v>
      </c>
    </row>
    <row r="419" spans="1:35" ht="13.25" customHeight="1" x14ac:dyDescent="0.15">
      <c r="A419" s="9" t="s">
        <v>326</v>
      </c>
      <c r="B419" s="9" t="s">
        <v>325</v>
      </c>
      <c r="C419" s="9" t="s">
        <v>305</v>
      </c>
      <c r="D419" s="9" t="s">
        <v>306</v>
      </c>
      <c r="E419" s="9" t="s">
        <v>306</v>
      </c>
      <c r="F419" s="9" t="s">
        <v>307</v>
      </c>
      <c r="G419" s="9" t="s">
        <v>307</v>
      </c>
      <c r="J419" t="s">
        <v>271</v>
      </c>
      <c r="M419" t="s">
        <v>29</v>
      </c>
      <c r="N419" t="s">
        <v>38</v>
      </c>
      <c r="O419">
        <v>1</v>
      </c>
      <c r="P419">
        <v>1</v>
      </c>
      <c r="Q419" t="s">
        <v>308</v>
      </c>
      <c r="R419" s="24">
        <v>19040000</v>
      </c>
      <c r="T419" t="s">
        <v>327</v>
      </c>
      <c r="U419" s="40">
        <f t="shared" si="12"/>
        <v>19040000</v>
      </c>
      <c r="V419" s="9" t="s">
        <v>39</v>
      </c>
      <c r="Z419" t="s">
        <v>276</v>
      </c>
      <c r="AA419" t="s">
        <v>319</v>
      </c>
      <c r="AB419" t="s">
        <v>320</v>
      </c>
      <c r="AC419">
        <v>0</v>
      </c>
      <c r="AD419" t="s">
        <v>322</v>
      </c>
      <c r="AE419" t="s">
        <v>310</v>
      </c>
      <c r="AF419" s="9" t="s">
        <v>787</v>
      </c>
      <c r="AG419" t="s">
        <v>323</v>
      </c>
      <c r="AH419" t="s">
        <v>324</v>
      </c>
      <c r="AI419" t="s">
        <v>784</v>
      </c>
    </row>
    <row r="420" spans="1:35" ht="13.25" customHeight="1" x14ac:dyDescent="0.2">
      <c r="A420" s="22" t="s">
        <v>329</v>
      </c>
      <c r="B420" s="22" t="s">
        <v>328</v>
      </c>
      <c r="C420" s="22" t="s">
        <v>305</v>
      </c>
      <c r="D420" s="22" t="s">
        <v>306</v>
      </c>
      <c r="E420" s="22" t="s">
        <v>306</v>
      </c>
      <c r="F420" s="22" t="s">
        <v>307</v>
      </c>
      <c r="G420" s="22" t="s">
        <v>307</v>
      </c>
      <c r="J420" t="s">
        <v>68</v>
      </c>
      <c r="M420" t="s">
        <v>29</v>
      </c>
      <c r="N420" t="s">
        <v>38</v>
      </c>
      <c r="O420">
        <v>1</v>
      </c>
      <c r="P420">
        <v>1</v>
      </c>
      <c r="Q420" t="s">
        <v>308</v>
      </c>
      <c r="R420" s="24">
        <v>84300000</v>
      </c>
      <c r="T420" t="s">
        <v>327</v>
      </c>
      <c r="U420" s="40">
        <f t="shared" si="12"/>
        <v>84300000</v>
      </c>
      <c r="V420" s="9" t="s">
        <v>39</v>
      </c>
      <c r="W420" t="s">
        <v>330</v>
      </c>
      <c r="X420">
        <v>3</v>
      </c>
      <c r="Z420" t="s">
        <v>276</v>
      </c>
      <c r="AA420" t="s">
        <v>319</v>
      </c>
      <c r="AB420" t="s">
        <v>320</v>
      </c>
      <c r="AC420">
        <v>0</v>
      </c>
      <c r="AD420" t="s">
        <v>322</v>
      </c>
      <c r="AE420" t="s">
        <v>310</v>
      </c>
      <c r="AF420" s="9" t="s">
        <v>787</v>
      </c>
      <c r="AG420" t="s">
        <v>323</v>
      </c>
      <c r="AH420" t="s">
        <v>324</v>
      </c>
      <c r="AI420" t="s">
        <v>784</v>
      </c>
    </row>
    <row r="421" spans="1:35" ht="13.25" customHeight="1" x14ac:dyDescent="0.2">
      <c r="A421" s="22" t="s">
        <v>329</v>
      </c>
      <c r="B421" s="22" t="s">
        <v>328</v>
      </c>
      <c r="C421" s="22" t="s">
        <v>305</v>
      </c>
      <c r="D421" s="22" t="s">
        <v>306</v>
      </c>
      <c r="E421" s="22" t="s">
        <v>306</v>
      </c>
      <c r="F421" s="22" t="s">
        <v>307</v>
      </c>
      <c r="G421" s="22" t="s">
        <v>307</v>
      </c>
      <c r="J421" s="26" t="s">
        <v>36</v>
      </c>
      <c r="M421" t="s">
        <v>29</v>
      </c>
      <c r="N421" t="s">
        <v>38</v>
      </c>
      <c r="O421">
        <v>1</v>
      </c>
      <c r="P421">
        <v>1</v>
      </c>
      <c r="Q421" t="s">
        <v>308</v>
      </c>
      <c r="R421" s="24">
        <v>81600000</v>
      </c>
      <c r="T421" t="s">
        <v>327</v>
      </c>
      <c r="U421" s="40">
        <f t="shared" si="12"/>
        <v>81600000</v>
      </c>
      <c r="V421" s="9" t="s">
        <v>39</v>
      </c>
      <c r="W421" t="s">
        <v>330</v>
      </c>
      <c r="X421">
        <v>3</v>
      </c>
      <c r="Z421" t="s">
        <v>276</v>
      </c>
      <c r="AA421" t="s">
        <v>319</v>
      </c>
      <c r="AB421" t="s">
        <v>320</v>
      </c>
      <c r="AC421">
        <v>0</v>
      </c>
      <c r="AD421" t="s">
        <v>322</v>
      </c>
      <c r="AE421" t="s">
        <v>310</v>
      </c>
      <c r="AF421" s="9" t="s">
        <v>787</v>
      </c>
      <c r="AG421" t="s">
        <v>323</v>
      </c>
      <c r="AH421" t="s">
        <v>324</v>
      </c>
      <c r="AI421" t="s">
        <v>784</v>
      </c>
    </row>
    <row r="422" spans="1:35" ht="13.25" customHeight="1" x14ac:dyDescent="0.2">
      <c r="A422" s="22" t="s">
        <v>329</v>
      </c>
      <c r="B422" s="22" t="s">
        <v>328</v>
      </c>
      <c r="C422" s="22" t="s">
        <v>305</v>
      </c>
      <c r="D422" s="22" t="s">
        <v>306</v>
      </c>
      <c r="E422" s="22" t="s">
        <v>306</v>
      </c>
      <c r="F422" s="22" t="s">
        <v>307</v>
      </c>
      <c r="G422" s="22" t="s">
        <v>307</v>
      </c>
      <c r="J422" s="14" t="s">
        <v>279</v>
      </c>
      <c r="M422" t="s">
        <v>29</v>
      </c>
      <c r="N422" t="s">
        <v>38</v>
      </c>
      <c r="O422">
        <v>1</v>
      </c>
      <c r="P422">
        <v>1</v>
      </c>
      <c r="Q422" t="s">
        <v>308</v>
      </c>
      <c r="R422" s="24">
        <v>200000</v>
      </c>
      <c r="T422" t="s">
        <v>327</v>
      </c>
      <c r="U422" s="40">
        <f t="shared" si="12"/>
        <v>200000</v>
      </c>
      <c r="V422" s="9" t="s">
        <v>39</v>
      </c>
      <c r="W422" t="s">
        <v>330</v>
      </c>
      <c r="X422">
        <v>3</v>
      </c>
      <c r="Z422" t="s">
        <v>276</v>
      </c>
      <c r="AA422" t="s">
        <v>319</v>
      </c>
      <c r="AB422" t="s">
        <v>320</v>
      </c>
      <c r="AC422">
        <v>0</v>
      </c>
      <c r="AD422" t="s">
        <v>322</v>
      </c>
      <c r="AE422" t="s">
        <v>310</v>
      </c>
      <c r="AF422" s="9" t="s">
        <v>787</v>
      </c>
      <c r="AG422" t="s">
        <v>323</v>
      </c>
      <c r="AH422" t="s">
        <v>324</v>
      </c>
      <c r="AI422" t="s">
        <v>784</v>
      </c>
    </row>
    <row r="423" spans="1:35" ht="13.25" customHeight="1" x14ac:dyDescent="0.2">
      <c r="A423" s="22" t="s">
        <v>266</v>
      </c>
      <c r="B423" s="22" t="s">
        <v>265</v>
      </c>
      <c r="C423" s="22" t="s">
        <v>267</v>
      </c>
      <c r="D423" s="22" t="s">
        <v>268</v>
      </c>
      <c r="E423" s="22" t="s">
        <v>269</v>
      </c>
      <c r="F423" s="22" t="s">
        <v>270</v>
      </c>
      <c r="G423" s="22" t="s">
        <v>270</v>
      </c>
      <c r="J423" t="s">
        <v>271</v>
      </c>
      <c r="M423" t="s">
        <v>29</v>
      </c>
      <c r="N423" t="s">
        <v>38</v>
      </c>
      <c r="O423">
        <v>1</v>
      </c>
      <c r="P423">
        <v>1</v>
      </c>
      <c r="Q423" s="23" t="s">
        <v>331</v>
      </c>
      <c r="R423" s="41">
        <v>9.49</v>
      </c>
      <c r="T423" s="25" t="s">
        <v>39</v>
      </c>
      <c r="U423" s="42">
        <f t="shared" si="12"/>
        <v>9.49</v>
      </c>
      <c r="V423" s="9" t="s">
        <v>39</v>
      </c>
      <c r="W423" t="s">
        <v>275</v>
      </c>
      <c r="X423">
        <v>3</v>
      </c>
      <c r="Z423" t="s">
        <v>276</v>
      </c>
      <c r="AA423" t="s">
        <v>319</v>
      </c>
      <c r="AB423" t="s">
        <v>320</v>
      </c>
      <c r="AC423">
        <v>0</v>
      </c>
      <c r="AD423" t="s">
        <v>277</v>
      </c>
      <c r="AE423" t="s">
        <v>332</v>
      </c>
      <c r="AF423" s="9" t="s">
        <v>787</v>
      </c>
      <c r="AG423" t="s">
        <v>323</v>
      </c>
      <c r="AH423" t="s">
        <v>324</v>
      </c>
      <c r="AI423" t="s">
        <v>784</v>
      </c>
    </row>
    <row r="424" spans="1:35" ht="13.25" customHeight="1" x14ac:dyDescent="0.2">
      <c r="A424" s="22" t="s">
        <v>266</v>
      </c>
      <c r="B424" s="22" t="s">
        <v>265</v>
      </c>
      <c r="C424" s="22" t="s">
        <v>267</v>
      </c>
      <c r="D424" s="22" t="s">
        <v>268</v>
      </c>
      <c r="E424" s="22" t="s">
        <v>269</v>
      </c>
      <c r="F424" s="22" t="s">
        <v>270</v>
      </c>
      <c r="G424" s="22" t="s">
        <v>270</v>
      </c>
      <c r="J424" s="26" t="s">
        <v>279</v>
      </c>
      <c r="M424" t="s">
        <v>29</v>
      </c>
      <c r="N424" t="s">
        <v>38</v>
      </c>
      <c r="O424">
        <v>1</v>
      </c>
      <c r="P424">
        <v>1</v>
      </c>
      <c r="Q424" s="23" t="s">
        <v>331</v>
      </c>
      <c r="R424" s="41">
        <v>9.7200000000000006</v>
      </c>
      <c r="T424" s="25" t="s">
        <v>39</v>
      </c>
      <c r="U424" s="42">
        <f t="shared" si="12"/>
        <v>9.7200000000000006</v>
      </c>
      <c r="V424" s="9" t="s">
        <v>39</v>
      </c>
      <c r="W424" t="s">
        <v>275</v>
      </c>
      <c r="X424">
        <v>3</v>
      </c>
      <c r="Z424" t="s">
        <v>276</v>
      </c>
      <c r="AA424" t="s">
        <v>319</v>
      </c>
      <c r="AB424" t="s">
        <v>320</v>
      </c>
      <c r="AC424">
        <v>0</v>
      </c>
      <c r="AD424" t="s">
        <v>277</v>
      </c>
      <c r="AE424" t="s">
        <v>332</v>
      </c>
      <c r="AF424" s="9" t="s">
        <v>787</v>
      </c>
      <c r="AG424" t="s">
        <v>323</v>
      </c>
      <c r="AH424" t="s">
        <v>324</v>
      </c>
      <c r="AI424" t="s">
        <v>784</v>
      </c>
    </row>
    <row r="425" spans="1:35" ht="13.25" customHeight="1" x14ac:dyDescent="0.2">
      <c r="A425" s="22" t="s">
        <v>266</v>
      </c>
      <c r="B425" s="22" t="s">
        <v>265</v>
      </c>
      <c r="C425" s="22" t="s">
        <v>267</v>
      </c>
      <c r="D425" s="22" t="s">
        <v>268</v>
      </c>
      <c r="E425" s="22" t="s">
        <v>269</v>
      </c>
      <c r="F425" s="22" t="s">
        <v>270</v>
      </c>
      <c r="G425" s="22" t="s">
        <v>270</v>
      </c>
      <c r="J425" s="27" t="s">
        <v>36</v>
      </c>
      <c r="M425" t="s">
        <v>29</v>
      </c>
      <c r="N425" t="s">
        <v>38</v>
      </c>
      <c r="O425">
        <v>1</v>
      </c>
      <c r="P425">
        <v>1</v>
      </c>
      <c r="Q425" s="23" t="s">
        <v>331</v>
      </c>
      <c r="R425" s="41">
        <v>10.6</v>
      </c>
      <c r="T425" s="25" t="s">
        <v>39</v>
      </c>
      <c r="U425" s="42">
        <f t="shared" si="12"/>
        <v>10.6</v>
      </c>
      <c r="V425" s="9" t="s">
        <v>39</v>
      </c>
      <c r="W425" t="s">
        <v>275</v>
      </c>
      <c r="X425">
        <v>3</v>
      </c>
      <c r="Z425" t="s">
        <v>276</v>
      </c>
      <c r="AA425" t="s">
        <v>319</v>
      </c>
      <c r="AB425" t="s">
        <v>320</v>
      </c>
      <c r="AC425">
        <v>0</v>
      </c>
      <c r="AD425" t="s">
        <v>277</v>
      </c>
      <c r="AE425" t="s">
        <v>332</v>
      </c>
      <c r="AF425" s="9" t="s">
        <v>787</v>
      </c>
      <c r="AG425" t="s">
        <v>323</v>
      </c>
      <c r="AH425" t="s">
        <v>324</v>
      </c>
      <c r="AI425" t="s">
        <v>784</v>
      </c>
    </row>
    <row r="426" spans="1:35" ht="13.25" customHeight="1" x14ac:dyDescent="0.2">
      <c r="A426" s="22" t="s">
        <v>334</v>
      </c>
      <c r="B426" s="22" t="s">
        <v>333</v>
      </c>
      <c r="C426" s="22" t="s">
        <v>305</v>
      </c>
      <c r="D426" s="22" t="s">
        <v>306</v>
      </c>
      <c r="E426" s="22" t="s">
        <v>306</v>
      </c>
      <c r="F426" s="22" t="s">
        <v>307</v>
      </c>
      <c r="G426" s="22" t="s">
        <v>307</v>
      </c>
      <c r="J426" t="s">
        <v>279</v>
      </c>
      <c r="M426" t="s">
        <v>29</v>
      </c>
      <c r="N426" t="s">
        <v>38</v>
      </c>
      <c r="O426">
        <v>1</v>
      </c>
      <c r="P426">
        <v>1</v>
      </c>
      <c r="Q426" t="s">
        <v>308</v>
      </c>
      <c r="R426" s="29">
        <v>97534302</v>
      </c>
      <c r="T426" s="25" t="s">
        <v>39</v>
      </c>
      <c r="U426" s="42">
        <f t="shared" si="12"/>
        <v>97534302</v>
      </c>
      <c r="V426" s="9" t="s">
        <v>39</v>
      </c>
      <c r="W426" t="s">
        <v>335</v>
      </c>
      <c r="Z426" t="s">
        <v>276</v>
      </c>
      <c r="AA426" t="s">
        <v>319</v>
      </c>
      <c r="AB426" t="s">
        <v>320</v>
      </c>
      <c r="AC426">
        <v>0</v>
      </c>
      <c r="AD426" t="s">
        <v>322</v>
      </c>
      <c r="AE426" t="s">
        <v>310</v>
      </c>
      <c r="AF426" s="9" t="s">
        <v>787</v>
      </c>
      <c r="AG426" t="s">
        <v>323</v>
      </c>
      <c r="AH426" t="s">
        <v>324</v>
      </c>
      <c r="AI426" t="s">
        <v>784</v>
      </c>
    </row>
    <row r="427" spans="1:35" ht="13.25" customHeight="1" x14ac:dyDescent="0.2">
      <c r="A427" s="22" t="s">
        <v>281</v>
      </c>
      <c r="B427" s="22" t="s">
        <v>280</v>
      </c>
      <c r="C427" s="22" t="s">
        <v>267</v>
      </c>
      <c r="D427" s="22" t="s">
        <v>268</v>
      </c>
      <c r="E427" s="22" t="s">
        <v>269</v>
      </c>
      <c r="F427" s="22" t="s">
        <v>270</v>
      </c>
      <c r="G427" s="22" t="s">
        <v>270</v>
      </c>
      <c r="J427" t="s">
        <v>68</v>
      </c>
      <c r="M427" t="s">
        <v>29</v>
      </c>
      <c r="N427" t="s">
        <v>38</v>
      </c>
      <c r="O427">
        <v>1</v>
      </c>
      <c r="P427">
        <v>1</v>
      </c>
      <c r="Q427" t="s">
        <v>308</v>
      </c>
      <c r="R427" s="28">
        <v>12.4</v>
      </c>
      <c r="T427" s="25" t="s">
        <v>39</v>
      </c>
      <c r="U427" s="42">
        <f t="shared" si="12"/>
        <v>12.4</v>
      </c>
      <c r="V427" s="9" t="s">
        <v>39</v>
      </c>
      <c r="W427" t="s">
        <v>283</v>
      </c>
      <c r="X427">
        <v>103</v>
      </c>
      <c r="Z427" t="s">
        <v>276</v>
      </c>
      <c r="AA427" t="s">
        <v>319</v>
      </c>
      <c r="AB427" t="s">
        <v>320</v>
      </c>
      <c r="AC427">
        <v>0</v>
      </c>
      <c r="AD427" t="s">
        <v>277</v>
      </c>
      <c r="AE427" t="s">
        <v>332</v>
      </c>
      <c r="AF427" s="9" t="s">
        <v>787</v>
      </c>
      <c r="AG427" t="s">
        <v>323</v>
      </c>
      <c r="AH427" t="s">
        <v>324</v>
      </c>
      <c r="AI427" t="s">
        <v>784</v>
      </c>
    </row>
    <row r="428" spans="1:35" ht="13.25" customHeight="1" x14ac:dyDescent="0.2">
      <c r="A428" s="22" t="s">
        <v>281</v>
      </c>
      <c r="B428" s="22" t="s">
        <v>280</v>
      </c>
      <c r="C428" s="22" t="s">
        <v>267</v>
      </c>
      <c r="D428" s="22" t="s">
        <v>268</v>
      </c>
      <c r="E428" s="22" t="s">
        <v>269</v>
      </c>
      <c r="F428" s="22" t="s">
        <v>270</v>
      </c>
      <c r="G428" s="22" t="s">
        <v>270</v>
      </c>
      <c r="J428" t="s">
        <v>36</v>
      </c>
      <c r="M428" t="s">
        <v>29</v>
      </c>
      <c r="N428" t="s">
        <v>38</v>
      </c>
      <c r="O428">
        <v>1</v>
      </c>
      <c r="P428">
        <v>1</v>
      </c>
      <c r="Q428" t="s">
        <v>308</v>
      </c>
      <c r="R428" s="28">
        <v>13</v>
      </c>
      <c r="T428" s="25" t="s">
        <v>39</v>
      </c>
      <c r="U428" s="42">
        <f t="shared" si="12"/>
        <v>13</v>
      </c>
      <c r="V428" s="9" t="s">
        <v>39</v>
      </c>
      <c r="W428" t="s">
        <v>283</v>
      </c>
      <c r="X428">
        <v>103</v>
      </c>
      <c r="Z428" t="s">
        <v>276</v>
      </c>
      <c r="AA428" t="s">
        <v>319</v>
      </c>
      <c r="AB428" t="s">
        <v>320</v>
      </c>
      <c r="AC428">
        <v>0</v>
      </c>
      <c r="AD428" t="s">
        <v>277</v>
      </c>
      <c r="AE428" t="s">
        <v>332</v>
      </c>
      <c r="AF428" s="9" t="s">
        <v>787</v>
      </c>
      <c r="AG428" t="s">
        <v>323</v>
      </c>
      <c r="AH428" t="s">
        <v>324</v>
      </c>
      <c r="AI428" t="s">
        <v>784</v>
      </c>
    </row>
    <row r="429" spans="1:35" ht="13.25" customHeight="1" x14ac:dyDescent="0.2">
      <c r="A429" s="22" t="s">
        <v>281</v>
      </c>
      <c r="B429" s="22" t="s">
        <v>280</v>
      </c>
      <c r="C429" s="22" t="s">
        <v>267</v>
      </c>
      <c r="D429" s="22" t="s">
        <v>268</v>
      </c>
      <c r="E429" s="22" t="s">
        <v>269</v>
      </c>
      <c r="F429" s="22" t="s">
        <v>270</v>
      </c>
      <c r="G429" s="22" t="s">
        <v>270</v>
      </c>
      <c r="J429" t="s">
        <v>279</v>
      </c>
      <c r="M429" t="s">
        <v>29</v>
      </c>
      <c r="N429" t="s">
        <v>38</v>
      </c>
      <c r="O429">
        <v>1</v>
      </c>
      <c r="P429">
        <v>1</v>
      </c>
      <c r="Q429" t="s">
        <v>308</v>
      </c>
      <c r="R429" s="28">
        <v>11.3</v>
      </c>
      <c r="T429" s="25" t="s">
        <v>39</v>
      </c>
      <c r="U429" s="42">
        <f t="shared" si="12"/>
        <v>11.3</v>
      </c>
      <c r="V429" s="9" t="s">
        <v>39</v>
      </c>
      <c r="W429" t="s">
        <v>283</v>
      </c>
      <c r="X429">
        <v>103</v>
      </c>
      <c r="Z429" t="s">
        <v>276</v>
      </c>
      <c r="AA429" t="s">
        <v>319</v>
      </c>
      <c r="AB429" t="s">
        <v>320</v>
      </c>
      <c r="AC429">
        <v>0</v>
      </c>
      <c r="AD429" t="s">
        <v>277</v>
      </c>
      <c r="AE429" t="s">
        <v>332</v>
      </c>
      <c r="AF429" s="9" t="s">
        <v>787</v>
      </c>
      <c r="AG429" t="s">
        <v>323</v>
      </c>
      <c r="AH429" t="s">
        <v>324</v>
      </c>
      <c r="AI429" t="s">
        <v>784</v>
      </c>
    </row>
    <row r="430" spans="1:35" ht="13.25" customHeight="1" x14ac:dyDescent="0.2">
      <c r="A430" s="22" t="s">
        <v>285</v>
      </c>
      <c r="B430" s="22" t="s">
        <v>284</v>
      </c>
      <c r="C430" s="22" t="s">
        <v>286</v>
      </c>
      <c r="D430" s="22" t="s">
        <v>287</v>
      </c>
      <c r="E430" s="22" t="s">
        <v>288</v>
      </c>
      <c r="F430" s="22" t="s">
        <v>289</v>
      </c>
      <c r="G430" s="22" t="s">
        <v>290</v>
      </c>
      <c r="J430" t="s">
        <v>68</v>
      </c>
      <c r="M430" t="s">
        <v>29</v>
      </c>
      <c r="N430" t="s">
        <v>38</v>
      </c>
      <c r="O430">
        <v>1</v>
      </c>
      <c r="P430">
        <v>1</v>
      </c>
      <c r="Q430" t="s">
        <v>308</v>
      </c>
      <c r="R430" s="28">
        <v>42.9</v>
      </c>
      <c r="T430" s="25" t="s">
        <v>801</v>
      </c>
      <c r="U430" s="42">
        <f>R430*1000000</f>
        <v>42900000</v>
      </c>
      <c r="V430" s="9" t="s">
        <v>39</v>
      </c>
      <c r="W430" t="s">
        <v>292</v>
      </c>
      <c r="X430">
        <v>209</v>
      </c>
      <c r="Z430" t="s">
        <v>276</v>
      </c>
      <c r="AA430" t="s">
        <v>319</v>
      </c>
      <c r="AB430" t="s">
        <v>320</v>
      </c>
      <c r="AC430">
        <v>0</v>
      </c>
      <c r="AD430" t="s">
        <v>293</v>
      </c>
      <c r="AE430" t="s">
        <v>336</v>
      </c>
      <c r="AF430" s="9" t="s">
        <v>787</v>
      </c>
      <c r="AG430" t="s">
        <v>323</v>
      </c>
      <c r="AH430" t="s">
        <v>324</v>
      </c>
      <c r="AI430" t="s">
        <v>784</v>
      </c>
    </row>
    <row r="431" spans="1:35" ht="13.25" customHeight="1" x14ac:dyDescent="0.2">
      <c r="A431" s="22" t="s">
        <v>285</v>
      </c>
      <c r="B431" s="22" t="s">
        <v>284</v>
      </c>
      <c r="C431" s="22" t="s">
        <v>286</v>
      </c>
      <c r="D431" s="22" t="s">
        <v>287</v>
      </c>
      <c r="E431" s="22" t="s">
        <v>288</v>
      </c>
      <c r="F431" s="22" t="s">
        <v>289</v>
      </c>
      <c r="G431" s="22" t="s">
        <v>290</v>
      </c>
      <c r="J431" t="s">
        <v>36</v>
      </c>
      <c r="M431" t="s">
        <v>29</v>
      </c>
      <c r="N431" t="s">
        <v>38</v>
      </c>
      <c r="O431">
        <v>1</v>
      </c>
      <c r="P431">
        <v>1</v>
      </c>
      <c r="Q431" t="s">
        <v>308</v>
      </c>
      <c r="R431" s="28">
        <v>43.4</v>
      </c>
      <c r="T431" s="25" t="s">
        <v>801</v>
      </c>
      <c r="U431" s="42">
        <f>R431*1000000</f>
        <v>43400000</v>
      </c>
      <c r="V431" s="9" t="s">
        <v>39</v>
      </c>
      <c r="W431" t="s">
        <v>292</v>
      </c>
      <c r="X431">
        <v>209</v>
      </c>
      <c r="Z431" t="s">
        <v>276</v>
      </c>
      <c r="AA431" t="s">
        <v>319</v>
      </c>
      <c r="AB431" t="s">
        <v>320</v>
      </c>
      <c r="AC431">
        <v>0</v>
      </c>
      <c r="AD431" t="s">
        <v>293</v>
      </c>
      <c r="AE431" t="s">
        <v>336</v>
      </c>
      <c r="AF431" s="9" t="s">
        <v>787</v>
      </c>
      <c r="AG431" t="s">
        <v>323</v>
      </c>
      <c r="AH431" t="s">
        <v>324</v>
      </c>
      <c r="AI431" t="s">
        <v>784</v>
      </c>
    </row>
    <row r="432" spans="1:35" ht="13.25" customHeight="1" x14ac:dyDescent="0.2">
      <c r="A432" s="22" t="s">
        <v>285</v>
      </c>
      <c r="B432" s="22" t="s">
        <v>284</v>
      </c>
      <c r="C432" s="22" t="s">
        <v>286</v>
      </c>
      <c r="D432" s="22" t="s">
        <v>287</v>
      </c>
      <c r="E432" s="22" t="s">
        <v>288</v>
      </c>
      <c r="F432" s="22" t="s">
        <v>289</v>
      </c>
      <c r="G432" s="22" t="s">
        <v>290</v>
      </c>
      <c r="J432" t="s">
        <v>279</v>
      </c>
      <c r="M432" t="s">
        <v>29</v>
      </c>
      <c r="N432" t="s">
        <v>38</v>
      </c>
      <c r="O432">
        <v>1</v>
      </c>
      <c r="P432">
        <v>1</v>
      </c>
      <c r="Q432" t="s">
        <v>308</v>
      </c>
      <c r="R432" s="28">
        <v>39</v>
      </c>
      <c r="T432" s="25" t="s">
        <v>801</v>
      </c>
      <c r="U432" s="42">
        <f>R432*1000000</f>
        <v>39000000</v>
      </c>
      <c r="V432" s="9" t="s">
        <v>39</v>
      </c>
      <c r="W432" t="s">
        <v>292</v>
      </c>
      <c r="X432">
        <v>209</v>
      </c>
      <c r="Z432" t="s">
        <v>276</v>
      </c>
      <c r="AA432" t="s">
        <v>319</v>
      </c>
      <c r="AB432" t="s">
        <v>320</v>
      </c>
      <c r="AC432">
        <v>0</v>
      </c>
      <c r="AD432" t="s">
        <v>293</v>
      </c>
      <c r="AE432" t="s">
        <v>336</v>
      </c>
      <c r="AF432" s="9" t="s">
        <v>787</v>
      </c>
      <c r="AG432" t="s">
        <v>323</v>
      </c>
      <c r="AH432" t="s">
        <v>324</v>
      </c>
      <c r="AI432" t="s">
        <v>784</v>
      </c>
    </row>
    <row r="433" spans="1:35" ht="13.25" customHeight="1" x14ac:dyDescent="0.15">
      <c r="A433" s="9" t="s">
        <v>296</v>
      </c>
      <c r="B433" s="9" t="s">
        <v>295</v>
      </c>
      <c r="C433" s="9" t="s">
        <v>297</v>
      </c>
      <c r="D433" s="9" t="s">
        <v>268</v>
      </c>
      <c r="E433" s="9" t="s">
        <v>298</v>
      </c>
      <c r="F433" s="9" t="s">
        <v>299</v>
      </c>
      <c r="G433" s="9" t="s">
        <v>299</v>
      </c>
      <c r="H433" s="9" t="s">
        <v>300</v>
      </c>
      <c r="I433" s="9"/>
      <c r="J433" s="30" t="s">
        <v>279</v>
      </c>
      <c r="M433" t="s">
        <v>60</v>
      </c>
      <c r="N433" t="s">
        <v>38</v>
      </c>
      <c r="O433">
        <v>11</v>
      </c>
      <c r="P433">
        <v>11</v>
      </c>
      <c r="Q433" t="s">
        <v>337</v>
      </c>
      <c r="R433" s="31">
        <v>576</v>
      </c>
      <c r="T433" t="s">
        <v>39</v>
      </c>
      <c r="U433" s="43">
        <f>R433</f>
        <v>576</v>
      </c>
      <c r="V433" t="s">
        <v>39</v>
      </c>
      <c r="W433" s="9" t="s">
        <v>302</v>
      </c>
      <c r="Z433" s="30" t="s">
        <v>276</v>
      </c>
      <c r="AA433" s="30" t="s">
        <v>319</v>
      </c>
      <c r="AB433" s="30" t="s">
        <v>631</v>
      </c>
      <c r="AC433" s="30" t="s">
        <v>646</v>
      </c>
      <c r="AD433" s="30" t="s">
        <v>732</v>
      </c>
      <c r="AG433" t="s">
        <v>634</v>
      </c>
      <c r="AH433" t="s">
        <v>647</v>
      </c>
      <c r="AI433" t="s">
        <v>646</v>
      </c>
    </row>
    <row r="434" spans="1:35" ht="13.25" customHeight="1" x14ac:dyDescent="0.15">
      <c r="A434" s="9" t="s">
        <v>296</v>
      </c>
      <c r="B434" s="9" t="s">
        <v>295</v>
      </c>
      <c r="C434" s="9" t="s">
        <v>297</v>
      </c>
      <c r="D434" s="9" t="s">
        <v>268</v>
      </c>
      <c r="E434" s="9" t="s">
        <v>298</v>
      </c>
      <c r="F434" s="9" t="s">
        <v>299</v>
      </c>
      <c r="G434" s="9" t="s">
        <v>299</v>
      </c>
      <c r="H434" s="9" t="s">
        <v>300</v>
      </c>
      <c r="I434" s="9"/>
      <c r="J434" s="33" t="s">
        <v>36</v>
      </c>
      <c r="M434" t="s">
        <v>60</v>
      </c>
      <c r="N434" t="s">
        <v>38</v>
      </c>
      <c r="O434">
        <v>11</v>
      </c>
      <c r="P434">
        <v>11</v>
      </c>
      <c r="Q434" t="s">
        <v>337</v>
      </c>
      <c r="R434" s="31">
        <v>599</v>
      </c>
      <c r="T434" t="s">
        <v>39</v>
      </c>
      <c r="U434" s="43">
        <f>R434</f>
        <v>599</v>
      </c>
      <c r="V434" t="s">
        <v>39</v>
      </c>
      <c r="W434" s="9" t="s">
        <v>302</v>
      </c>
      <c r="Z434" s="30" t="s">
        <v>276</v>
      </c>
      <c r="AA434" s="30" t="s">
        <v>319</v>
      </c>
      <c r="AB434" s="30" t="s">
        <v>631</v>
      </c>
      <c r="AC434" s="30" t="s">
        <v>646</v>
      </c>
      <c r="AD434" s="30" t="s">
        <v>732</v>
      </c>
      <c r="AG434" t="s">
        <v>634</v>
      </c>
      <c r="AH434" t="s">
        <v>647</v>
      </c>
      <c r="AI434" t="s">
        <v>646</v>
      </c>
    </row>
    <row r="435" spans="1:35" ht="13.25" customHeight="1" x14ac:dyDescent="0.15">
      <c r="A435" s="9" t="s">
        <v>296</v>
      </c>
      <c r="B435" s="9" t="s">
        <v>295</v>
      </c>
      <c r="C435" s="9" t="s">
        <v>297</v>
      </c>
      <c r="D435" s="9" t="s">
        <v>268</v>
      </c>
      <c r="E435" s="9" t="s">
        <v>298</v>
      </c>
      <c r="F435" s="9" t="s">
        <v>299</v>
      </c>
      <c r="G435" s="9" t="s">
        <v>299</v>
      </c>
      <c r="H435" s="9" t="s">
        <v>300</v>
      </c>
      <c r="I435" s="9"/>
      <c r="J435" s="34" t="s">
        <v>68</v>
      </c>
      <c r="M435" t="s">
        <v>60</v>
      </c>
      <c r="N435" t="s">
        <v>38</v>
      </c>
      <c r="O435">
        <v>11</v>
      </c>
      <c r="P435">
        <v>11</v>
      </c>
      <c r="Q435" t="s">
        <v>337</v>
      </c>
      <c r="R435" s="31">
        <v>579</v>
      </c>
      <c r="T435" t="s">
        <v>39</v>
      </c>
      <c r="U435" s="43">
        <f>R435</f>
        <v>579</v>
      </c>
      <c r="V435" s="30" t="s">
        <v>39</v>
      </c>
      <c r="W435" s="9" t="s">
        <v>302</v>
      </c>
      <c r="Z435" s="30" t="s">
        <v>276</v>
      </c>
      <c r="AA435" s="30" t="s">
        <v>319</v>
      </c>
      <c r="AB435" s="30" t="s">
        <v>631</v>
      </c>
      <c r="AC435" s="30" t="s">
        <v>646</v>
      </c>
      <c r="AD435" s="30" t="s">
        <v>732</v>
      </c>
      <c r="AG435" t="s">
        <v>634</v>
      </c>
      <c r="AH435" t="s">
        <v>647</v>
      </c>
      <c r="AI435" t="s">
        <v>646</v>
      </c>
    </row>
    <row r="436" spans="1:35" ht="13.25" customHeight="1" x14ac:dyDescent="0.15">
      <c r="A436" s="9" t="s">
        <v>296</v>
      </c>
      <c r="B436" s="9" t="s">
        <v>295</v>
      </c>
      <c r="C436" s="9" t="s">
        <v>297</v>
      </c>
      <c r="D436" s="9" t="s">
        <v>268</v>
      </c>
      <c r="E436" s="9" t="s">
        <v>298</v>
      </c>
      <c r="F436" s="9" t="s">
        <v>299</v>
      </c>
      <c r="G436" s="9" t="s">
        <v>299</v>
      </c>
      <c r="H436" s="9" t="s">
        <v>300</v>
      </c>
      <c r="I436" s="9"/>
      <c r="J436" s="35" t="s">
        <v>69</v>
      </c>
      <c r="M436" t="s">
        <v>60</v>
      </c>
      <c r="N436" t="s">
        <v>38</v>
      </c>
      <c r="O436">
        <v>11</v>
      </c>
      <c r="P436">
        <v>11</v>
      </c>
      <c r="Q436" t="s">
        <v>337</v>
      </c>
      <c r="R436" s="31">
        <v>600</v>
      </c>
      <c r="T436" t="s">
        <v>39</v>
      </c>
      <c r="U436" s="43">
        <f>R436</f>
        <v>600</v>
      </c>
      <c r="V436" t="s">
        <v>39</v>
      </c>
      <c r="W436" s="9" t="s">
        <v>302</v>
      </c>
      <c r="Z436" s="30" t="s">
        <v>276</v>
      </c>
      <c r="AA436" s="30" t="s">
        <v>319</v>
      </c>
      <c r="AB436" s="30" t="s">
        <v>631</v>
      </c>
      <c r="AC436" s="30" t="s">
        <v>646</v>
      </c>
      <c r="AD436" s="30" t="s">
        <v>732</v>
      </c>
      <c r="AG436" t="s">
        <v>634</v>
      </c>
      <c r="AH436" t="s">
        <v>647</v>
      </c>
      <c r="AI436" t="s">
        <v>646</v>
      </c>
    </row>
    <row r="437" spans="1:35" ht="13.25" customHeight="1" x14ac:dyDescent="0.2">
      <c r="A437" s="22" t="s">
        <v>266</v>
      </c>
      <c r="B437" s="22" t="s">
        <v>265</v>
      </c>
      <c r="C437" s="22" t="s">
        <v>267</v>
      </c>
      <c r="D437" s="22" t="s">
        <v>268</v>
      </c>
      <c r="E437" s="22" t="s">
        <v>269</v>
      </c>
      <c r="F437" s="22" t="s">
        <v>270</v>
      </c>
      <c r="G437" s="22" t="s">
        <v>270</v>
      </c>
      <c r="J437" t="s">
        <v>271</v>
      </c>
      <c r="M437" t="s">
        <v>155</v>
      </c>
      <c r="N437" t="s">
        <v>38</v>
      </c>
      <c r="O437">
        <v>17</v>
      </c>
      <c r="P437">
        <v>1</v>
      </c>
      <c r="Q437" t="s">
        <v>735</v>
      </c>
      <c r="R437" s="24" t="s">
        <v>338</v>
      </c>
      <c r="T437" s="25"/>
      <c r="U437" s="25"/>
      <c r="V437" s="25"/>
      <c r="W437" t="s">
        <v>275</v>
      </c>
      <c r="X437">
        <v>3</v>
      </c>
      <c r="Z437" t="s">
        <v>276</v>
      </c>
      <c r="AA437" t="s">
        <v>319</v>
      </c>
      <c r="AB437" t="s">
        <v>345</v>
      </c>
      <c r="AC437" t="s">
        <v>665</v>
      </c>
      <c r="AD437" t="s">
        <v>277</v>
      </c>
      <c r="AE437" t="s">
        <v>339</v>
      </c>
      <c r="AF437" s="9" t="s">
        <v>789</v>
      </c>
      <c r="AG437" t="s">
        <v>321</v>
      </c>
      <c r="AH437" t="s">
        <v>321</v>
      </c>
      <c r="AI437" t="s">
        <v>321</v>
      </c>
    </row>
    <row r="438" spans="1:35" ht="13.25" customHeight="1" x14ac:dyDescent="0.15">
      <c r="A438" s="9" t="s">
        <v>296</v>
      </c>
      <c r="B438" s="9" t="s">
        <v>295</v>
      </c>
      <c r="C438" s="9" t="s">
        <v>297</v>
      </c>
      <c r="D438" s="9" t="s">
        <v>268</v>
      </c>
      <c r="E438" s="9" t="s">
        <v>298</v>
      </c>
      <c r="F438" s="9" t="s">
        <v>299</v>
      </c>
      <c r="G438" s="9" t="s">
        <v>299</v>
      </c>
      <c r="H438" s="9" t="s">
        <v>300</v>
      </c>
      <c r="I438" s="9"/>
      <c r="J438" s="30" t="s">
        <v>279</v>
      </c>
      <c r="M438" t="s">
        <v>153</v>
      </c>
      <c r="N438" t="s">
        <v>38</v>
      </c>
      <c r="O438">
        <v>17</v>
      </c>
      <c r="P438">
        <v>10</v>
      </c>
      <c r="Q438" t="s">
        <v>805</v>
      </c>
      <c r="R438" s="31">
        <v>108</v>
      </c>
      <c r="T438" s="30" t="s">
        <v>798</v>
      </c>
      <c r="U438" s="44">
        <f>R438*1000</f>
        <v>108000</v>
      </c>
      <c r="V438" s="9" t="s">
        <v>785</v>
      </c>
      <c r="W438" s="9" t="s">
        <v>302</v>
      </c>
      <c r="Z438" s="30" t="s">
        <v>276</v>
      </c>
      <c r="AA438" s="30" t="s">
        <v>319</v>
      </c>
      <c r="AB438" s="30" t="s">
        <v>345</v>
      </c>
      <c r="AC438" s="30" t="s">
        <v>346</v>
      </c>
      <c r="AD438" t="s">
        <v>732</v>
      </c>
      <c r="AE438" t="s">
        <v>671</v>
      </c>
      <c r="AF438" s="9" t="s">
        <v>789</v>
      </c>
      <c r="AG438" t="s">
        <v>321</v>
      </c>
      <c r="AH438" t="s">
        <v>321</v>
      </c>
      <c r="AI438" t="s">
        <v>321</v>
      </c>
    </row>
    <row r="439" spans="1:35" ht="13.25" customHeight="1" x14ac:dyDescent="0.15">
      <c r="A439" s="9" t="s">
        <v>296</v>
      </c>
      <c r="B439" s="9" t="s">
        <v>295</v>
      </c>
      <c r="C439" s="9" t="s">
        <v>297</v>
      </c>
      <c r="D439" s="9" t="s">
        <v>268</v>
      </c>
      <c r="E439" s="9" t="s">
        <v>298</v>
      </c>
      <c r="F439" s="9" t="s">
        <v>299</v>
      </c>
      <c r="G439" s="9" t="s">
        <v>299</v>
      </c>
      <c r="H439" s="9" t="s">
        <v>300</v>
      </c>
      <c r="I439" s="9"/>
      <c r="J439" s="33" t="s">
        <v>36</v>
      </c>
      <c r="M439" t="s">
        <v>153</v>
      </c>
      <c r="N439" t="s">
        <v>38</v>
      </c>
      <c r="O439">
        <v>17</v>
      </c>
      <c r="P439">
        <v>10</v>
      </c>
      <c r="Q439" t="s">
        <v>805</v>
      </c>
      <c r="R439" s="31">
        <v>111</v>
      </c>
      <c r="T439" s="30" t="s">
        <v>798</v>
      </c>
      <c r="U439" s="44">
        <f>R439*1000</f>
        <v>111000</v>
      </c>
      <c r="V439" s="9" t="s">
        <v>785</v>
      </c>
      <c r="W439" s="9" t="s">
        <v>302</v>
      </c>
      <c r="Z439" s="30" t="s">
        <v>276</v>
      </c>
      <c r="AA439" s="30" t="s">
        <v>319</v>
      </c>
      <c r="AB439" s="30" t="s">
        <v>345</v>
      </c>
      <c r="AC439" s="30" t="s">
        <v>346</v>
      </c>
      <c r="AD439" t="s">
        <v>732</v>
      </c>
      <c r="AE439" t="s">
        <v>671</v>
      </c>
      <c r="AF439" s="9" t="s">
        <v>789</v>
      </c>
      <c r="AG439" t="s">
        <v>321</v>
      </c>
      <c r="AH439" t="s">
        <v>321</v>
      </c>
      <c r="AI439" t="s">
        <v>321</v>
      </c>
    </row>
    <row r="440" spans="1:35" ht="13.25" customHeight="1" x14ac:dyDescent="0.15">
      <c r="A440" s="9" t="s">
        <v>296</v>
      </c>
      <c r="B440" s="9" t="s">
        <v>295</v>
      </c>
      <c r="C440" s="9" t="s">
        <v>297</v>
      </c>
      <c r="D440" s="9" t="s">
        <v>268</v>
      </c>
      <c r="E440" s="9" t="s">
        <v>298</v>
      </c>
      <c r="F440" s="9" t="s">
        <v>299</v>
      </c>
      <c r="G440" s="9" t="s">
        <v>299</v>
      </c>
      <c r="H440" s="9" t="s">
        <v>300</v>
      </c>
      <c r="I440" s="9"/>
      <c r="J440" s="34" t="s">
        <v>68</v>
      </c>
      <c r="M440" t="s">
        <v>153</v>
      </c>
      <c r="N440" t="s">
        <v>38</v>
      </c>
      <c r="O440">
        <v>17</v>
      </c>
      <c r="P440">
        <v>10</v>
      </c>
      <c r="Q440" t="s">
        <v>805</v>
      </c>
      <c r="R440" s="31">
        <v>107</v>
      </c>
      <c r="T440" s="30" t="s">
        <v>798</v>
      </c>
      <c r="U440" s="44">
        <f>R440*1000</f>
        <v>107000</v>
      </c>
      <c r="V440" s="9" t="s">
        <v>785</v>
      </c>
      <c r="W440" s="9" t="s">
        <v>302</v>
      </c>
      <c r="Z440" s="30" t="s">
        <v>276</v>
      </c>
      <c r="AA440" s="30" t="s">
        <v>319</v>
      </c>
      <c r="AB440" s="30" t="s">
        <v>345</v>
      </c>
      <c r="AC440" s="30" t="s">
        <v>346</v>
      </c>
      <c r="AD440" t="s">
        <v>732</v>
      </c>
      <c r="AE440" t="s">
        <v>671</v>
      </c>
      <c r="AF440" s="9" t="s">
        <v>789</v>
      </c>
      <c r="AG440" t="s">
        <v>321</v>
      </c>
      <c r="AH440" t="s">
        <v>321</v>
      </c>
      <c r="AI440" t="s">
        <v>321</v>
      </c>
    </row>
    <row r="441" spans="1:35" ht="13.25" customHeight="1" x14ac:dyDescent="0.15">
      <c r="A441" s="9" t="s">
        <v>296</v>
      </c>
      <c r="B441" s="9" t="s">
        <v>295</v>
      </c>
      <c r="C441" s="9" t="s">
        <v>297</v>
      </c>
      <c r="D441" s="9" t="s">
        <v>268</v>
      </c>
      <c r="E441" s="9" t="s">
        <v>298</v>
      </c>
      <c r="F441" s="9" t="s">
        <v>299</v>
      </c>
      <c r="G441" s="9" t="s">
        <v>299</v>
      </c>
      <c r="H441" s="9" t="s">
        <v>300</v>
      </c>
      <c r="I441" s="9"/>
      <c r="J441" s="35" t="s">
        <v>69</v>
      </c>
      <c r="M441" t="s">
        <v>153</v>
      </c>
      <c r="N441" t="s">
        <v>38</v>
      </c>
      <c r="O441">
        <v>17</v>
      </c>
      <c r="P441">
        <v>10</v>
      </c>
      <c r="Q441" t="s">
        <v>805</v>
      </c>
      <c r="R441" s="31">
        <v>113</v>
      </c>
      <c r="T441" s="30" t="s">
        <v>798</v>
      </c>
      <c r="U441" s="44">
        <f>R441*1000</f>
        <v>113000</v>
      </c>
      <c r="V441" s="9" t="s">
        <v>785</v>
      </c>
      <c r="W441" s="9" t="s">
        <v>302</v>
      </c>
      <c r="Z441" s="30" t="s">
        <v>276</v>
      </c>
      <c r="AA441" s="30" t="s">
        <v>319</v>
      </c>
      <c r="AB441" s="30" t="s">
        <v>345</v>
      </c>
      <c r="AC441" s="30" t="s">
        <v>346</v>
      </c>
      <c r="AD441" t="s">
        <v>732</v>
      </c>
      <c r="AE441" t="s">
        <v>671</v>
      </c>
      <c r="AF441" s="9" t="s">
        <v>789</v>
      </c>
      <c r="AG441" t="s">
        <v>321</v>
      </c>
      <c r="AH441" t="s">
        <v>321</v>
      </c>
      <c r="AI441" t="s">
        <v>321</v>
      </c>
    </row>
    <row r="442" spans="1:35" ht="13.25" customHeight="1" x14ac:dyDescent="0.15">
      <c r="A442" t="s">
        <v>304</v>
      </c>
      <c r="B442" t="s">
        <v>303</v>
      </c>
      <c r="C442" t="s">
        <v>305</v>
      </c>
      <c r="D442" t="s">
        <v>306</v>
      </c>
      <c r="E442" t="s">
        <v>306</v>
      </c>
      <c r="F442" t="s">
        <v>307</v>
      </c>
      <c r="G442" t="s">
        <v>307</v>
      </c>
      <c r="J442" s="14" t="s">
        <v>279</v>
      </c>
      <c r="M442" t="s">
        <v>153</v>
      </c>
      <c r="N442" t="s">
        <v>38</v>
      </c>
      <c r="O442">
        <v>17</v>
      </c>
      <c r="P442">
        <v>10</v>
      </c>
      <c r="Q442" t="s">
        <v>341</v>
      </c>
      <c r="R442">
        <v>14633</v>
      </c>
      <c r="T442" t="s">
        <v>342</v>
      </c>
      <c r="U442" s="32">
        <f t="shared" ref="U442:U450" si="13">R442</f>
        <v>14633</v>
      </c>
      <c r="V442" s="9" t="s">
        <v>785</v>
      </c>
      <c r="W442" s="9" t="s">
        <v>309</v>
      </c>
      <c r="Z442" t="s">
        <v>276</v>
      </c>
      <c r="AA442" t="s">
        <v>319</v>
      </c>
      <c r="AB442" t="s">
        <v>345</v>
      </c>
      <c r="AC442" t="s">
        <v>672</v>
      </c>
      <c r="AD442" t="s">
        <v>322</v>
      </c>
      <c r="AE442" s="36" t="s">
        <v>343</v>
      </c>
      <c r="AF442" s="9" t="s">
        <v>790</v>
      </c>
      <c r="AG442" t="s">
        <v>321</v>
      </c>
      <c r="AH442" t="s">
        <v>321</v>
      </c>
      <c r="AI442" t="s">
        <v>321</v>
      </c>
    </row>
    <row r="443" spans="1:35" ht="13.25" customHeight="1" x14ac:dyDescent="0.15">
      <c r="A443" t="s">
        <v>317</v>
      </c>
      <c r="B443" t="s">
        <v>316</v>
      </c>
      <c r="C443" t="s">
        <v>305</v>
      </c>
      <c r="D443" t="s">
        <v>306</v>
      </c>
      <c r="E443" t="s">
        <v>306</v>
      </c>
      <c r="F443" t="s">
        <v>307</v>
      </c>
      <c r="G443" t="s">
        <v>307</v>
      </c>
      <c r="J443" t="s">
        <v>279</v>
      </c>
      <c r="M443" t="s">
        <v>153</v>
      </c>
      <c r="N443" t="s">
        <v>38</v>
      </c>
      <c r="O443">
        <v>17</v>
      </c>
      <c r="P443">
        <v>10</v>
      </c>
      <c r="Q443" s="23" t="s">
        <v>344</v>
      </c>
      <c r="R443">
        <v>35747</v>
      </c>
      <c r="T443" t="s">
        <v>790</v>
      </c>
      <c r="U443" s="45">
        <f t="shared" si="13"/>
        <v>35747</v>
      </c>
      <c r="V443" s="9" t="s">
        <v>785</v>
      </c>
      <c r="W443" t="s">
        <v>318</v>
      </c>
      <c r="Z443" t="s">
        <v>276</v>
      </c>
      <c r="AA443" s="30" t="s">
        <v>319</v>
      </c>
      <c r="AB443" s="30" t="s">
        <v>345</v>
      </c>
      <c r="AC443" s="30" t="s">
        <v>346</v>
      </c>
      <c r="AD443" t="s">
        <v>322</v>
      </c>
      <c r="AE443" t="s">
        <v>343</v>
      </c>
      <c r="AF443" s="9" t="s">
        <v>790</v>
      </c>
      <c r="AG443" t="s">
        <v>321</v>
      </c>
      <c r="AH443" t="s">
        <v>321</v>
      </c>
      <c r="AI443" t="s">
        <v>321</v>
      </c>
    </row>
    <row r="444" spans="1:35" ht="13.25" customHeight="1" x14ac:dyDescent="0.15">
      <c r="A444" t="s">
        <v>317</v>
      </c>
      <c r="B444" t="s">
        <v>316</v>
      </c>
      <c r="C444" t="s">
        <v>305</v>
      </c>
      <c r="D444" t="s">
        <v>306</v>
      </c>
      <c r="E444" t="s">
        <v>306</v>
      </c>
      <c r="F444" t="s">
        <v>307</v>
      </c>
      <c r="G444" t="s">
        <v>307</v>
      </c>
      <c r="J444" t="s">
        <v>36</v>
      </c>
      <c r="M444" t="s">
        <v>153</v>
      </c>
      <c r="N444" t="s">
        <v>38</v>
      </c>
      <c r="O444">
        <v>17</v>
      </c>
      <c r="P444">
        <v>10</v>
      </c>
      <c r="Q444" s="23" t="s">
        <v>344</v>
      </c>
      <c r="R444">
        <v>45282</v>
      </c>
      <c r="T444" t="s">
        <v>790</v>
      </c>
      <c r="U444" s="45">
        <f t="shared" si="13"/>
        <v>45282</v>
      </c>
      <c r="V444" s="9" t="s">
        <v>785</v>
      </c>
      <c r="W444" t="s">
        <v>318</v>
      </c>
      <c r="Z444" t="s">
        <v>276</v>
      </c>
      <c r="AA444" s="30" t="s">
        <v>319</v>
      </c>
      <c r="AB444" s="30" t="s">
        <v>345</v>
      </c>
      <c r="AC444" s="30" t="s">
        <v>346</v>
      </c>
      <c r="AD444" t="s">
        <v>322</v>
      </c>
      <c r="AE444" t="s">
        <v>343</v>
      </c>
      <c r="AF444" s="9" t="s">
        <v>790</v>
      </c>
      <c r="AG444" t="s">
        <v>321</v>
      </c>
      <c r="AH444" t="s">
        <v>321</v>
      </c>
      <c r="AI444" t="s">
        <v>321</v>
      </c>
    </row>
    <row r="445" spans="1:35" ht="13.25" customHeight="1" x14ac:dyDescent="0.15">
      <c r="A445" t="s">
        <v>317</v>
      </c>
      <c r="B445" t="s">
        <v>316</v>
      </c>
      <c r="C445" t="s">
        <v>305</v>
      </c>
      <c r="D445" t="s">
        <v>306</v>
      </c>
      <c r="E445" t="s">
        <v>306</v>
      </c>
      <c r="F445" t="s">
        <v>307</v>
      </c>
      <c r="G445" t="s">
        <v>307</v>
      </c>
      <c r="J445" t="s">
        <v>68</v>
      </c>
      <c r="M445" t="s">
        <v>153</v>
      </c>
      <c r="N445" t="s">
        <v>38</v>
      </c>
      <c r="O445">
        <v>17</v>
      </c>
      <c r="P445">
        <v>10</v>
      </c>
      <c r="Q445" s="23" t="s">
        <v>344</v>
      </c>
      <c r="R445">
        <v>47618</v>
      </c>
      <c r="T445" t="s">
        <v>790</v>
      </c>
      <c r="U445" s="45">
        <f t="shared" si="13"/>
        <v>47618</v>
      </c>
      <c r="V445" s="9" t="s">
        <v>785</v>
      </c>
      <c r="W445" t="s">
        <v>318</v>
      </c>
      <c r="Z445" t="s">
        <v>276</v>
      </c>
      <c r="AA445" s="30" t="s">
        <v>319</v>
      </c>
      <c r="AB445" s="30" t="s">
        <v>345</v>
      </c>
      <c r="AC445" s="30" t="s">
        <v>346</v>
      </c>
      <c r="AD445" t="s">
        <v>322</v>
      </c>
      <c r="AE445" t="s">
        <v>343</v>
      </c>
      <c r="AF445" s="9" t="s">
        <v>790</v>
      </c>
      <c r="AG445" t="s">
        <v>321</v>
      </c>
      <c r="AH445" t="s">
        <v>321</v>
      </c>
      <c r="AI445" t="s">
        <v>321</v>
      </c>
    </row>
    <row r="446" spans="1:35" ht="13.25" customHeight="1" x14ac:dyDescent="0.15">
      <c r="A446" s="9" t="s">
        <v>326</v>
      </c>
      <c r="B446" s="9" t="s">
        <v>325</v>
      </c>
      <c r="C446" s="9" t="s">
        <v>305</v>
      </c>
      <c r="D446" s="9" t="s">
        <v>306</v>
      </c>
      <c r="E446" s="9" t="s">
        <v>306</v>
      </c>
      <c r="F446" s="9" t="s">
        <v>307</v>
      </c>
      <c r="G446" s="9" t="s">
        <v>307</v>
      </c>
      <c r="J446" t="s">
        <v>271</v>
      </c>
      <c r="M446" t="s">
        <v>153</v>
      </c>
      <c r="N446" t="s">
        <v>38</v>
      </c>
      <c r="O446">
        <v>17</v>
      </c>
      <c r="P446">
        <v>10</v>
      </c>
      <c r="Q446" t="s">
        <v>736</v>
      </c>
      <c r="R446">
        <v>4941</v>
      </c>
      <c r="T446" t="s">
        <v>347</v>
      </c>
      <c r="U446" s="45">
        <f t="shared" si="13"/>
        <v>4941</v>
      </c>
      <c r="V446" s="9" t="s">
        <v>785</v>
      </c>
      <c r="Z446" t="s">
        <v>276</v>
      </c>
      <c r="AA446" t="s">
        <v>319</v>
      </c>
      <c r="AB446" t="s">
        <v>345</v>
      </c>
      <c r="AC446" t="s">
        <v>672</v>
      </c>
      <c r="AD446" t="s">
        <v>322</v>
      </c>
      <c r="AE446" t="s">
        <v>343</v>
      </c>
      <c r="AF446" s="9" t="s">
        <v>790</v>
      </c>
      <c r="AG446" t="s">
        <v>321</v>
      </c>
      <c r="AH446" t="s">
        <v>321</v>
      </c>
      <c r="AI446" t="s">
        <v>321</v>
      </c>
    </row>
    <row r="447" spans="1:35" ht="13.25" customHeight="1" x14ac:dyDescent="0.2">
      <c r="A447" s="22" t="s">
        <v>329</v>
      </c>
      <c r="B447" s="22" t="s">
        <v>328</v>
      </c>
      <c r="C447" s="22" t="s">
        <v>305</v>
      </c>
      <c r="D447" s="22" t="s">
        <v>306</v>
      </c>
      <c r="E447" s="22" t="s">
        <v>306</v>
      </c>
      <c r="F447" s="22" t="s">
        <v>307</v>
      </c>
      <c r="G447" s="22" t="s">
        <v>307</v>
      </c>
      <c r="J447" t="s">
        <v>68</v>
      </c>
      <c r="M447" t="s">
        <v>153</v>
      </c>
      <c r="N447" t="s">
        <v>38</v>
      </c>
      <c r="O447">
        <v>17</v>
      </c>
      <c r="P447">
        <v>10</v>
      </c>
      <c r="Q447" t="s">
        <v>736</v>
      </c>
      <c r="R447">
        <v>18000</v>
      </c>
      <c r="T447" t="s">
        <v>347</v>
      </c>
      <c r="U447" s="45">
        <f t="shared" si="13"/>
        <v>18000</v>
      </c>
      <c r="V447" s="9" t="s">
        <v>785</v>
      </c>
      <c r="W447" t="s">
        <v>330</v>
      </c>
      <c r="X447">
        <v>3</v>
      </c>
      <c r="Z447" t="s">
        <v>276</v>
      </c>
      <c r="AA447" t="s">
        <v>319</v>
      </c>
      <c r="AB447" t="s">
        <v>345</v>
      </c>
      <c r="AC447" t="s">
        <v>672</v>
      </c>
      <c r="AD447" t="s">
        <v>322</v>
      </c>
      <c r="AE447" t="s">
        <v>343</v>
      </c>
      <c r="AF447" s="9" t="s">
        <v>790</v>
      </c>
      <c r="AG447" t="s">
        <v>321</v>
      </c>
      <c r="AH447" t="s">
        <v>321</v>
      </c>
      <c r="AI447" t="s">
        <v>321</v>
      </c>
    </row>
    <row r="448" spans="1:35" ht="13.25" customHeight="1" x14ac:dyDescent="0.2">
      <c r="A448" s="22" t="s">
        <v>329</v>
      </c>
      <c r="B448" s="22" t="s">
        <v>328</v>
      </c>
      <c r="C448" s="22" t="s">
        <v>305</v>
      </c>
      <c r="D448" s="22" t="s">
        <v>306</v>
      </c>
      <c r="E448" s="22" t="s">
        <v>306</v>
      </c>
      <c r="F448" s="22" t="s">
        <v>307</v>
      </c>
      <c r="G448" s="22" t="s">
        <v>307</v>
      </c>
      <c r="J448" s="26" t="s">
        <v>36</v>
      </c>
      <c r="M448" t="s">
        <v>153</v>
      </c>
      <c r="N448" t="s">
        <v>38</v>
      </c>
      <c r="O448">
        <v>17</v>
      </c>
      <c r="P448">
        <v>10</v>
      </c>
      <c r="Q448" t="s">
        <v>736</v>
      </c>
      <c r="R448">
        <v>18000</v>
      </c>
      <c r="T448" t="s">
        <v>347</v>
      </c>
      <c r="U448" s="45">
        <f t="shared" si="13"/>
        <v>18000</v>
      </c>
      <c r="V448" s="9" t="s">
        <v>785</v>
      </c>
      <c r="W448" t="s">
        <v>330</v>
      </c>
      <c r="X448">
        <v>3</v>
      </c>
      <c r="Z448" t="s">
        <v>276</v>
      </c>
      <c r="AA448" t="s">
        <v>319</v>
      </c>
      <c r="AB448" t="s">
        <v>345</v>
      </c>
      <c r="AC448" t="s">
        <v>672</v>
      </c>
      <c r="AD448" t="s">
        <v>322</v>
      </c>
      <c r="AE448" t="s">
        <v>343</v>
      </c>
      <c r="AF448" s="9" t="s">
        <v>790</v>
      </c>
      <c r="AG448" t="s">
        <v>321</v>
      </c>
      <c r="AH448" t="s">
        <v>321</v>
      </c>
      <c r="AI448" t="s">
        <v>321</v>
      </c>
    </row>
    <row r="449" spans="1:35" ht="13.25" customHeight="1" x14ac:dyDescent="0.2">
      <c r="A449" s="22" t="s">
        <v>329</v>
      </c>
      <c r="B449" s="22" t="s">
        <v>328</v>
      </c>
      <c r="C449" s="22" t="s">
        <v>305</v>
      </c>
      <c r="D449" s="22" t="s">
        <v>306</v>
      </c>
      <c r="E449" s="22" t="s">
        <v>306</v>
      </c>
      <c r="F449" s="22" t="s">
        <v>307</v>
      </c>
      <c r="G449" s="22" t="s">
        <v>307</v>
      </c>
      <c r="J449" s="14" t="s">
        <v>279</v>
      </c>
      <c r="M449" t="s">
        <v>153</v>
      </c>
      <c r="N449" t="s">
        <v>38</v>
      </c>
      <c r="O449">
        <v>17</v>
      </c>
      <c r="P449">
        <v>10</v>
      </c>
      <c r="Q449" t="s">
        <v>736</v>
      </c>
      <c r="R449">
        <v>2000</v>
      </c>
      <c r="T449" t="s">
        <v>347</v>
      </c>
      <c r="U449" s="45">
        <f t="shared" si="13"/>
        <v>2000</v>
      </c>
      <c r="V449" s="9" t="s">
        <v>785</v>
      </c>
      <c r="W449" t="s">
        <v>330</v>
      </c>
      <c r="X449">
        <v>3</v>
      </c>
      <c r="Z449" t="s">
        <v>276</v>
      </c>
      <c r="AA449" t="s">
        <v>319</v>
      </c>
      <c r="AB449" t="s">
        <v>345</v>
      </c>
      <c r="AC449" t="s">
        <v>672</v>
      </c>
      <c r="AD449" t="s">
        <v>322</v>
      </c>
      <c r="AE449" t="s">
        <v>343</v>
      </c>
      <c r="AF449" s="9" t="s">
        <v>790</v>
      </c>
      <c r="AG449" t="s">
        <v>321</v>
      </c>
      <c r="AH449" t="s">
        <v>321</v>
      </c>
      <c r="AI449" t="s">
        <v>321</v>
      </c>
    </row>
    <row r="450" spans="1:35" ht="13.25" customHeight="1" x14ac:dyDescent="0.2">
      <c r="A450" s="22" t="s">
        <v>266</v>
      </c>
      <c r="B450" s="22" t="s">
        <v>265</v>
      </c>
      <c r="C450" s="22" t="s">
        <v>267</v>
      </c>
      <c r="D450" s="22" t="s">
        <v>268</v>
      </c>
      <c r="E450" s="22" t="s">
        <v>269</v>
      </c>
      <c r="F450" s="22" t="s">
        <v>270</v>
      </c>
      <c r="G450" s="22" t="s">
        <v>270</v>
      </c>
      <c r="J450" t="s">
        <v>271</v>
      </c>
      <c r="M450" t="s">
        <v>153</v>
      </c>
      <c r="N450" t="s">
        <v>38</v>
      </c>
      <c r="O450">
        <v>17</v>
      </c>
      <c r="P450">
        <v>10</v>
      </c>
      <c r="Q450" s="23" t="s">
        <v>348</v>
      </c>
      <c r="R450" s="24">
        <v>82898.933693999992</v>
      </c>
      <c r="T450" s="25" t="s">
        <v>347</v>
      </c>
      <c r="U450" s="45">
        <f t="shared" si="13"/>
        <v>82898.933693999992</v>
      </c>
      <c r="V450" s="9" t="s">
        <v>785</v>
      </c>
      <c r="W450" t="s">
        <v>275</v>
      </c>
      <c r="X450">
        <v>3</v>
      </c>
      <c r="Z450" t="s">
        <v>276</v>
      </c>
      <c r="AA450" t="s">
        <v>319</v>
      </c>
      <c r="AB450" t="s">
        <v>345</v>
      </c>
      <c r="AC450" t="s">
        <v>672</v>
      </c>
      <c r="AD450" t="s">
        <v>277</v>
      </c>
      <c r="AE450" t="s">
        <v>349</v>
      </c>
      <c r="AF450" s="9" t="s">
        <v>789</v>
      </c>
      <c r="AG450" t="s">
        <v>321</v>
      </c>
      <c r="AH450" t="s">
        <v>321</v>
      </c>
      <c r="AI450" t="s">
        <v>321</v>
      </c>
    </row>
    <row r="451" spans="1:35" ht="13.25" customHeight="1" x14ac:dyDescent="0.2">
      <c r="A451" s="22" t="s">
        <v>281</v>
      </c>
      <c r="B451" s="22" t="s">
        <v>280</v>
      </c>
      <c r="C451" s="22" t="s">
        <v>267</v>
      </c>
      <c r="D451" s="22" t="s">
        <v>268</v>
      </c>
      <c r="E451" s="22" t="s">
        <v>269</v>
      </c>
      <c r="F451" s="22" t="s">
        <v>270</v>
      </c>
      <c r="G451" s="22" t="s">
        <v>270</v>
      </c>
      <c r="J451" t="s">
        <v>68</v>
      </c>
      <c r="M451" t="s">
        <v>153</v>
      </c>
      <c r="N451" t="s">
        <v>38</v>
      </c>
      <c r="O451">
        <v>17</v>
      </c>
      <c r="P451">
        <v>10</v>
      </c>
      <c r="Q451" t="s">
        <v>737</v>
      </c>
      <c r="R451" s="28">
        <v>86.8</v>
      </c>
      <c r="T451" s="25" t="s">
        <v>350</v>
      </c>
      <c r="U451" s="45">
        <f t="shared" ref="U451:U456" si="14">R451*1000</f>
        <v>86800</v>
      </c>
      <c r="V451" s="9" t="s">
        <v>785</v>
      </c>
      <c r="W451" t="s">
        <v>283</v>
      </c>
      <c r="X451">
        <v>109</v>
      </c>
      <c r="Z451" t="s">
        <v>276</v>
      </c>
      <c r="AA451" t="s">
        <v>319</v>
      </c>
      <c r="AB451" t="s">
        <v>345</v>
      </c>
      <c r="AC451" t="s">
        <v>672</v>
      </c>
      <c r="AD451" t="s">
        <v>277</v>
      </c>
      <c r="AE451" t="s">
        <v>349</v>
      </c>
      <c r="AF451" s="9" t="s">
        <v>789</v>
      </c>
      <c r="AG451" t="s">
        <v>321</v>
      </c>
      <c r="AH451" t="s">
        <v>321</v>
      </c>
      <c r="AI451" t="s">
        <v>321</v>
      </c>
    </row>
    <row r="452" spans="1:35" ht="13.25" customHeight="1" x14ac:dyDescent="0.2">
      <c r="A452" s="22" t="s">
        <v>281</v>
      </c>
      <c r="B452" s="22" t="s">
        <v>280</v>
      </c>
      <c r="C452" s="22" t="s">
        <v>267</v>
      </c>
      <c r="D452" s="22" t="s">
        <v>268</v>
      </c>
      <c r="E452" s="22" t="s">
        <v>269</v>
      </c>
      <c r="F452" s="22" t="s">
        <v>270</v>
      </c>
      <c r="G452" s="22" t="s">
        <v>270</v>
      </c>
      <c r="J452" t="s">
        <v>36</v>
      </c>
      <c r="M452" t="s">
        <v>153</v>
      </c>
      <c r="N452" t="s">
        <v>38</v>
      </c>
      <c r="O452">
        <v>17</v>
      </c>
      <c r="P452">
        <v>10</v>
      </c>
      <c r="Q452" t="s">
        <v>737</v>
      </c>
      <c r="R452" s="28">
        <v>81.900000000000006</v>
      </c>
      <c r="T452" s="25" t="s">
        <v>350</v>
      </c>
      <c r="U452" s="45">
        <f t="shared" si="14"/>
        <v>81900</v>
      </c>
      <c r="V452" s="9" t="s">
        <v>785</v>
      </c>
      <c r="W452" t="s">
        <v>283</v>
      </c>
      <c r="X452">
        <v>109</v>
      </c>
      <c r="Z452" t="s">
        <v>276</v>
      </c>
      <c r="AA452" t="s">
        <v>319</v>
      </c>
      <c r="AB452" t="s">
        <v>345</v>
      </c>
      <c r="AC452" t="s">
        <v>672</v>
      </c>
      <c r="AD452" t="s">
        <v>277</v>
      </c>
      <c r="AE452" t="s">
        <v>349</v>
      </c>
      <c r="AF452" s="9" t="s">
        <v>789</v>
      </c>
      <c r="AG452" t="s">
        <v>321</v>
      </c>
      <c r="AH452" t="s">
        <v>321</v>
      </c>
      <c r="AI452" t="s">
        <v>321</v>
      </c>
    </row>
    <row r="453" spans="1:35" ht="13.25" customHeight="1" x14ac:dyDescent="0.2">
      <c r="A453" s="22" t="s">
        <v>281</v>
      </c>
      <c r="B453" s="22" t="s">
        <v>280</v>
      </c>
      <c r="C453" s="22" t="s">
        <v>267</v>
      </c>
      <c r="D453" s="22" t="s">
        <v>268</v>
      </c>
      <c r="E453" s="22" t="s">
        <v>269</v>
      </c>
      <c r="F453" s="22" t="s">
        <v>270</v>
      </c>
      <c r="G453" s="22" t="s">
        <v>270</v>
      </c>
      <c r="J453" t="s">
        <v>279</v>
      </c>
      <c r="M453" t="s">
        <v>153</v>
      </c>
      <c r="N453" t="s">
        <v>38</v>
      </c>
      <c r="O453">
        <v>17</v>
      </c>
      <c r="P453">
        <v>10</v>
      </c>
      <c r="Q453" t="s">
        <v>737</v>
      </c>
      <c r="R453" s="28">
        <v>35</v>
      </c>
      <c r="T453" s="25" t="s">
        <v>350</v>
      </c>
      <c r="U453" s="45">
        <f t="shared" si="14"/>
        <v>35000</v>
      </c>
      <c r="V453" s="9" t="s">
        <v>785</v>
      </c>
      <c r="W453" t="s">
        <v>283</v>
      </c>
      <c r="X453">
        <v>109</v>
      </c>
      <c r="Z453" t="s">
        <v>276</v>
      </c>
      <c r="AA453" t="s">
        <v>319</v>
      </c>
      <c r="AB453" t="s">
        <v>345</v>
      </c>
      <c r="AC453" t="s">
        <v>672</v>
      </c>
      <c r="AD453" t="s">
        <v>277</v>
      </c>
      <c r="AE453" t="s">
        <v>349</v>
      </c>
      <c r="AF453" s="9" t="s">
        <v>789</v>
      </c>
      <c r="AG453" t="s">
        <v>321</v>
      </c>
      <c r="AH453" t="s">
        <v>321</v>
      </c>
      <c r="AI453" t="s">
        <v>321</v>
      </c>
    </row>
    <row r="454" spans="1:35" ht="13.25" customHeight="1" x14ac:dyDescent="0.2">
      <c r="A454" s="22" t="s">
        <v>285</v>
      </c>
      <c r="B454" s="22" t="s">
        <v>284</v>
      </c>
      <c r="C454" s="22" t="s">
        <v>286</v>
      </c>
      <c r="D454" s="22" t="s">
        <v>287</v>
      </c>
      <c r="E454" s="22" t="s">
        <v>288</v>
      </c>
      <c r="F454" s="22" t="s">
        <v>289</v>
      </c>
      <c r="G454" s="22" t="s">
        <v>290</v>
      </c>
      <c r="J454" s="23" t="s">
        <v>68</v>
      </c>
      <c r="M454" t="s">
        <v>153</v>
      </c>
      <c r="N454" t="s">
        <v>38</v>
      </c>
      <c r="O454">
        <v>17</v>
      </c>
      <c r="P454">
        <v>10</v>
      </c>
      <c r="Q454" t="s">
        <v>737</v>
      </c>
      <c r="R454" s="28">
        <v>57973</v>
      </c>
      <c r="T454" s="25" t="s">
        <v>351</v>
      </c>
      <c r="U454" s="45">
        <f t="shared" si="14"/>
        <v>57973000</v>
      </c>
      <c r="V454" s="9" t="s">
        <v>785</v>
      </c>
      <c r="W454" t="s">
        <v>292</v>
      </c>
      <c r="X454">
        <v>210</v>
      </c>
      <c r="Z454" t="s">
        <v>276</v>
      </c>
      <c r="AA454" t="s">
        <v>319</v>
      </c>
      <c r="AB454" t="s">
        <v>345</v>
      </c>
      <c r="AC454" t="s">
        <v>672</v>
      </c>
      <c r="AD454" t="s">
        <v>293</v>
      </c>
      <c r="AE454" t="s">
        <v>352</v>
      </c>
      <c r="AF454" s="9" t="s">
        <v>789</v>
      </c>
      <c r="AG454" t="s">
        <v>321</v>
      </c>
      <c r="AH454" t="s">
        <v>321</v>
      </c>
      <c r="AI454" t="s">
        <v>321</v>
      </c>
    </row>
    <row r="455" spans="1:35" ht="13.25" customHeight="1" x14ac:dyDescent="0.2">
      <c r="A455" s="22" t="s">
        <v>285</v>
      </c>
      <c r="B455" s="22" t="s">
        <v>284</v>
      </c>
      <c r="C455" s="22" t="s">
        <v>286</v>
      </c>
      <c r="D455" s="22" t="s">
        <v>287</v>
      </c>
      <c r="E455" s="22" t="s">
        <v>288</v>
      </c>
      <c r="F455" s="22" t="s">
        <v>289</v>
      </c>
      <c r="G455" s="22" t="s">
        <v>290</v>
      </c>
      <c r="J455" s="46" t="s">
        <v>36</v>
      </c>
      <c r="M455" t="s">
        <v>153</v>
      </c>
      <c r="N455" t="s">
        <v>38</v>
      </c>
      <c r="O455">
        <v>17</v>
      </c>
      <c r="P455">
        <v>10</v>
      </c>
      <c r="Q455" t="s">
        <v>737</v>
      </c>
      <c r="R455" s="28">
        <v>56228</v>
      </c>
      <c r="T455" s="25" t="s">
        <v>351</v>
      </c>
      <c r="U455" s="45">
        <f t="shared" si="14"/>
        <v>56228000</v>
      </c>
      <c r="V455" s="9" t="s">
        <v>785</v>
      </c>
      <c r="W455" t="s">
        <v>292</v>
      </c>
      <c r="X455">
        <v>210</v>
      </c>
      <c r="Z455" t="s">
        <v>276</v>
      </c>
      <c r="AA455" t="s">
        <v>319</v>
      </c>
      <c r="AB455" t="s">
        <v>345</v>
      </c>
      <c r="AC455" t="s">
        <v>672</v>
      </c>
      <c r="AD455" t="s">
        <v>293</v>
      </c>
      <c r="AE455" t="s">
        <v>352</v>
      </c>
      <c r="AF455" s="9" t="s">
        <v>789</v>
      </c>
      <c r="AG455" t="s">
        <v>321</v>
      </c>
      <c r="AH455" t="s">
        <v>321</v>
      </c>
      <c r="AI455" t="s">
        <v>321</v>
      </c>
    </row>
    <row r="456" spans="1:35" ht="13.25" customHeight="1" x14ac:dyDescent="0.2">
      <c r="A456" s="22" t="s">
        <v>285</v>
      </c>
      <c r="B456" s="22" t="s">
        <v>284</v>
      </c>
      <c r="C456" s="22" t="s">
        <v>286</v>
      </c>
      <c r="D456" s="22" t="s">
        <v>287</v>
      </c>
      <c r="E456" s="22" t="s">
        <v>288</v>
      </c>
      <c r="F456" s="22" t="s">
        <v>289</v>
      </c>
      <c r="G456" s="22" t="s">
        <v>290</v>
      </c>
      <c r="J456" t="s">
        <v>279</v>
      </c>
      <c r="M456" t="s">
        <v>153</v>
      </c>
      <c r="N456" t="s">
        <v>38</v>
      </c>
      <c r="O456">
        <v>17</v>
      </c>
      <c r="P456">
        <v>10</v>
      </c>
      <c r="Q456" t="s">
        <v>737</v>
      </c>
      <c r="R456" s="28">
        <v>49415</v>
      </c>
      <c r="T456" s="25" t="s">
        <v>351</v>
      </c>
      <c r="U456" s="45">
        <f t="shared" si="14"/>
        <v>49415000</v>
      </c>
      <c r="V456" s="9" t="s">
        <v>785</v>
      </c>
      <c r="W456" t="s">
        <v>292</v>
      </c>
      <c r="X456">
        <v>210</v>
      </c>
      <c r="Z456" t="s">
        <v>276</v>
      </c>
      <c r="AA456" t="s">
        <v>319</v>
      </c>
      <c r="AB456" t="s">
        <v>345</v>
      </c>
      <c r="AC456" t="s">
        <v>672</v>
      </c>
      <c r="AD456" t="s">
        <v>293</v>
      </c>
      <c r="AE456" t="s">
        <v>352</v>
      </c>
      <c r="AF456" s="9" t="s">
        <v>789</v>
      </c>
      <c r="AG456" t="s">
        <v>321</v>
      </c>
      <c r="AH456" t="s">
        <v>321</v>
      </c>
      <c r="AI456" t="s">
        <v>321</v>
      </c>
    </row>
    <row r="457" spans="1:35" ht="13.25" customHeight="1" x14ac:dyDescent="0.15">
      <c r="A457" t="s">
        <v>304</v>
      </c>
      <c r="B457" t="s">
        <v>303</v>
      </c>
      <c r="C457" t="s">
        <v>305</v>
      </c>
      <c r="D457" t="s">
        <v>306</v>
      </c>
      <c r="E457" t="s">
        <v>306</v>
      </c>
      <c r="F457" t="s">
        <v>307</v>
      </c>
      <c r="G457" t="s">
        <v>307</v>
      </c>
      <c r="J457" s="14" t="s">
        <v>279</v>
      </c>
      <c r="M457" t="s">
        <v>775</v>
      </c>
      <c r="N457" t="s">
        <v>38</v>
      </c>
      <c r="O457">
        <v>17</v>
      </c>
      <c r="P457">
        <v>11</v>
      </c>
      <c r="Q457" t="s">
        <v>353</v>
      </c>
      <c r="R457">
        <v>1653</v>
      </c>
      <c r="T457" t="s">
        <v>342</v>
      </c>
      <c r="U457" s="32">
        <f>R457</f>
        <v>1653</v>
      </c>
      <c r="V457" s="9" t="s">
        <v>785</v>
      </c>
      <c r="W457" s="9" t="s">
        <v>309</v>
      </c>
      <c r="Z457" t="s">
        <v>276</v>
      </c>
      <c r="AA457" t="s">
        <v>319</v>
      </c>
      <c r="AB457" t="s">
        <v>345</v>
      </c>
      <c r="AC457" t="s">
        <v>664</v>
      </c>
      <c r="AD457" t="s">
        <v>322</v>
      </c>
      <c r="AE457" s="36" t="s">
        <v>354</v>
      </c>
      <c r="AF457" s="9" t="s">
        <v>790</v>
      </c>
      <c r="AG457" t="s">
        <v>321</v>
      </c>
      <c r="AH457" t="s">
        <v>321</v>
      </c>
      <c r="AI457" t="s">
        <v>321</v>
      </c>
    </row>
    <row r="458" spans="1:35" ht="13.25" customHeight="1" x14ac:dyDescent="0.15">
      <c r="A458" t="s">
        <v>317</v>
      </c>
      <c r="B458" t="s">
        <v>316</v>
      </c>
      <c r="C458" t="s">
        <v>305</v>
      </c>
      <c r="D458" t="s">
        <v>306</v>
      </c>
      <c r="E458" t="s">
        <v>306</v>
      </c>
      <c r="F458" t="s">
        <v>307</v>
      </c>
      <c r="G458" t="s">
        <v>307</v>
      </c>
      <c r="J458" t="s">
        <v>279</v>
      </c>
      <c r="M458" t="s">
        <v>775</v>
      </c>
      <c r="N458" t="s">
        <v>38</v>
      </c>
      <c r="O458">
        <v>17</v>
      </c>
      <c r="P458">
        <v>11</v>
      </c>
      <c r="Q458" t="s">
        <v>738</v>
      </c>
      <c r="R458" t="s">
        <v>355</v>
      </c>
      <c r="T458" t="s">
        <v>790</v>
      </c>
      <c r="Z458" t="s">
        <v>276</v>
      </c>
      <c r="AA458" s="30" t="s">
        <v>319</v>
      </c>
      <c r="AB458" s="30" t="s">
        <v>345</v>
      </c>
      <c r="AC458" s="30" t="s">
        <v>664</v>
      </c>
      <c r="AD458" t="s">
        <v>322</v>
      </c>
      <c r="AE458" t="s">
        <v>354</v>
      </c>
      <c r="AF458" s="9" t="s">
        <v>790</v>
      </c>
      <c r="AG458" t="s">
        <v>321</v>
      </c>
      <c r="AH458" t="s">
        <v>321</v>
      </c>
      <c r="AI458" t="s">
        <v>321</v>
      </c>
    </row>
    <row r="459" spans="1:35" ht="13.25" customHeight="1" x14ac:dyDescent="0.15">
      <c r="A459" s="9" t="s">
        <v>326</v>
      </c>
      <c r="B459" s="9" t="s">
        <v>325</v>
      </c>
      <c r="C459" s="9" t="s">
        <v>305</v>
      </c>
      <c r="D459" s="9" t="s">
        <v>306</v>
      </c>
      <c r="E459" s="9" t="s">
        <v>306</v>
      </c>
      <c r="F459" s="9" t="s">
        <v>307</v>
      </c>
      <c r="G459" s="9" t="s">
        <v>307</v>
      </c>
      <c r="J459" t="s">
        <v>271</v>
      </c>
      <c r="M459" t="s">
        <v>775</v>
      </c>
      <c r="N459" t="s">
        <v>38</v>
      </c>
      <c r="O459">
        <v>17</v>
      </c>
      <c r="P459">
        <v>11</v>
      </c>
      <c r="Q459" t="s">
        <v>738</v>
      </c>
      <c r="R459" t="s">
        <v>356</v>
      </c>
      <c r="Z459" t="s">
        <v>276</v>
      </c>
      <c r="AA459" t="s">
        <v>319</v>
      </c>
      <c r="AB459" t="s">
        <v>345</v>
      </c>
      <c r="AC459" t="s">
        <v>664</v>
      </c>
      <c r="AD459" t="s">
        <v>322</v>
      </c>
      <c r="AE459" t="s">
        <v>354</v>
      </c>
      <c r="AF459" s="9" t="s">
        <v>790</v>
      </c>
      <c r="AG459" t="s">
        <v>321</v>
      </c>
      <c r="AH459" t="s">
        <v>321</v>
      </c>
      <c r="AI459" t="s">
        <v>321</v>
      </c>
    </row>
    <row r="460" spans="1:35" ht="13.25" customHeight="1" x14ac:dyDescent="0.2">
      <c r="A460" s="22" t="s">
        <v>329</v>
      </c>
      <c r="B460" s="22" t="s">
        <v>328</v>
      </c>
      <c r="C460" s="22" t="s">
        <v>305</v>
      </c>
      <c r="D460" s="22" t="s">
        <v>306</v>
      </c>
      <c r="E460" s="22" t="s">
        <v>306</v>
      </c>
      <c r="F460" s="22" t="s">
        <v>307</v>
      </c>
      <c r="G460" s="22" t="s">
        <v>307</v>
      </c>
      <c r="J460" t="s">
        <v>68</v>
      </c>
      <c r="M460" t="s">
        <v>775</v>
      </c>
      <c r="N460" t="s">
        <v>38</v>
      </c>
      <c r="O460">
        <v>17</v>
      </c>
      <c r="P460">
        <v>11</v>
      </c>
      <c r="Q460" t="s">
        <v>738</v>
      </c>
      <c r="R460" t="s">
        <v>124</v>
      </c>
      <c r="W460" t="s">
        <v>330</v>
      </c>
      <c r="X460">
        <v>3</v>
      </c>
      <c r="Z460" t="s">
        <v>276</v>
      </c>
      <c r="AA460" t="s">
        <v>319</v>
      </c>
      <c r="AB460" t="s">
        <v>345</v>
      </c>
      <c r="AC460" t="s">
        <v>664</v>
      </c>
      <c r="AD460" t="s">
        <v>322</v>
      </c>
      <c r="AE460" t="s">
        <v>354</v>
      </c>
      <c r="AF460" s="9" t="s">
        <v>790</v>
      </c>
      <c r="AG460" t="s">
        <v>321</v>
      </c>
      <c r="AH460" t="s">
        <v>321</v>
      </c>
      <c r="AI460" t="s">
        <v>321</v>
      </c>
    </row>
    <row r="461" spans="1:35" ht="13.25" customHeight="1" x14ac:dyDescent="0.2">
      <c r="A461" s="22" t="s">
        <v>329</v>
      </c>
      <c r="B461" s="22" t="s">
        <v>328</v>
      </c>
      <c r="C461" s="22" t="s">
        <v>305</v>
      </c>
      <c r="D461" s="22" t="s">
        <v>306</v>
      </c>
      <c r="E461" s="22" t="s">
        <v>306</v>
      </c>
      <c r="F461" s="22" t="s">
        <v>307</v>
      </c>
      <c r="G461" s="22" t="s">
        <v>307</v>
      </c>
      <c r="J461" s="26" t="s">
        <v>36</v>
      </c>
      <c r="M461" t="s">
        <v>775</v>
      </c>
      <c r="N461" t="s">
        <v>38</v>
      </c>
      <c r="O461">
        <v>17</v>
      </c>
      <c r="P461">
        <v>11</v>
      </c>
      <c r="Q461" t="s">
        <v>738</v>
      </c>
      <c r="R461" t="s">
        <v>124</v>
      </c>
      <c r="W461" t="s">
        <v>330</v>
      </c>
      <c r="X461">
        <v>3</v>
      </c>
      <c r="Z461" t="s">
        <v>276</v>
      </c>
      <c r="AA461" t="s">
        <v>319</v>
      </c>
      <c r="AB461" t="s">
        <v>345</v>
      </c>
      <c r="AC461" t="s">
        <v>664</v>
      </c>
      <c r="AD461" t="s">
        <v>322</v>
      </c>
      <c r="AE461" t="s">
        <v>354</v>
      </c>
      <c r="AF461" s="9" t="s">
        <v>790</v>
      </c>
      <c r="AG461" t="s">
        <v>321</v>
      </c>
      <c r="AH461" t="s">
        <v>321</v>
      </c>
      <c r="AI461" t="s">
        <v>321</v>
      </c>
    </row>
    <row r="462" spans="1:35" ht="13.25" customHeight="1" x14ac:dyDescent="0.2">
      <c r="A462" s="22" t="s">
        <v>329</v>
      </c>
      <c r="B462" s="22" t="s">
        <v>328</v>
      </c>
      <c r="C462" s="22" t="s">
        <v>305</v>
      </c>
      <c r="D462" s="22" t="s">
        <v>306</v>
      </c>
      <c r="E462" s="22" t="s">
        <v>306</v>
      </c>
      <c r="F462" s="22" t="s">
        <v>307</v>
      </c>
      <c r="G462" s="22" t="s">
        <v>307</v>
      </c>
      <c r="J462" s="14" t="s">
        <v>279</v>
      </c>
      <c r="M462" t="s">
        <v>775</v>
      </c>
      <c r="N462" t="s">
        <v>38</v>
      </c>
      <c r="O462">
        <v>17</v>
      </c>
      <c r="P462">
        <v>11</v>
      </c>
      <c r="Q462" t="s">
        <v>738</v>
      </c>
      <c r="R462" t="s">
        <v>124</v>
      </c>
      <c r="W462" t="s">
        <v>330</v>
      </c>
      <c r="X462">
        <v>3</v>
      </c>
      <c r="Z462" t="s">
        <v>276</v>
      </c>
      <c r="AA462" t="s">
        <v>319</v>
      </c>
      <c r="AB462" t="s">
        <v>345</v>
      </c>
      <c r="AC462" t="s">
        <v>664</v>
      </c>
      <c r="AD462" t="s">
        <v>322</v>
      </c>
      <c r="AE462" t="s">
        <v>354</v>
      </c>
      <c r="AF462" s="9" t="s">
        <v>790</v>
      </c>
      <c r="AG462" t="s">
        <v>321</v>
      </c>
      <c r="AH462" t="s">
        <v>321</v>
      </c>
      <c r="AI462" t="s">
        <v>321</v>
      </c>
    </row>
    <row r="463" spans="1:35" ht="13.25" customHeight="1" x14ac:dyDescent="0.2">
      <c r="A463" s="22" t="s">
        <v>266</v>
      </c>
      <c r="B463" s="22" t="s">
        <v>265</v>
      </c>
      <c r="C463" s="22" t="s">
        <v>267</v>
      </c>
      <c r="D463" s="22" t="s">
        <v>268</v>
      </c>
      <c r="E463" s="22" t="s">
        <v>269</v>
      </c>
      <c r="F463" s="22" t="s">
        <v>270</v>
      </c>
      <c r="G463" s="22" t="s">
        <v>270</v>
      </c>
      <c r="J463" t="s">
        <v>271</v>
      </c>
      <c r="M463" t="s">
        <v>775</v>
      </c>
      <c r="N463" t="s">
        <v>38</v>
      </c>
      <c r="O463">
        <v>17</v>
      </c>
      <c r="P463">
        <v>11</v>
      </c>
      <c r="Q463" t="s">
        <v>739</v>
      </c>
      <c r="R463" s="24" t="s">
        <v>338</v>
      </c>
      <c r="T463" s="25"/>
      <c r="U463" s="25"/>
      <c r="V463" s="25"/>
      <c r="W463" t="s">
        <v>275</v>
      </c>
      <c r="X463">
        <v>3</v>
      </c>
      <c r="Z463" t="s">
        <v>276</v>
      </c>
      <c r="AA463" t="s">
        <v>319</v>
      </c>
      <c r="AB463" t="s">
        <v>345</v>
      </c>
      <c r="AC463" t="s">
        <v>664</v>
      </c>
      <c r="AD463" t="s">
        <v>277</v>
      </c>
      <c r="AE463" t="s">
        <v>357</v>
      </c>
      <c r="AF463" s="9" t="s">
        <v>789</v>
      </c>
      <c r="AG463" t="s">
        <v>321</v>
      </c>
      <c r="AH463" t="s">
        <v>321</v>
      </c>
      <c r="AI463" t="s">
        <v>321</v>
      </c>
    </row>
    <row r="464" spans="1:35" ht="13.25" customHeight="1" x14ac:dyDescent="0.2">
      <c r="A464" s="22" t="s">
        <v>334</v>
      </c>
      <c r="B464" s="22" t="s">
        <v>333</v>
      </c>
      <c r="C464" s="22" t="s">
        <v>305</v>
      </c>
      <c r="D464" s="22" t="s">
        <v>306</v>
      </c>
      <c r="E464" s="22" t="s">
        <v>306</v>
      </c>
      <c r="F464" s="22" t="s">
        <v>307</v>
      </c>
      <c r="G464" s="22" t="s">
        <v>307</v>
      </c>
      <c r="J464" t="s">
        <v>279</v>
      </c>
      <c r="M464" t="s">
        <v>775</v>
      </c>
      <c r="N464" t="s">
        <v>38</v>
      </c>
      <c r="O464">
        <v>17</v>
      </c>
      <c r="P464">
        <v>11</v>
      </c>
      <c r="Q464" t="s">
        <v>738</v>
      </c>
      <c r="R464" s="24">
        <v>15</v>
      </c>
      <c r="T464" s="25" t="s">
        <v>358</v>
      </c>
      <c r="U464" s="45">
        <f t="shared" ref="U464:U474" si="15">R464*1000</f>
        <v>15000</v>
      </c>
      <c r="V464" s="9" t="s">
        <v>785</v>
      </c>
      <c r="W464" t="s">
        <v>359</v>
      </c>
      <c r="Z464" t="s">
        <v>276</v>
      </c>
      <c r="AA464" t="s">
        <v>319</v>
      </c>
      <c r="AB464" t="s">
        <v>345</v>
      </c>
      <c r="AC464" t="s">
        <v>664</v>
      </c>
      <c r="AD464" t="s">
        <v>322</v>
      </c>
      <c r="AE464" t="s">
        <v>354</v>
      </c>
      <c r="AF464" s="9" t="s">
        <v>790</v>
      </c>
      <c r="AG464" t="s">
        <v>321</v>
      </c>
      <c r="AH464" t="s">
        <v>321</v>
      </c>
      <c r="AI464" t="s">
        <v>321</v>
      </c>
    </row>
    <row r="465" spans="1:35" ht="13.25" customHeight="1" x14ac:dyDescent="0.2">
      <c r="A465" s="22" t="s">
        <v>281</v>
      </c>
      <c r="B465" s="22" t="s">
        <v>280</v>
      </c>
      <c r="C465" s="22" t="s">
        <v>267</v>
      </c>
      <c r="D465" s="22" t="s">
        <v>268</v>
      </c>
      <c r="E465" s="22" t="s">
        <v>269</v>
      </c>
      <c r="F465" s="22" t="s">
        <v>270</v>
      </c>
      <c r="G465" s="22" t="s">
        <v>270</v>
      </c>
      <c r="J465" t="s">
        <v>68</v>
      </c>
      <c r="M465" t="s">
        <v>775</v>
      </c>
      <c r="N465" t="s">
        <v>38</v>
      </c>
      <c r="O465">
        <v>17</v>
      </c>
      <c r="P465">
        <v>11</v>
      </c>
      <c r="Q465" t="s">
        <v>739</v>
      </c>
      <c r="R465" s="28">
        <v>10.4</v>
      </c>
      <c r="T465" s="25" t="s">
        <v>350</v>
      </c>
      <c r="U465" s="45">
        <f t="shared" si="15"/>
        <v>10400</v>
      </c>
      <c r="V465" s="9" t="s">
        <v>785</v>
      </c>
      <c r="W465" t="s">
        <v>283</v>
      </c>
      <c r="X465">
        <v>108</v>
      </c>
      <c r="Z465" t="s">
        <v>276</v>
      </c>
      <c r="AA465" t="s">
        <v>319</v>
      </c>
      <c r="AB465" t="s">
        <v>345</v>
      </c>
      <c r="AC465" t="s">
        <v>664</v>
      </c>
      <c r="AD465" t="s">
        <v>277</v>
      </c>
      <c r="AE465" t="s">
        <v>357</v>
      </c>
      <c r="AF465" s="9" t="s">
        <v>789</v>
      </c>
      <c r="AG465" t="s">
        <v>321</v>
      </c>
      <c r="AH465" t="s">
        <v>321</v>
      </c>
      <c r="AI465" t="s">
        <v>321</v>
      </c>
    </row>
    <row r="466" spans="1:35" ht="13.25" customHeight="1" x14ac:dyDescent="0.2">
      <c r="A466" s="22" t="s">
        <v>281</v>
      </c>
      <c r="B466" s="22" t="s">
        <v>280</v>
      </c>
      <c r="C466" s="22" t="s">
        <v>267</v>
      </c>
      <c r="D466" s="22" t="s">
        <v>268</v>
      </c>
      <c r="E466" s="22" t="s">
        <v>269</v>
      </c>
      <c r="F466" s="22" t="s">
        <v>270</v>
      </c>
      <c r="G466" s="22" t="s">
        <v>270</v>
      </c>
      <c r="J466" t="s">
        <v>36</v>
      </c>
      <c r="M466" t="s">
        <v>775</v>
      </c>
      <c r="N466" t="s">
        <v>38</v>
      </c>
      <c r="O466">
        <v>17</v>
      </c>
      <c r="P466">
        <v>11</v>
      </c>
      <c r="Q466" t="s">
        <v>739</v>
      </c>
      <c r="R466" s="28">
        <v>8.1</v>
      </c>
      <c r="T466" s="25" t="s">
        <v>350</v>
      </c>
      <c r="U466" s="45">
        <f t="shared" si="15"/>
        <v>8100</v>
      </c>
      <c r="V466" s="9" t="s">
        <v>785</v>
      </c>
      <c r="W466" t="s">
        <v>283</v>
      </c>
      <c r="X466">
        <v>108</v>
      </c>
      <c r="Z466" t="s">
        <v>276</v>
      </c>
      <c r="AA466" t="s">
        <v>319</v>
      </c>
      <c r="AB466" t="s">
        <v>345</v>
      </c>
      <c r="AC466" t="s">
        <v>664</v>
      </c>
      <c r="AD466" t="s">
        <v>277</v>
      </c>
      <c r="AE466" t="s">
        <v>357</v>
      </c>
      <c r="AF466" s="9" t="s">
        <v>789</v>
      </c>
      <c r="AG466" t="s">
        <v>321</v>
      </c>
      <c r="AH466" t="s">
        <v>321</v>
      </c>
      <c r="AI466" t="s">
        <v>321</v>
      </c>
    </row>
    <row r="467" spans="1:35" ht="13.25" customHeight="1" x14ac:dyDescent="0.2">
      <c r="A467" s="22" t="s">
        <v>281</v>
      </c>
      <c r="B467" s="22" t="s">
        <v>280</v>
      </c>
      <c r="C467" s="22" t="s">
        <v>267</v>
      </c>
      <c r="D467" s="22" t="s">
        <v>268</v>
      </c>
      <c r="E467" s="22" t="s">
        <v>269</v>
      </c>
      <c r="F467" s="22" t="s">
        <v>270</v>
      </c>
      <c r="G467" s="22" t="s">
        <v>270</v>
      </c>
      <c r="J467" t="s">
        <v>279</v>
      </c>
      <c r="M467" t="s">
        <v>775</v>
      </c>
      <c r="N467" t="s">
        <v>38</v>
      </c>
      <c r="O467">
        <v>17</v>
      </c>
      <c r="P467">
        <v>11</v>
      </c>
      <c r="Q467" t="s">
        <v>739</v>
      </c>
      <c r="R467" s="28">
        <v>3.7</v>
      </c>
      <c r="T467" s="25" t="s">
        <v>350</v>
      </c>
      <c r="U467" s="45">
        <f t="shared" si="15"/>
        <v>3700</v>
      </c>
      <c r="V467" s="9" t="s">
        <v>785</v>
      </c>
      <c r="W467" t="s">
        <v>283</v>
      </c>
      <c r="X467">
        <v>108</v>
      </c>
      <c r="Z467" t="s">
        <v>276</v>
      </c>
      <c r="AA467" t="s">
        <v>319</v>
      </c>
      <c r="AB467" t="s">
        <v>345</v>
      </c>
      <c r="AC467" t="s">
        <v>664</v>
      </c>
      <c r="AD467" t="s">
        <v>277</v>
      </c>
      <c r="AE467" t="s">
        <v>357</v>
      </c>
      <c r="AF467" s="9" t="s">
        <v>789</v>
      </c>
      <c r="AG467" t="s">
        <v>321</v>
      </c>
      <c r="AH467" t="s">
        <v>321</v>
      </c>
      <c r="AI467" t="s">
        <v>321</v>
      </c>
    </row>
    <row r="468" spans="1:35" ht="13.25" customHeight="1" x14ac:dyDescent="0.2">
      <c r="A468" s="22" t="s">
        <v>285</v>
      </c>
      <c r="B468" s="22" t="s">
        <v>284</v>
      </c>
      <c r="C468" s="22" t="s">
        <v>286</v>
      </c>
      <c r="D468" s="22" t="s">
        <v>287</v>
      </c>
      <c r="E468" s="22" t="s">
        <v>288</v>
      </c>
      <c r="F468" s="22" t="s">
        <v>289</v>
      </c>
      <c r="G468" s="22" t="s">
        <v>290</v>
      </c>
      <c r="J468" s="23" t="s">
        <v>68</v>
      </c>
      <c r="M468" t="s">
        <v>775</v>
      </c>
      <c r="N468" t="s">
        <v>38</v>
      </c>
      <c r="O468">
        <v>17</v>
      </c>
      <c r="P468">
        <v>11</v>
      </c>
      <c r="Q468" t="s">
        <v>739</v>
      </c>
      <c r="R468" s="28">
        <v>2214</v>
      </c>
      <c r="T468" s="25" t="s">
        <v>351</v>
      </c>
      <c r="U468" s="45">
        <f t="shared" si="15"/>
        <v>2214000</v>
      </c>
      <c r="V468" s="9" t="s">
        <v>785</v>
      </c>
      <c r="W468" t="s">
        <v>292</v>
      </c>
      <c r="X468">
        <v>210</v>
      </c>
      <c r="Z468" t="s">
        <v>276</v>
      </c>
      <c r="AA468" t="s">
        <v>319</v>
      </c>
      <c r="AB468" t="s">
        <v>345</v>
      </c>
      <c r="AC468" t="s">
        <v>664</v>
      </c>
      <c r="AD468" t="s">
        <v>293</v>
      </c>
      <c r="AE468" t="s">
        <v>360</v>
      </c>
      <c r="AF468" s="9" t="s">
        <v>789</v>
      </c>
      <c r="AG468" t="s">
        <v>321</v>
      </c>
      <c r="AH468" t="s">
        <v>321</v>
      </c>
      <c r="AI468" t="s">
        <v>321</v>
      </c>
    </row>
    <row r="469" spans="1:35" ht="13.25" customHeight="1" x14ac:dyDescent="0.2">
      <c r="A469" s="22" t="s">
        <v>285</v>
      </c>
      <c r="B469" s="22" t="s">
        <v>284</v>
      </c>
      <c r="C469" s="22" t="s">
        <v>286</v>
      </c>
      <c r="D469" s="22" t="s">
        <v>287</v>
      </c>
      <c r="E469" s="22" t="s">
        <v>288</v>
      </c>
      <c r="F469" s="22" t="s">
        <v>289</v>
      </c>
      <c r="G469" s="22" t="s">
        <v>290</v>
      </c>
      <c r="J469" s="46" t="s">
        <v>36</v>
      </c>
      <c r="M469" t="s">
        <v>775</v>
      </c>
      <c r="N469" t="s">
        <v>38</v>
      </c>
      <c r="O469">
        <v>17</v>
      </c>
      <c r="P469">
        <v>11</v>
      </c>
      <c r="Q469" t="s">
        <v>739</v>
      </c>
      <c r="R469" s="28">
        <v>1911</v>
      </c>
      <c r="T469" s="25" t="s">
        <v>351</v>
      </c>
      <c r="U469" s="45">
        <f t="shared" si="15"/>
        <v>1911000</v>
      </c>
      <c r="V469" s="9" t="s">
        <v>785</v>
      </c>
      <c r="W469" t="s">
        <v>292</v>
      </c>
      <c r="X469">
        <v>210</v>
      </c>
      <c r="Z469" t="s">
        <v>276</v>
      </c>
      <c r="AA469" t="s">
        <v>319</v>
      </c>
      <c r="AB469" t="s">
        <v>345</v>
      </c>
      <c r="AC469" t="s">
        <v>664</v>
      </c>
      <c r="AD469" t="s">
        <v>293</v>
      </c>
      <c r="AE469" t="s">
        <v>360</v>
      </c>
      <c r="AF469" s="9" t="s">
        <v>789</v>
      </c>
      <c r="AG469" t="s">
        <v>321</v>
      </c>
      <c r="AH469" t="s">
        <v>321</v>
      </c>
      <c r="AI469" t="s">
        <v>321</v>
      </c>
    </row>
    <row r="470" spans="1:35" ht="13.25" customHeight="1" x14ac:dyDescent="0.2">
      <c r="A470" s="22" t="s">
        <v>285</v>
      </c>
      <c r="B470" s="22" t="s">
        <v>284</v>
      </c>
      <c r="C470" s="22" t="s">
        <v>286</v>
      </c>
      <c r="D470" s="22" t="s">
        <v>287</v>
      </c>
      <c r="E470" s="22" t="s">
        <v>288</v>
      </c>
      <c r="F470" s="22" t="s">
        <v>289</v>
      </c>
      <c r="G470" s="22" t="s">
        <v>290</v>
      </c>
      <c r="J470" t="s">
        <v>279</v>
      </c>
      <c r="M470" t="s">
        <v>775</v>
      </c>
      <c r="N470" t="s">
        <v>38</v>
      </c>
      <c r="O470">
        <v>17</v>
      </c>
      <c r="P470">
        <v>11</v>
      </c>
      <c r="Q470" t="s">
        <v>739</v>
      </c>
      <c r="R470" s="28">
        <v>1553</v>
      </c>
      <c r="T470" s="25" t="s">
        <v>351</v>
      </c>
      <c r="U470" s="45">
        <f t="shared" si="15"/>
        <v>1553000</v>
      </c>
      <c r="V470" s="9" t="s">
        <v>785</v>
      </c>
      <c r="W470" t="s">
        <v>292</v>
      </c>
      <c r="X470">
        <v>210</v>
      </c>
      <c r="Z470" t="s">
        <v>276</v>
      </c>
      <c r="AA470" t="s">
        <v>319</v>
      </c>
      <c r="AB470" t="s">
        <v>345</v>
      </c>
      <c r="AC470" t="s">
        <v>664</v>
      </c>
      <c r="AD470" t="s">
        <v>293</v>
      </c>
      <c r="AE470" t="s">
        <v>360</v>
      </c>
      <c r="AF470" s="9" t="s">
        <v>789</v>
      </c>
      <c r="AG470" t="s">
        <v>321</v>
      </c>
      <c r="AH470" t="s">
        <v>321</v>
      </c>
      <c r="AI470" t="s">
        <v>321</v>
      </c>
    </row>
    <row r="471" spans="1:35" ht="13.25" customHeight="1" x14ac:dyDescent="0.15">
      <c r="A471" s="9" t="s">
        <v>296</v>
      </c>
      <c r="B471" s="9" t="s">
        <v>295</v>
      </c>
      <c r="C471" s="9" t="s">
        <v>297</v>
      </c>
      <c r="D471" s="9" t="s">
        <v>268</v>
      </c>
      <c r="E471" s="9" t="s">
        <v>298</v>
      </c>
      <c r="F471" s="9" t="s">
        <v>299</v>
      </c>
      <c r="G471" s="9" t="s">
        <v>299</v>
      </c>
      <c r="H471" s="9" t="s">
        <v>300</v>
      </c>
      <c r="I471" s="9"/>
      <c r="J471" s="30" t="s">
        <v>279</v>
      </c>
      <c r="M471" t="s">
        <v>146</v>
      </c>
      <c r="N471" t="s">
        <v>38</v>
      </c>
      <c r="O471">
        <v>17</v>
      </c>
      <c r="P471">
        <v>13</v>
      </c>
      <c r="Q471" t="s">
        <v>806</v>
      </c>
      <c r="R471" s="31">
        <v>65</v>
      </c>
      <c r="T471" s="30" t="s">
        <v>798</v>
      </c>
      <c r="U471" s="44">
        <f t="shared" si="15"/>
        <v>65000</v>
      </c>
      <c r="V471" s="9" t="s">
        <v>785</v>
      </c>
      <c r="W471" s="9" t="s">
        <v>302</v>
      </c>
      <c r="Z471" s="30" t="s">
        <v>276</v>
      </c>
      <c r="AA471" s="30" t="s">
        <v>319</v>
      </c>
      <c r="AB471" s="30" t="s">
        <v>345</v>
      </c>
      <c r="AC471" s="30" t="s">
        <v>364</v>
      </c>
      <c r="AD471" t="s">
        <v>732</v>
      </c>
      <c r="AE471" t="s">
        <v>673</v>
      </c>
      <c r="AF471" s="9" t="s">
        <v>789</v>
      </c>
      <c r="AG471" t="s">
        <v>321</v>
      </c>
      <c r="AH471" t="s">
        <v>321</v>
      </c>
      <c r="AI471" t="s">
        <v>321</v>
      </c>
    </row>
    <row r="472" spans="1:35" ht="13.25" customHeight="1" x14ac:dyDescent="0.15">
      <c r="A472" s="9" t="s">
        <v>296</v>
      </c>
      <c r="B472" s="9" t="s">
        <v>295</v>
      </c>
      <c r="C472" s="9" t="s">
        <v>297</v>
      </c>
      <c r="D472" s="9" t="s">
        <v>268</v>
      </c>
      <c r="E472" s="9" t="s">
        <v>298</v>
      </c>
      <c r="F472" s="9" t="s">
        <v>299</v>
      </c>
      <c r="G472" s="9" t="s">
        <v>299</v>
      </c>
      <c r="H472" s="9" t="s">
        <v>300</v>
      </c>
      <c r="I472" s="9"/>
      <c r="J472" s="33" t="s">
        <v>36</v>
      </c>
      <c r="M472" t="s">
        <v>146</v>
      </c>
      <c r="N472" t="s">
        <v>38</v>
      </c>
      <c r="O472">
        <v>17</v>
      </c>
      <c r="P472">
        <v>13</v>
      </c>
      <c r="Q472" t="s">
        <v>806</v>
      </c>
      <c r="R472" s="31">
        <v>74</v>
      </c>
      <c r="T472" s="30" t="s">
        <v>798</v>
      </c>
      <c r="U472" s="44">
        <f t="shared" si="15"/>
        <v>74000</v>
      </c>
      <c r="V472" s="9" t="s">
        <v>785</v>
      </c>
      <c r="W472" s="9" t="s">
        <v>302</v>
      </c>
      <c r="Z472" s="30" t="s">
        <v>276</v>
      </c>
      <c r="AA472" s="30" t="s">
        <v>319</v>
      </c>
      <c r="AB472" s="30" t="s">
        <v>345</v>
      </c>
      <c r="AC472" s="30" t="s">
        <v>364</v>
      </c>
      <c r="AD472" t="s">
        <v>732</v>
      </c>
      <c r="AE472" t="s">
        <v>673</v>
      </c>
      <c r="AF472" s="9" t="s">
        <v>789</v>
      </c>
      <c r="AG472" t="s">
        <v>321</v>
      </c>
      <c r="AH472" t="s">
        <v>321</v>
      </c>
      <c r="AI472" t="s">
        <v>321</v>
      </c>
    </row>
    <row r="473" spans="1:35" ht="13.25" customHeight="1" x14ac:dyDescent="0.15">
      <c r="A473" s="9" t="s">
        <v>296</v>
      </c>
      <c r="B473" s="9" t="s">
        <v>295</v>
      </c>
      <c r="C473" s="9" t="s">
        <v>297</v>
      </c>
      <c r="D473" s="9" t="s">
        <v>268</v>
      </c>
      <c r="E473" s="9" t="s">
        <v>298</v>
      </c>
      <c r="F473" s="9" t="s">
        <v>299</v>
      </c>
      <c r="G473" s="9" t="s">
        <v>299</v>
      </c>
      <c r="H473" s="9" t="s">
        <v>300</v>
      </c>
      <c r="I473" s="9"/>
      <c r="J473" s="34" t="s">
        <v>68</v>
      </c>
      <c r="M473" t="s">
        <v>146</v>
      </c>
      <c r="N473" t="s">
        <v>38</v>
      </c>
      <c r="O473">
        <v>17</v>
      </c>
      <c r="P473">
        <v>13</v>
      </c>
      <c r="Q473" t="s">
        <v>806</v>
      </c>
      <c r="R473" s="31">
        <v>81</v>
      </c>
      <c r="T473" s="30" t="s">
        <v>798</v>
      </c>
      <c r="U473" s="44">
        <f t="shared" si="15"/>
        <v>81000</v>
      </c>
      <c r="V473" s="9" t="s">
        <v>785</v>
      </c>
      <c r="W473" s="9" t="s">
        <v>302</v>
      </c>
      <c r="Z473" s="30" t="s">
        <v>276</v>
      </c>
      <c r="AA473" s="30" t="s">
        <v>319</v>
      </c>
      <c r="AB473" s="30" t="s">
        <v>345</v>
      </c>
      <c r="AC473" s="30" t="s">
        <v>364</v>
      </c>
      <c r="AD473" t="s">
        <v>732</v>
      </c>
      <c r="AE473" t="s">
        <v>673</v>
      </c>
      <c r="AF473" s="9" t="s">
        <v>789</v>
      </c>
      <c r="AG473" t="s">
        <v>321</v>
      </c>
      <c r="AH473" t="s">
        <v>321</v>
      </c>
      <c r="AI473" t="s">
        <v>321</v>
      </c>
    </row>
    <row r="474" spans="1:35" ht="13.25" customHeight="1" x14ac:dyDescent="0.15">
      <c r="A474" s="9" t="s">
        <v>296</v>
      </c>
      <c r="B474" s="9" t="s">
        <v>295</v>
      </c>
      <c r="C474" s="9" t="s">
        <v>297</v>
      </c>
      <c r="D474" s="9" t="s">
        <v>268</v>
      </c>
      <c r="E474" s="9" t="s">
        <v>298</v>
      </c>
      <c r="F474" s="9" t="s">
        <v>299</v>
      </c>
      <c r="G474" s="9" t="s">
        <v>299</v>
      </c>
      <c r="H474" s="9" t="s">
        <v>300</v>
      </c>
      <c r="I474" s="9"/>
      <c r="J474" s="35" t="s">
        <v>69</v>
      </c>
      <c r="M474" t="s">
        <v>146</v>
      </c>
      <c r="N474" t="s">
        <v>38</v>
      </c>
      <c r="O474">
        <v>17</v>
      </c>
      <c r="P474">
        <v>13</v>
      </c>
      <c r="Q474" t="s">
        <v>806</v>
      </c>
      <c r="R474" s="31">
        <v>83</v>
      </c>
      <c r="T474" s="30" t="s">
        <v>798</v>
      </c>
      <c r="U474" s="44">
        <f t="shared" si="15"/>
        <v>83000</v>
      </c>
      <c r="V474" s="9" t="s">
        <v>785</v>
      </c>
      <c r="W474" s="9" t="s">
        <v>302</v>
      </c>
      <c r="Z474" s="30" t="s">
        <v>276</v>
      </c>
      <c r="AA474" s="30" t="s">
        <v>319</v>
      </c>
      <c r="AB474" s="30" t="s">
        <v>345</v>
      </c>
      <c r="AC474" s="30" t="s">
        <v>364</v>
      </c>
      <c r="AD474" t="s">
        <v>732</v>
      </c>
      <c r="AE474" t="s">
        <v>673</v>
      </c>
      <c r="AF474" s="9" t="s">
        <v>789</v>
      </c>
      <c r="AG474" t="s">
        <v>321</v>
      </c>
      <c r="AH474" t="s">
        <v>321</v>
      </c>
      <c r="AI474" t="s">
        <v>321</v>
      </c>
    </row>
    <row r="475" spans="1:35" ht="13.25" customHeight="1" x14ac:dyDescent="0.15">
      <c r="A475" t="s">
        <v>304</v>
      </c>
      <c r="B475" t="s">
        <v>303</v>
      </c>
      <c r="C475" t="s">
        <v>305</v>
      </c>
      <c r="D475" t="s">
        <v>306</v>
      </c>
      <c r="E475" t="s">
        <v>306</v>
      </c>
      <c r="F475" t="s">
        <v>307</v>
      </c>
      <c r="G475" t="s">
        <v>307</v>
      </c>
      <c r="J475" s="14" t="s">
        <v>279</v>
      </c>
      <c r="M475" t="s">
        <v>146</v>
      </c>
      <c r="N475" t="s">
        <v>38</v>
      </c>
      <c r="O475">
        <v>17</v>
      </c>
      <c r="P475">
        <v>13</v>
      </c>
      <c r="Q475" t="s">
        <v>361</v>
      </c>
      <c r="R475">
        <v>13487</v>
      </c>
      <c r="T475" t="s">
        <v>342</v>
      </c>
      <c r="U475" s="32">
        <f t="shared" ref="U475:U483" si="16">R475</f>
        <v>13487</v>
      </c>
      <c r="V475" s="9" t="s">
        <v>785</v>
      </c>
      <c r="W475" s="9" t="s">
        <v>309</v>
      </c>
      <c r="Z475" t="s">
        <v>276</v>
      </c>
      <c r="AA475" t="s">
        <v>319</v>
      </c>
      <c r="AB475" t="s">
        <v>345</v>
      </c>
      <c r="AC475" t="s">
        <v>364</v>
      </c>
      <c r="AD475" t="s">
        <v>322</v>
      </c>
      <c r="AE475" s="36" t="s">
        <v>362</v>
      </c>
      <c r="AF475" s="9" t="s">
        <v>790</v>
      </c>
      <c r="AG475" t="s">
        <v>321</v>
      </c>
      <c r="AH475" t="s">
        <v>321</v>
      </c>
      <c r="AI475" t="s">
        <v>321</v>
      </c>
    </row>
    <row r="476" spans="1:35" ht="13.25" customHeight="1" x14ac:dyDescent="0.15">
      <c r="A476" t="s">
        <v>317</v>
      </c>
      <c r="B476" t="s">
        <v>316</v>
      </c>
      <c r="C476" t="s">
        <v>305</v>
      </c>
      <c r="D476" t="s">
        <v>306</v>
      </c>
      <c r="E476" t="s">
        <v>306</v>
      </c>
      <c r="F476" t="s">
        <v>307</v>
      </c>
      <c r="G476" t="s">
        <v>307</v>
      </c>
      <c r="J476" t="s">
        <v>279</v>
      </c>
      <c r="M476" t="s">
        <v>146</v>
      </c>
      <c r="N476" t="s">
        <v>38</v>
      </c>
      <c r="O476">
        <v>17</v>
      </c>
      <c r="P476">
        <v>13</v>
      </c>
      <c r="Q476" s="23" t="s">
        <v>363</v>
      </c>
      <c r="R476">
        <v>47385</v>
      </c>
      <c r="T476" t="s">
        <v>790</v>
      </c>
      <c r="U476" s="45">
        <f t="shared" si="16"/>
        <v>47385</v>
      </c>
      <c r="V476" s="9" t="s">
        <v>785</v>
      </c>
      <c r="W476" t="s">
        <v>318</v>
      </c>
      <c r="Z476" t="s">
        <v>276</v>
      </c>
      <c r="AA476" s="30" t="s">
        <v>319</v>
      </c>
      <c r="AB476" s="30" t="s">
        <v>345</v>
      </c>
      <c r="AC476" s="30" t="s">
        <v>364</v>
      </c>
      <c r="AD476" t="s">
        <v>322</v>
      </c>
      <c r="AE476" t="s">
        <v>362</v>
      </c>
      <c r="AF476" s="9" t="s">
        <v>790</v>
      </c>
      <c r="AG476" t="s">
        <v>321</v>
      </c>
      <c r="AH476" t="s">
        <v>321</v>
      </c>
      <c r="AI476" t="s">
        <v>321</v>
      </c>
    </row>
    <row r="477" spans="1:35" ht="13.25" customHeight="1" x14ac:dyDescent="0.15">
      <c r="A477" t="s">
        <v>317</v>
      </c>
      <c r="B477" t="s">
        <v>316</v>
      </c>
      <c r="C477" t="s">
        <v>305</v>
      </c>
      <c r="D477" t="s">
        <v>306</v>
      </c>
      <c r="E477" t="s">
        <v>306</v>
      </c>
      <c r="F477" t="s">
        <v>307</v>
      </c>
      <c r="G477" t="s">
        <v>307</v>
      </c>
      <c r="J477" t="s">
        <v>36</v>
      </c>
      <c r="M477" t="s">
        <v>146</v>
      </c>
      <c r="N477" t="s">
        <v>38</v>
      </c>
      <c r="O477">
        <v>17</v>
      </c>
      <c r="P477">
        <v>13</v>
      </c>
      <c r="Q477" s="23" t="s">
        <v>363</v>
      </c>
      <c r="R477">
        <v>62274</v>
      </c>
      <c r="T477" t="s">
        <v>790</v>
      </c>
      <c r="U477" s="45">
        <f t="shared" si="16"/>
        <v>62274</v>
      </c>
      <c r="V477" s="9" t="s">
        <v>785</v>
      </c>
      <c r="W477" t="s">
        <v>318</v>
      </c>
      <c r="Z477" t="s">
        <v>276</v>
      </c>
      <c r="AA477" s="30" t="s">
        <v>319</v>
      </c>
      <c r="AB477" s="30" t="s">
        <v>345</v>
      </c>
      <c r="AC477" s="30" t="s">
        <v>364</v>
      </c>
      <c r="AD477" t="s">
        <v>322</v>
      </c>
      <c r="AE477" t="s">
        <v>362</v>
      </c>
      <c r="AF477" s="9" t="s">
        <v>790</v>
      </c>
      <c r="AG477" t="s">
        <v>321</v>
      </c>
      <c r="AH477" t="s">
        <v>321</v>
      </c>
      <c r="AI477" t="s">
        <v>321</v>
      </c>
    </row>
    <row r="478" spans="1:35" ht="13.25" customHeight="1" x14ac:dyDescent="0.15">
      <c r="A478" t="s">
        <v>317</v>
      </c>
      <c r="B478" t="s">
        <v>316</v>
      </c>
      <c r="C478" t="s">
        <v>305</v>
      </c>
      <c r="D478" t="s">
        <v>306</v>
      </c>
      <c r="E478" t="s">
        <v>306</v>
      </c>
      <c r="F478" t="s">
        <v>307</v>
      </c>
      <c r="G478" t="s">
        <v>307</v>
      </c>
      <c r="J478" t="s">
        <v>68</v>
      </c>
      <c r="M478" t="s">
        <v>146</v>
      </c>
      <c r="N478" t="s">
        <v>38</v>
      </c>
      <c r="O478">
        <v>17</v>
      </c>
      <c r="P478">
        <v>13</v>
      </c>
      <c r="Q478" s="23" t="s">
        <v>363</v>
      </c>
      <c r="R478">
        <v>68652</v>
      </c>
      <c r="T478" t="s">
        <v>790</v>
      </c>
      <c r="U478" s="45">
        <f t="shared" si="16"/>
        <v>68652</v>
      </c>
      <c r="V478" s="9" t="s">
        <v>785</v>
      </c>
      <c r="W478" t="s">
        <v>318</v>
      </c>
      <c r="Z478" t="s">
        <v>276</v>
      </c>
      <c r="AA478" s="30" t="s">
        <v>319</v>
      </c>
      <c r="AB478" s="30" t="s">
        <v>345</v>
      </c>
      <c r="AC478" s="30" t="s">
        <v>364</v>
      </c>
      <c r="AD478" t="s">
        <v>322</v>
      </c>
      <c r="AE478" t="s">
        <v>362</v>
      </c>
      <c r="AF478" s="9" t="s">
        <v>790</v>
      </c>
      <c r="AG478" t="s">
        <v>321</v>
      </c>
      <c r="AH478" t="s">
        <v>321</v>
      </c>
      <c r="AI478" t="s">
        <v>321</v>
      </c>
    </row>
    <row r="479" spans="1:35" ht="13.25" customHeight="1" x14ac:dyDescent="0.15">
      <c r="A479" s="9" t="s">
        <v>326</v>
      </c>
      <c r="B479" s="9" t="s">
        <v>325</v>
      </c>
      <c r="C479" s="9" t="s">
        <v>305</v>
      </c>
      <c r="D479" s="9" t="s">
        <v>306</v>
      </c>
      <c r="E479" s="9" t="s">
        <v>306</v>
      </c>
      <c r="F479" s="9" t="s">
        <v>307</v>
      </c>
      <c r="G479" s="9" t="s">
        <v>307</v>
      </c>
      <c r="J479" t="s">
        <v>271</v>
      </c>
      <c r="M479" t="s">
        <v>146</v>
      </c>
      <c r="N479" t="s">
        <v>38</v>
      </c>
      <c r="O479">
        <v>17</v>
      </c>
      <c r="P479">
        <v>13</v>
      </c>
      <c r="Q479" t="s">
        <v>740</v>
      </c>
      <c r="R479">
        <v>3549</v>
      </c>
      <c r="T479" t="s">
        <v>347</v>
      </c>
      <c r="U479" s="45">
        <f t="shared" si="16"/>
        <v>3549</v>
      </c>
      <c r="V479" s="9" t="s">
        <v>785</v>
      </c>
      <c r="Z479" t="s">
        <v>276</v>
      </c>
      <c r="AA479" t="s">
        <v>319</v>
      </c>
      <c r="AB479" t="s">
        <v>345</v>
      </c>
      <c r="AC479" t="s">
        <v>364</v>
      </c>
      <c r="AD479" t="s">
        <v>322</v>
      </c>
      <c r="AE479" t="s">
        <v>362</v>
      </c>
      <c r="AF479" s="9" t="s">
        <v>790</v>
      </c>
      <c r="AG479" t="s">
        <v>321</v>
      </c>
      <c r="AH479" t="s">
        <v>321</v>
      </c>
      <c r="AI479" t="s">
        <v>321</v>
      </c>
    </row>
    <row r="480" spans="1:35" ht="13.25" customHeight="1" x14ac:dyDescent="0.2">
      <c r="A480" s="22" t="s">
        <v>329</v>
      </c>
      <c r="B480" s="22" t="s">
        <v>328</v>
      </c>
      <c r="C480" s="22" t="s">
        <v>305</v>
      </c>
      <c r="D480" s="22" t="s">
        <v>306</v>
      </c>
      <c r="E480" s="22" t="s">
        <v>306</v>
      </c>
      <c r="F480" s="22" t="s">
        <v>307</v>
      </c>
      <c r="G480" s="22" t="s">
        <v>307</v>
      </c>
      <c r="J480" t="s">
        <v>68</v>
      </c>
      <c r="M480" t="s">
        <v>146</v>
      </c>
      <c r="N480" t="s">
        <v>38</v>
      </c>
      <c r="O480">
        <v>17</v>
      </c>
      <c r="P480">
        <v>13</v>
      </c>
      <c r="Q480" t="s">
        <v>740</v>
      </c>
      <c r="R480">
        <v>7000</v>
      </c>
      <c r="U480" s="45">
        <f t="shared" si="16"/>
        <v>7000</v>
      </c>
      <c r="V480" s="9" t="s">
        <v>785</v>
      </c>
      <c r="W480" t="s">
        <v>330</v>
      </c>
      <c r="X480">
        <v>3</v>
      </c>
      <c r="Z480" t="s">
        <v>276</v>
      </c>
      <c r="AA480" t="s">
        <v>319</v>
      </c>
      <c r="AB480" t="s">
        <v>345</v>
      </c>
      <c r="AC480" t="s">
        <v>364</v>
      </c>
      <c r="AD480" t="s">
        <v>322</v>
      </c>
      <c r="AE480" t="s">
        <v>362</v>
      </c>
      <c r="AF480" s="9" t="s">
        <v>790</v>
      </c>
      <c r="AG480" t="s">
        <v>321</v>
      </c>
      <c r="AH480" t="s">
        <v>321</v>
      </c>
      <c r="AI480" t="s">
        <v>321</v>
      </c>
    </row>
    <row r="481" spans="1:35" ht="13.25" customHeight="1" x14ac:dyDescent="0.2">
      <c r="A481" s="22" t="s">
        <v>329</v>
      </c>
      <c r="B481" s="22" t="s">
        <v>328</v>
      </c>
      <c r="C481" s="22" t="s">
        <v>305</v>
      </c>
      <c r="D481" s="22" t="s">
        <v>306</v>
      </c>
      <c r="E481" s="22" t="s">
        <v>306</v>
      </c>
      <c r="F481" s="22" t="s">
        <v>307</v>
      </c>
      <c r="G481" s="22" t="s">
        <v>307</v>
      </c>
      <c r="J481" s="26" t="s">
        <v>36</v>
      </c>
      <c r="M481" t="s">
        <v>146</v>
      </c>
      <c r="N481" t="s">
        <v>38</v>
      </c>
      <c r="O481">
        <v>17</v>
      </c>
      <c r="P481">
        <v>13</v>
      </c>
      <c r="Q481" t="s">
        <v>740</v>
      </c>
      <c r="R481">
        <v>6000</v>
      </c>
      <c r="U481" s="45">
        <f t="shared" si="16"/>
        <v>6000</v>
      </c>
      <c r="V481" s="9" t="s">
        <v>785</v>
      </c>
      <c r="W481" t="s">
        <v>330</v>
      </c>
      <c r="X481">
        <v>3</v>
      </c>
      <c r="Z481" t="s">
        <v>276</v>
      </c>
      <c r="AA481" t="s">
        <v>319</v>
      </c>
      <c r="AB481" t="s">
        <v>345</v>
      </c>
      <c r="AC481" t="s">
        <v>364</v>
      </c>
      <c r="AD481" t="s">
        <v>322</v>
      </c>
      <c r="AE481" t="s">
        <v>362</v>
      </c>
      <c r="AF481" s="9" t="s">
        <v>790</v>
      </c>
      <c r="AG481" t="s">
        <v>321</v>
      </c>
      <c r="AH481" t="s">
        <v>321</v>
      </c>
      <c r="AI481" t="s">
        <v>321</v>
      </c>
    </row>
    <row r="482" spans="1:35" ht="13.25" customHeight="1" x14ac:dyDescent="0.2">
      <c r="A482" s="22" t="s">
        <v>329</v>
      </c>
      <c r="B482" s="22" t="s">
        <v>328</v>
      </c>
      <c r="C482" s="22" t="s">
        <v>305</v>
      </c>
      <c r="D482" s="22" t="s">
        <v>306</v>
      </c>
      <c r="E482" s="22" t="s">
        <v>306</v>
      </c>
      <c r="F482" s="22" t="s">
        <v>307</v>
      </c>
      <c r="G482" s="22" t="s">
        <v>307</v>
      </c>
      <c r="J482" s="14" t="s">
        <v>279</v>
      </c>
      <c r="M482" t="s">
        <v>146</v>
      </c>
      <c r="N482" t="s">
        <v>38</v>
      </c>
      <c r="O482">
        <v>17</v>
      </c>
      <c r="P482">
        <v>13</v>
      </c>
      <c r="Q482" t="s">
        <v>740</v>
      </c>
      <c r="R482">
        <v>1000</v>
      </c>
      <c r="U482" s="45">
        <f t="shared" si="16"/>
        <v>1000</v>
      </c>
      <c r="V482" s="9" t="s">
        <v>785</v>
      </c>
      <c r="W482" t="s">
        <v>330</v>
      </c>
      <c r="X482">
        <v>3</v>
      </c>
      <c r="Z482" t="s">
        <v>276</v>
      </c>
      <c r="AA482" t="s">
        <v>319</v>
      </c>
      <c r="AB482" t="s">
        <v>345</v>
      </c>
      <c r="AC482" t="s">
        <v>364</v>
      </c>
      <c r="AD482" t="s">
        <v>322</v>
      </c>
      <c r="AE482" t="s">
        <v>362</v>
      </c>
      <c r="AF482" s="9" t="s">
        <v>790</v>
      </c>
      <c r="AG482" t="s">
        <v>321</v>
      </c>
      <c r="AH482" t="s">
        <v>321</v>
      </c>
      <c r="AI482" t="s">
        <v>321</v>
      </c>
    </row>
    <row r="483" spans="1:35" ht="13.25" customHeight="1" x14ac:dyDescent="0.2">
      <c r="A483" s="22" t="s">
        <v>266</v>
      </c>
      <c r="B483" s="22" t="s">
        <v>265</v>
      </c>
      <c r="C483" s="22" t="s">
        <v>267</v>
      </c>
      <c r="D483" s="22" t="s">
        <v>268</v>
      </c>
      <c r="E483" s="22" t="s">
        <v>269</v>
      </c>
      <c r="F483" s="22" t="s">
        <v>270</v>
      </c>
      <c r="G483" s="22" t="s">
        <v>270</v>
      </c>
      <c r="J483" t="s">
        <v>271</v>
      </c>
      <c r="M483" t="s">
        <v>146</v>
      </c>
      <c r="N483" t="s">
        <v>38</v>
      </c>
      <c r="O483">
        <v>17</v>
      </c>
      <c r="P483">
        <v>13</v>
      </c>
      <c r="Q483" s="23" t="s">
        <v>365</v>
      </c>
      <c r="R483" s="24">
        <v>16272.450773999997</v>
      </c>
      <c r="T483" s="25" t="s">
        <v>347</v>
      </c>
      <c r="U483" s="45">
        <f t="shared" si="16"/>
        <v>16272.450773999997</v>
      </c>
      <c r="V483" s="9" t="s">
        <v>785</v>
      </c>
      <c r="W483" t="s">
        <v>275</v>
      </c>
      <c r="X483">
        <v>3</v>
      </c>
      <c r="Z483" t="s">
        <v>276</v>
      </c>
      <c r="AA483" t="s">
        <v>319</v>
      </c>
      <c r="AB483" t="s">
        <v>345</v>
      </c>
      <c r="AC483" t="s">
        <v>364</v>
      </c>
      <c r="AD483" t="s">
        <v>277</v>
      </c>
      <c r="AE483" t="s">
        <v>366</v>
      </c>
      <c r="AF483" s="9" t="s">
        <v>789</v>
      </c>
      <c r="AG483" t="s">
        <v>321</v>
      </c>
      <c r="AH483" t="s">
        <v>321</v>
      </c>
      <c r="AI483" t="s">
        <v>321</v>
      </c>
    </row>
    <row r="484" spans="1:35" ht="13.25" customHeight="1" x14ac:dyDescent="0.2">
      <c r="A484" s="22" t="s">
        <v>334</v>
      </c>
      <c r="B484" s="22" t="s">
        <v>333</v>
      </c>
      <c r="C484" s="22" t="s">
        <v>305</v>
      </c>
      <c r="D484" s="22" t="s">
        <v>306</v>
      </c>
      <c r="E484" s="22" t="s">
        <v>306</v>
      </c>
      <c r="F484" s="22" t="s">
        <v>307</v>
      </c>
      <c r="G484" s="22" t="s">
        <v>307</v>
      </c>
      <c r="J484" t="s">
        <v>279</v>
      </c>
      <c r="M484" t="s">
        <v>146</v>
      </c>
      <c r="N484" t="s">
        <v>38</v>
      </c>
      <c r="O484">
        <v>17</v>
      </c>
      <c r="P484">
        <v>13</v>
      </c>
      <c r="Q484" t="s">
        <v>740</v>
      </c>
      <c r="R484" s="24">
        <v>32</v>
      </c>
      <c r="T484" s="25" t="s">
        <v>358</v>
      </c>
      <c r="U484" s="45">
        <f t="shared" ref="U484:U494" si="17">R484*1000</f>
        <v>32000</v>
      </c>
      <c r="V484" s="9" t="s">
        <v>785</v>
      </c>
      <c r="W484" t="s">
        <v>359</v>
      </c>
      <c r="Z484" t="s">
        <v>276</v>
      </c>
      <c r="AA484" t="s">
        <v>319</v>
      </c>
      <c r="AB484" t="s">
        <v>345</v>
      </c>
      <c r="AC484" t="s">
        <v>364</v>
      </c>
      <c r="AD484" t="s">
        <v>322</v>
      </c>
      <c r="AE484" t="s">
        <v>362</v>
      </c>
      <c r="AF484" s="9" t="s">
        <v>790</v>
      </c>
      <c r="AG484" t="s">
        <v>321</v>
      </c>
      <c r="AH484" t="s">
        <v>321</v>
      </c>
      <c r="AI484" t="s">
        <v>321</v>
      </c>
    </row>
    <row r="485" spans="1:35" ht="13.25" customHeight="1" x14ac:dyDescent="0.2">
      <c r="A485" s="22" t="s">
        <v>281</v>
      </c>
      <c r="B485" s="22" t="s">
        <v>280</v>
      </c>
      <c r="C485" s="22" t="s">
        <v>267</v>
      </c>
      <c r="D485" s="22" t="s">
        <v>268</v>
      </c>
      <c r="E485" s="22" t="s">
        <v>269</v>
      </c>
      <c r="F485" s="22" t="s">
        <v>270</v>
      </c>
      <c r="G485" s="22" t="s">
        <v>270</v>
      </c>
      <c r="J485" t="s">
        <v>68</v>
      </c>
      <c r="M485" t="s">
        <v>146</v>
      </c>
      <c r="N485" t="s">
        <v>38</v>
      </c>
      <c r="O485">
        <v>17</v>
      </c>
      <c r="P485">
        <v>13</v>
      </c>
      <c r="Q485" t="s">
        <v>741</v>
      </c>
      <c r="R485" s="28">
        <v>291.8</v>
      </c>
      <c r="T485" s="25" t="s">
        <v>350</v>
      </c>
      <c r="U485" s="45">
        <f t="shared" si="17"/>
        <v>291800</v>
      </c>
      <c r="V485" s="9" t="s">
        <v>785</v>
      </c>
      <c r="W485" t="s">
        <v>283</v>
      </c>
      <c r="X485">
        <v>109</v>
      </c>
      <c r="Z485" t="s">
        <v>276</v>
      </c>
      <c r="AA485" t="s">
        <v>319</v>
      </c>
      <c r="AB485" t="s">
        <v>345</v>
      </c>
      <c r="AC485" t="s">
        <v>364</v>
      </c>
      <c r="AD485" t="s">
        <v>277</v>
      </c>
      <c r="AE485" t="s">
        <v>366</v>
      </c>
      <c r="AF485" s="9" t="s">
        <v>789</v>
      </c>
      <c r="AG485" t="s">
        <v>321</v>
      </c>
      <c r="AH485" t="s">
        <v>321</v>
      </c>
      <c r="AI485" t="s">
        <v>321</v>
      </c>
    </row>
    <row r="486" spans="1:35" ht="13.25" customHeight="1" x14ac:dyDescent="0.2">
      <c r="A486" s="22" t="s">
        <v>281</v>
      </c>
      <c r="B486" s="22" t="s">
        <v>280</v>
      </c>
      <c r="C486" s="22" t="s">
        <v>267</v>
      </c>
      <c r="D486" s="22" t="s">
        <v>268</v>
      </c>
      <c r="E486" s="22" t="s">
        <v>269</v>
      </c>
      <c r="F486" s="22" t="s">
        <v>270</v>
      </c>
      <c r="G486" s="22" t="s">
        <v>270</v>
      </c>
      <c r="J486" t="s">
        <v>36</v>
      </c>
      <c r="M486" t="s">
        <v>146</v>
      </c>
      <c r="N486" t="s">
        <v>38</v>
      </c>
      <c r="O486">
        <v>17</v>
      </c>
      <c r="P486">
        <v>13</v>
      </c>
      <c r="Q486" t="s">
        <v>741</v>
      </c>
      <c r="R486" s="28">
        <v>170.7</v>
      </c>
      <c r="T486" s="25" t="s">
        <v>350</v>
      </c>
      <c r="U486" s="45">
        <f t="shared" si="17"/>
        <v>170700</v>
      </c>
      <c r="V486" s="9" t="s">
        <v>785</v>
      </c>
      <c r="W486" t="s">
        <v>283</v>
      </c>
      <c r="X486">
        <v>109</v>
      </c>
      <c r="Z486" t="s">
        <v>276</v>
      </c>
      <c r="AA486" t="s">
        <v>319</v>
      </c>
      <c r="AB486" t="s">
        <v>345</v>
      </c>
      <c r="AC486" t="s">
        <v>364</v>
      </c>
      <c r="AD486" t="s">
        <v>277</v>
      </c>
      <c r="AE486" t="s">
        <v>366</v>
      </c>
      <c r="AF486" s="9" t="s">
        <v>789</v>
      </c>
      <c r="AG486" t="s">
        <v>321</v>
      </c>
      <c r="AH486" t="s">
        <v>321</v>
      </c>
      <c r="AI486" t="s">
        <v>321</v>
      </c>
    </row>
    <row r="487" spans="1:35" ht="13.25" customHeight="1" x14ac:dyDescent="0.2">
      <c r="A487" s="22" t="s">
        <v>281</v>
      </c>
      <c r="B487" s="22" t="s">
        <v>280</v>
      </c>
      <c r="C487" s="22" t="s">
        <v>267</v>
      </c>
      <c r="D487" s="22" t="s">
        <v>268</v>
      </c>
      <c r="E487" s="22" t="s">
        <v>269</v>
      </c>
      <c r="F487" s="22" t="s">
        <v>270</v>
      </c>
      <c r="G487" s="22" t="s">
        <v>270</v>
      </c>
      <c r="J487" t="s">
        <v>279</v>
      </c>
      <c r="M487" t="s">
        <v>146</v>
      </c>
      <c r="N487" t="s">
        <v>38</v>
      </c>
      <c r="O487">
        <v>17</v>
      </c>
      <c r="P487">
        <v>13</v>
      </c>
      <c r="Q487" t="s">
        <v>741</v>
      </c>
      <c r="R487" s="28">
        <v>86.3</v>
      </c>
      <c r="T487" s="25" t="s">
        <v>350</v>
      </c>
      <c r="U487" s="45">
        <f t="shared" si="17"/>
        <v>86300</v>
      </c>
      <c r="V487" s="9" t="s">
        <v>785</v>
      </c>
      <c r="W487" t="s">
        <v>283</v>
      </c>
      <c r="X487">
        <v>109</v>
      </c>
      <c r="Z487" t="s">
        <v>276</v>
      </c>
      <c r="AA487" t="s">
        <v>319</v>
      </c>
      <c r="AB487" t="s">
        <v>345</v>
      </c>
      <c r="AC487" t="s">
        <v>364</v>
      </c>
      <c r="AD487" t="s">
        <v>277</v>
      </c>
      <c r="AE487" t="s">
        <v>366</v>
      </c>
      <c r="AF487" s="9" t="s">
        <v>789</v>
      </c>
      <c r="AG487" t="s">
        <v>321</v>
      </c>
      <c r="AH487" t="s">
        <v>321</v>
      </c>
      <c r="AI487" t="s">
        <v>321</v>
      </c>
    </row>
    <row r="488" spans="1:35" ht="13.25" customHeight="1" x14ac:dyDescent="0.2">
      <c r="A488" s="22" t="s">
        <v>285</v>
      </c>
      <c r="B488" s="22" t="s">
        <v>284</v>
      </c>
      <c r="C488" s="22" t="s">
        <v>286</v>
      </c>
      <c r="D488" s="22" t="s">
        <v>287</v>
      </c>
      <c r="E488" s="22" t="s">
        <v>288</v>
      </c>
      <c r="F488" s="22" t="s">
        <v>289</v>
      </c>
      <c r="G488" s="22" t="s">
        <v>290</v>
      </c>
      <c r="J488" s="23" t="s">
        <v>68</v>
      </c>
      <c r="M488" t="s">
        <v>146</v>
      </c>
      <c r="N488" t="s">
        <v>38</v>
      </c>
      <c r="O488">
        <v>17</v>
      </c>
      <c r="P488">
        <v>13</v>
      </c>
      <c r="Q488" t="s">
        <v>741</v>
      </c>
      <c r="R488" s="28">
        <v>10399</v>
      </c>
      <c r="T488" s="25" t="s">
        <v>351</v>
      </c>
      <c r="U488" s="45">
        <f t="shared" si="17"/>
        <v>10399000</v>
      </c>
      <c r="V488" s="9" t="s">
        <v>785</v>
      </c>
      <c r="W488" t="s">
        <v>292</v>
      </c>
      <c r="X488">
        <v>210</v>
      </c>
      <c r="Z488" t="s">
        <v>276</v>
      </c>
      <c r="AA488" t="s">
        <v>319</v>
      </c>
      <c r="AB488" t="s">
        <v>345</v>
      </c>
      <c r="AC488" t="s">
        <v>364</v>
      </c>
      <c r="AD488" t="s">
        <v>293</v>
      </c>
      <c r="AE488" t="s">
        <v>367</v>
      </c>
      <c r="AF488" s="9" t="s">
        <v>789</v>
      </c>
      <c r="AG488" t="s">
        <v>321</v>
      </c>
      <c r="AH488" t="s">
        <v>321</v>
      </c>
      <c r="AI488" t="s">
        <v>321</v>
      </c>
    </row>
    <row r="489" spans="1:35" ht="13.25" customHeight="1" x14ac:dyDescent="0.2">
      <c r="A489" s="22" t="s">
        <v>285</v>
      </c>
      <c r="B489" s="22" t="s">
        <v>284</v>
      </c>
      <c r="C489" s="22" t="s">
        <v>286</v>
      </c>
      <c r="D489" s="22" t="s">
        <v>287</v>
      </c>
      <c r="E489" s="22" t="s">
        <v>288</v>
      </c>
      <c r="F489" s="22" t="s">
        <v>289</v>
      </c>
      <c r="G489" s="22" t="s">
        <v>290</v>
      </c>
      <c r="J489" s="46" t="s">
        <v>36</v>
      </c>
      <c r="M489" t="s">
        <v>146</v>
      </c>
      <c r="N489" t="s">
        <v>38</v>
      </c>
      <c r="O489">
        <v>17</v>
      </c>
      <c r="P489">
        <v>13</v>
      </c>
      <c r="Q489" t="s">
        <v>741</v>
      </c>
      <c r="R489" s="28">
        <v>11543</v>
      </c>
      <c r="T489" s="25" t="s">
        <v>351</v>
      </c>
      <c r="U489" s="45">
        <f t="shared" si="17"/>
        <v>11543000</v>
      </c>
      <c r="V489" s="9" t="s">
        <v>785</v>
      </c>
      <c r="W489" t="s">
        <v>292</v>
      </c>
      <c r="X489">
        <v>210</v>
      </c>
      <c r="Z489" t="s">
        <v>276</v>
      </c>
      <c r="AA489" t="s">
        <v>319</v>
      </c>
      <c r="AB489" t="s">
        <v>345</v>
      </c>
      <c r="AC489" t="s">
        <v>364</v>
      </c>
      <c r="AD489" t="s">
        <v>293</v>
      </c>
      <c r="AE489" t="s">
        <v>367</v>
      </c>
      <c r="AF489" s="9" t="s">
        <v>789</v>
      </c>
      <c r="AG489" t="s">
        <v>321</v>
      </c>
      <c r="AH489" t="s">
        <v>321</v>
      </c>
      <c r="AI489" t="s">
        <v>321</v>
      </c>
    </row>
    <row r="490" spans="1:35" ht="13.25" customHeight="1" x14ac:dyDescent="0.2">
      <c r="A490" s="22" t="s">
        <v>285</v>
      </c>
      <c r="B490" s="22" t="s">
        <v>284</v>
      </c>
      <c r="C490" s="22" t="s">
        <v>286</v>
      </c>
      <c r="D490" s="22" t="s">
        <v>287</v>
      </c>
      <c r="E490" s="22" t="s">
        <v>288</v>
      </c>
      <c r="F490" s="22" t="s">
        <v>289</v>
      </c>
      <c r="G490" s="22" t="s">
        <v>290</v>
      </c>
      <c r="J490" t="s">
        <v>279</v>
      </c>
      <c r="M490" t="s">
        <v>146</v>
      </c>
      <c r="N490" t="s">
        <v>38</v>
      </c>
      <c r="O490">
        <v>17</v>
      </c>
      <c r="P490">
        <v>13</v>
      </c>
      <c r="Q490" t="s">
        <v>741</v>
      </c>
      <c r="R490" s="28">
        <v>12047</v>
      </c>
      <c r="T490" s="25" t="s">
        <v>351</v>
      </c>
      <c r="U490" s="45">
        <f t="shared" si="17"/>
        <v>12047000</v>
      </c>
      <c r="V490" s="9" t="s">
        <v>785</v>
      </c>
      <c r="W490" t="s">
        <v>292</v>
      </c>
      <c r="X490">
        <v>210</v>
      </c>
      <c r="Z490" t="s">
        <v>276</v>
      </c>
      <c r="AA490" t="s">
        <v>319</v>
      </c>
      <c r="AB490" t="s">
        <v>345</v>
      </c>
      <c r="AC490" t="s">
        <v>364</v>
      </c>
      <c r="AD490" t="s">
        <v>293</v>
      </c>
      <c r="AE490" t="s">
        <v>367</v>
      </c>
      <c r="AF490" s="9" t="s">
        <v>789</v>
      </c>
      <c r="AG490" t="s">
        <v>321</v>
      </c>
      <c r="AH490" t="s">
        <v>321</v>
      </c>
      <c r="AI490" t="s">
        <v>321</v>
      </c>
    </row>
    <row r="491" spans="1:35" ht="13.25" customHeight="1" x14ac:dyDescent="0.15">
      <c r="A491" s="9" t="s">
        <v>296</v>
      </c>
      <c r="B491" s="9" t="s">
        <v>295</v>
      </c>
      <c r="C491" s="9" t="s">
        <v>297</v>
      </c>
      <c r="D491" s="9" t="s">
        <v>268</v>
      </c>
      <c r="E491" s="9" t="s">
        <v>298</v>
      </c>
      <c r="F491" s="9" t="s">
        <v>299</v>
      </c>
      <c r="G491" s="9" t="s">
        <v>299</v>
      </c>
      <c r="H491" s="9" t="s">
        <v>300</v>
      </c>
      <c r="I491" s="9"/>
      <c r="J491" s="30" t="s">
        <v>279</v>
      </c>
      <c r="M491" t="s">
        <v>147</v>
      </c>
      <c r="N491" t="s">
        <v>38</v>
      </c>
      <c r="O491">
        <v>17</v>
      </c>
      <c r="P491">
        <v>14</v>
      </c>
      <c r="Q491" t="s">
        <v>799</v>
      </c>
      <c r="R491" s="31">
        <v>55</v>
      </c>
      <c r="T491" s="30" t="s">
        <v>798</v>
      </c>
      <c r="U491" s="44">
        <f t="shared" si="17"/>
        <v>55000</v>
      </c>
      <c r="V491" s="9" t="s">
        <v>785</v>
      </c>
      <c r="W491" s="9" t="s">
        <v>302</v>
      </c>
      <c r="Z491" s="30" t="s">
        <v>276</v>
      </c>
      <c r="AA491" s="30" t="s">
        <v>319</v>
      </c>
      <c r="AB491" s="30" t="s">
        <v>345</v>
      </c>
      <c r="AC491" s="30" t="s">
        <v>663</v>
      </c>
      <c r="AD491" t="s">
        <v>732</v>
      </c>
      <c r="AE491" t="s">
        <v>674</v>
      </c>
      <c r="AF491" s="9" t="s">
        <v>789</v>
      </c>
      <c r="AG491" t="s">
        <v>321</v>
      </c>
      <c r="AH491" t="s">
        <v>321</v>
      </c>
      <c r="AI491" t="s">
        <v>321</v>
      </c>
    </row>
    <row r="492" spans="1:35" ht="13.25" customHeight="1" x14ac:dyDescent="0.15">
      <c r="A492" s="9" t="s">
        <v>296</v>
      </c>
      <c r="B492" s="9" t="s">
        <v>295</v>
      </c>
      <c r="C492" s="9" t="s">
        <v>297</v>
      </c>
      <c r="D492" s="9" t="s">
        <v>268</v>
      </c>
      <c r="E492" s="9" t="s">
        <v>298</v>
      </c>
      <c r="F492" s="9" t="s">
        <v>299</v>
      </c>
      <c r="G492" s="9" t="s">
        <v>299</v>
      </c>
      <c r="H492" s="9" t="s">
        <v>300</v>
      </c>
      <c r="I492" s="9"/>
      <c r="J492" s="33" t="s">
        <v>36</v>
      </c>
      <c r="M492" t="s">
        <v>147</v>
      </c>
      <c r="N492" t="s">
        <v>38</v>
      </c>
      <c r="O492">
        <v>17</v>
      </c>
      <c r="P492">
        <v>14</v>
      </c>
      <c r="Q492" t="s">
        <v>799</v>
      </c>
      <c r="R492" s="31">
        <v>59</v>
      </c>
      <c r="T492" s="30" t="s">
        <v>798</v>
      </c>
      <c r="U492" s="44">
        <f t="shared" si="17"/>
        <v>59000</v>
      </c>
      <c r="V492" s="9" t="s">
        <v>785</v>
      </c>
      <c r="W492" s="9" t="s">
        <v>302</v>
      </c>
      <c r="Z492" s="30" t="s">
        <v>276</v>
      </c>
      <c r="AA492" s="30" t="s">
        <v>319</v>
      </c>
      <c r="AB492" s="30" t="s">
        <v>345</v>
      </c>
      <c r="AC492" s="30" t="s">
        <v>663</v>
      </c>
      <c r="AD492" t="s">
        <v>732</v>
      </c>
      <c r="AE492" t="s">
        <v>674</v>
      </c>
      <c r="AF492" s="9" t="s">
        <v>789</v>
      </c>
      <c r="AG492" t="s">
        <v>321</v>
      </c>
      <c r="AH492" t="s">
        <v>321</v>
      </c>
      <c r="AI492" t="s">
        <v>321</v>
      </c>
    </row>
    <row r="493" spans="1:35" ht="13.25" customHeight="1" x14ac:dyDescent="0.15">
      <c r="A493" s="9" t="s">
        <v>296</v>
      </c>
      <c r="B493" s="9" t="s">
        <v>295</v>
      </c>
      <c r="C493" s="9" t="s">
        <v>297</v>
      </c>
      <c r="D493" s="9" t="s">
        <v>268</v>
      </c>
      <c r="E493" s="9" t="s">
        <v>298</v>
      </c>
      <c r="F493" s="9" t="s">
        <v>299</v>
      </c>
      <c r="G493" s="9" t="s">
        <v>299</v>
      </c>
      <c r="H493" s="9" t="s">
        <v>300</v>
      </c>
      <c r="I493" s="9"/>
      <c r="J493" s="34" t="s">
        <v>68</v>
      </c>
      <c r="M493" t="s">
        <v>147</v>
      </c>
      <c r="N493" t="s">
        <v>38</v>
      </c>
      <c r="O493">
        <v>17</v>
      </c>
      <c r="P493">
        <v>14</v>
      </c>
      <c r="Q493" t="s">
        <v>799</v>
      </c>
      <c r="R493" s="31">
        <v>95</v>
      </c>
      <c r="T493" s="30" t="s">
        <v>798</v>
      </c>
      <c r="U493" s="44">
        <f t="shared" si="17"/>
        <v>95000</v>
      </c>
      <c r="V493" s="9" t="s">
        <v>785</v>
      </c>
      <c r="W493" s="9" t="s">
        <v>302</v>
      </c>
      <c r="Z493" s="30" t="s">
        <v>276</v>
      </c>
      <c r="AA493" s="30" t="s">
        <v>319</v>
      </c>
      <c r="AB493" s="30" t="s">
        <v>345</v>
      </c>
      <c r="AC493" s="30" t="s">
        <v>663</v>
      </c>
      <c r="AD493" t="s">
        <v>732</v>
      </c>
      <c r="AE493" t="s">
        <v>674</v>
      </c>
      <c r="AF493" s="9" t="s">
        <v>789</v>
      </c>
      <c r="AG493" t="s">
        <v>321</v>
      </c>
      <c r="AH493" t="s">
        <v>321</v>
      </c>
      <c r="AI493" t="s">
        <v>321</v>
      </c>
    </row>
    <row r="494" spans="1:35" ht="13.25" customHeight="1" x14ac:dyDescent="0.15">
      <c r="A494" s="9" t="s">
        <v>296</v>
      </c>
      <c r="B494" s="9" t="s">
        <v>295</v>
      </c>
      <c r="C494" s="9" t="s">
        <v>297</v>
      </c>
      <c r="D494" s="9" t="s">
        <v>268</v>
      </c>
      <c r="E494" s="9" t="s">
        <v>298</v>
      </c>
      <c r="F494" s="9" t="s">
        <v>299</v>
      </c>
      <c r="G494" s="9" t="s">
        <v>299</v>
      </c>
      <c r="H494" s="9" t="s">
        <v>300</v>
      </c>
      <c r="I494" s="9"/>
      <c r="J494" s="35" t="s">
        <v>69</v>
      </c>
      <c r="M494" t="s">
        <v>147</v>
      </c>
      <c r="N494" t="s">
        <v>38</v>
      </c>
      <c r="O494">
        <v>17</v>
      </c>
      <c r="P494">
        <v>14</v>
      </c>
      <c r="Q494" t="s">
        <v>799</v>
      </c>
      <c r="R494" s="31">
        <v>153</v>
      </c>
      <c r="T494" s="30" t="s">
        <v>798</v>
      </c>
      <c r="U494" s="44">
        <f t="shared" si="17"/>
        <v>153000</v>
      </c>
      <c r="V494" s="9" t="s">
        <v>785</v>
      </c>
      <c r="W494" s="9" t="s">
        <v>302</v>
      </c>
      <c r="Z494" s="30" t="s">
        <v>276</v>
      </c>
      <c r="AA494" s="30" t="s">
        <v>319</v>
      </c>
      <c r="AB494" s="30" t="s">
        <v>345</v>
      </c>
      <c r="AC494" s="30" t="s">
        <v>663</v>
      </c>
      <c r="AD494" t="s">
        <v>732</v>
      </c>
      <c r="AE494" t="s">
        <v>674</v>
      </c>
      <c r="AF494" s="9" t="s">
        <v>789</v>
      </c>
      <c r="AG494" t="s">
        <v>321</v>
      </c>
      <c r="AH494" t="s">
        <v>321</v>
      </c>
      <c r="AI494" t="s">
        <v>321</v>
      </c>
    </row>
    <row r="495" spans="1:35" ht="13.25" customHeight="1" x14ac:dyDescent="0.2">
      <c r="A495" s="22" t="s">
        <v>266</v>
      </c>
      <c r="B495" s="22" t="s">
        <v>265</v>
      </c>
      <c r="C495" s="22" t="s">
        <v>267</v>
      </c>
      <c r="D495" s="22" t="s">
        <v>268</v>
      </c>
      <c r="E495" s="22" t="s">
        <v>269</v>
      </c>
      <c r="F495" s="22" t="s">
        <v>270</v>
      </c>
      <c r="G495" s="22" t="s">
        <v>270</v>
      </c>
      <c r="J495" t="s">
        <v>271</v>
      </c>
      <c r="M495" t="s">
        <v>147</v>
      </c>
      <c r="N495" t="s">
        <v>38</v>
      </c>
      <c r="O495">
        <v>17</v>
      </c>
      <c r="P495">
        <v>14</v>
      </c>
      <c r="Q495" t="s">
        <v>742</v>
      </c>
      <c r="R495" s="24" t="s">
        <v>338</v>
      </c>
      <c r="T495" s="25"/>
      <c r="U495" s="25"/>
      <c r="V495" s="25"/>
      <c r="W495" t="s">
        <v>275</v>
      </c>
      <c r="X495">
        <v>3</v>
      </c>
      <c r="Z495" t="s">
        <v>276</v>
      </c>
      <c r="AA495" t="s">
        <v>319</v>
      </c>
      <c r="AB495" t="s">
        <v>345</v>
      </c>
      <c r="AC495" t="s">
        <v>663</v>
      </c>
      <c r="AD495" t="s">
        <v>277</v>
      </c>
      <c r="AE495" t="s">
        <v>368</v>
      </c>
      <c r="AF495" s="9" t="s">
        <v>789</v>
      </c>
      <c r="AG495" t="s">
        <v>321</v>
      </c>
      <c r="AH495" t="s">
        <v>321</v>
      </c>
      <c r="AI495" t="s">
        <v>321</v>
      </c>
    </row>
    <row r="496" spans="1:35" ht="13.25" customHeight="1" x14ac:dyDescent="0.15">
      <c r="A496" s="9" t="s">
        <v>296</v>
      </c>
      <c r="B496" s="9" t="s">
        <v>295</v>
      </c>
      <c r="C496" s="9" t="s">
        <v>297</v>
      </c>
      <c r="D496" s="9" t="s">
        <v>268</v>
      </c>
      <c r="E496" s="9" t="s">
        <v>298</v>
      </c>
      <c r="F496" s="9" t="s">
        <v>299</v>
      </c>
      <c r="G496" s="9" t="s">
        <v>299</v>
      </c>
      <c r="H496" s="9" t="s">
        <v>773</v>
      </c>
      <c r="I496" s="9"/>
      <c r="J496" s="30" t="s">
        <v>279</v>
      </c>
      <c r="M496" t="s">
        <v>157</v>
      </c>
      <c r="N496" t="s">
        <v>38</v>
      </c>
      <c r="O496">
        <v>17</v>
      </c>
      <c r="P496">
        <v>2</v>
      </c>
      <c r="Q496" t="s">
        <v>369</v>
      </c>
      <c r="R496" s="31">
        <v>0</v>
      </c>
      <c r="T496" s="30" t="s">
        <v>347</v>
      </c>
      <c r="U496" s="45">
        <f t="shared" ref="U496:U510" si="18">R496</f>
        <v>0</v>
      </c>
      <c r="V496" s="9" t="s">
        <v>785</v>
      </c>
      <c r="W496" s="9" t="s">
        <v>302</v>
      </c>
      <c r="Z496" s="30" t="s">
        <v>276</v>
      </c>
      <c r="AA496" s="30" t="s">
        <v>319</v>
      </c>
      <c r="AB496" s="30" t="s">
        <v>345</v>
      </c>
      <c r="AC496" s="30" t="s">
        <v>666</v>
      </c>
      <c r="AD496" t="s">
        <v>732</v>
      </c>
      <c r="AF496" s="9"/>
      <c r="AG496" t="s">
        <v>321</v>
      </c>
      <c r="AH496" t="s">
        <v>321</v>
      </c>
      <c r="AI496" t="s">
        <v>321</v>
      </c>
    </row>
    <row r="497" spans="1:35" ht="13.25" customHeight="1" x14ac:dyDescent="0.15">
      <c r="A497" s="9" t="s">
        <v>296</v>
      </c>
      <c r="B497" s="9" t="s">
        <v>295</v>
      </c>
      <c r="C497" s="9" t="s">
        <v>297</v>
      </c>
      <c r="D497" s="9" t="s">
        <v>268</v>
      </c>
      <c r="E497" s="9" t="s">
        <v>298</v>
      </c>
      <c r="F497" s="9" t="s">
        <v>299</v>
      </c>
      <c r="G497" s="9" t="s">
        <v>299</v>
      </c>
      <c r="H497" s="9" t="s">
        <v>300</v>
      </c>
      <c r="I497" s="9"/>
      <c r="J497" s="30" t="s">
        <v>279</v>
      </c>
      <c r="M497" t="s">
        <v>157</v>
      </c>
      <c r="N497" t="s">
        <v>38</v>
      </c>
      <c r="O497">
        <v>17</v>
      </c>
      <c r="P497">
        <v>2</v>
      </c>
      <c r="Q497" t="s">
        <v>370</v>
      </c>
      <c r="R497" s="31">
        <v>8</v>
      </c>
      <c r="T497" s="30" t="s">
        <v>347</v>
      </c>
      <c r="U497" s="45">
        <f t="shared" si="18"/>
        <v>8</v>
      </c>
      <c r="V497" s="9" t="s">
        <v>785</v>
      </c>
      <c r="W497" s="9" t="s">
        <v>302</v>
      </c>
      <c r="Z497" s="30" t="s">
        <v>276</v>
      </c>
      <c r="AA497" s="30" t="s">
        <v>319</v>
      </c>
      <c r="AB497" s="30" t="s">
        <v>345</v>
      </c>
      <c r="AC497" s="30" t="s">
        <v>666</v>
      </c>
      <c r="AD497" t="s">
        <v>732</v>
      </c>
      <c r="AF497" s="9"/>
      <c r="AG497" t="s">
        <v>321</v>
      </c>
      <c r="AH497" t="s">
        <v>321</v>
      </c>
      <c r="AI497" t="s">
        <v>321</v>
      </c>
    </row>
    <row r="498" spans="1:35" ht="13.25" customHeight="1" x14ac:dyDescent="0.15">
      <c r="A498" s="9" t="s">
        <v>296</v>
      </c>
      <c r="B498" s="9" t="s">
        <v>295</v>
      </c>
      <c r="C498" s="9" t="s">
        <v>297</v>
      </c>
      <c r="D498" s="9" t="s">
        <v>268</v>
      </c>
      <c r="E498" s="9" t="s">
        <v>298</v>
      </c>
      <c r="F498" s="9" t="s">
        <v>299</v>
      </c>
      <c r="G498" s="9" t="s">
        <v>299</v>
      </c>
      <c r="H498" s="9" t="s">
        <v>773</v>
      </c>
      <c r="I498" s="9"/>
      <c r="J498" s="33" t="s">
        <v>36</v>
      </c>
      <c r="M498" t="s">
        <v>157</v>
      </c>
      <c r="N498" t="s">
        <v>38</v>
      </c>
      <c r="O498">
        <v>17</v>
      </c>
      <c r="P498">
        <v>2</v>
      </c>
      <c r="Q498" t="s">
        <v>369</v>
      </c>
      <c r="R498" s="31">
        <v>0</v>
      </c>
      <c r="T498" s="30" t="s">
        <v>347</v>
      </c>
      <c r="U498" s="45">
        <f t="shared" si="18"/>
        <v>0</v>
      </c>
      <c r="V498" s="9" t="s">
        <v>785</v>
      </c>
      <c r="W498" s="9" t="s">
        <v>302</v>
      </c>
      <c r="Z498" s="30" t="s">
        <v>276</v>
      </c>
      <c r="AA498" s="30" t="s">
        <v>319</v>
      </c>
      <c r="AB498" s="30" t="s">
        <v>345</v>
      </c>
      <c r="AC498" s="30" t="s">
        <v>666</v>
      </c>
      <c r="AD498" t="s">
        <v>732</v>
      </c>
      <c r="AF498" s="9"/>
      <c r="AG498" t="s">
        <v>321</v>
      </c>
      <c r="AH498" t="s">
        <v>321</v>
      </c>
      <c r="AI498" t="s">
        <v>321</v>
      </c>
    </row>
    <row r="499" spans="1:35" ht="13.25" customHeight="1" x14ac:dyDescent="0.15">
      <c r="A499" s="9" t="s">
        <v>296</v>
      </c>
      <c r="B499" s="9" t="s">
        <v>295</v>
      </c>
      <c r="C499" s="9" t="s">
        <v>297</v>
      </c>
      <c r="D499" s="9" t="s">
        <v>268</v>
      </c>
      <c r="E499" s="9" t="s">
        <v>298</v>
      </c>
      <c r="F499" s="9" t="s">
        <v>299</v>
      </c>
      <c r="G499" s="9" t="s">
        <v>299</v>
      </c>
      <c r="H499" s="9" t="s">
        <v>300</v>
      </c>
      <c r="I499" s="9"/>
      <c r="J499" s="33" t="s">
        <v>36</v>
      </c>
      <c r="M499" t="s">
        <v>157</v>
      </c>
      <c r="N499" t="s">
        <v>38</v>
      </c>
      <c r="O499">
        <v>17</v>
      </c>
      <c r="P499">
        <v>2</v>
      </c>
      <c r="Q499" t="s">
        <v>370</v>
      </c>
      <c r="R499" s="31">
        <v>9</v>
      </c>
      <c r="T499" s="30" t="s">
        <v>347</v>
      </c>
      <c r="U499" s="45">
        <f t="shared" si="18"/>
        <v>9</v>
      </c>
      <c r="V499" s="9" t="s">
        <v>785</v>
      </c>
      <c r="W499" s="9" t="s">
        <v>302</v>
      </c>
      <c r="Z499" s="30" t="s">
        <v>276</v>
      </c>
      <c r="AA499" s="30" t="s">
        <v>319</v>
      </c>
      <c r="AB499" s="30" t="s">
        <v>345</v>
      </c>
      <c r="AC499" s="30" t="s">
        <v>666</v>
      </c>
      <c r="AD499" t="s">
        <v>732</v>
      </c>
      <c r="AF499" s="9"/>
      <c r="AG499" t="s">
        <v>321</v>
      </c>
      <c r="AH499" t="s">
        <v>321</v>
      </c>
      <c r="AI499" t="s">
        <v>321</v>
      </c>
    </row>
    <row r="500" spans="1:35" ht="13.25" customHeight="1" x14ac:dyDescent="0.15">
      <c r="A500" s="9" t="s">
        <v>296</v>
      </c>
      <c r="B500" s="9" t="s">
        <v>295</v>
      </c>
      <c r="C500" s="9" t="s">
        <v>297</v>
      </c>
      <c r="D500" s="9" t="s">
        <v>268</v>
      </c>
      <c r="E500" s="9" t="s">
        <v>298</v>
      </c>
      <c r="F500" s="9" t="s">
        <v>299</v>
      </c>
      <c r="G500" s="9" t="s">
        <v>299</v>
      </c>
      <c r="H500" s="9" t="s">
        <v>773</v>
      </c>
      <c r="I500" s="9"/>
      <c r="J500" s="34" t="s">
        <v>68</v>
      </c>
      <c r="M500" t="s">
        <v>157</v>
      </c>
      <c r="N500" t="s">
        <v>38</v>
      </c>
      <c r="O500">
        <v>17</v>
      </c>
      <c r="P500">
        <v>2</v>
      </c>
      <c r="Q500" t="s">
        <v>369</v>
      </c>
      <c r="R500" s="31">
        <v>0</v>
      </c>
      <c r="T500" s="30" t="s">
        <v>347</v>
      </c>
      <c r="U500" s="45">
        <f t="shared" si="18"/>
        <v>0</v>
      </c>
      <c r="V500" s="9" t="s">
        <v>785</v>
      </c>
      <c r="W500" s="9" t="s">
        <v>302</v>
      </c>
      <c r="Z500" s="30" t="s">
        <v>276</v>
      </c>
      <c r="AA500" s="30" t="s">
        <v>319</v>
      </c>
      <c r="AB500" s="30" t="s">
        <v>345</v>
      </c>
      <c r="AC500" s="30" t="s">
        <v>666</v>
      </c>
      <c r="AD500" t="s">
        <v>732</v>
      </c>
      <c r="AF500" s="9"/>
      <c r="AG500" t="s">
        <v>321</v>
      </c>
      <c r="AH500" t="s">
        <v>321</v>
      </c>
      <c r="AI500" t="s">
        <v>321</v>
      </c>
    </row>
    <row r="501" spans="1:35" ht="13.25" customHeight="1" x14ac:dyDescent="0.15">
      <c r="A501" s="9" t="s">
        <v>296</v>
      </c>
      <c r="B501" s="9" t="s">
        <v>295</v>
      </c>
      <c r="C501" s="9" t="s">
        <v>297</v>
      </c>
      <c r="D501" s="9" t="s">
        <v>268</v>
      </c>
      <c r="E501" s="9" t="s">
        <v>298</v>
      </c>
      <c r="F501" s="9" t="s">
        <v>299</v>
      </c>
      <c r="G501" s="9" t="s">
        <v>299</v>
      </c>
      <c r="H501" s="9" t="s">
        <v>300</v>
      </c>
      <c r="I501" s="9"/>
      <c r="J501" s="34" t="s">
        <v>68</v>
      </c>
      <c r="M501" t="s">
        <v>157</v>
      </c>
      <c r="N501" t="s">
        <v>38</v>
      </c>
      <c r="O501">
        <v>17</v>
      </c>
      <c r="P501">
        <v>2</v>
      </c>
      <c r="Q501" t="s">
        <v>370</v>
      </c>
      <c r="R501" s="31">
        <v>7</v>
      </c>
      <c r="T501" s="30" t="s">
        <v>347</v>
      </c>
      <c r="U501" s="45">
        <f t="shared" si="18"/>
        <v>7</v>
      </c>
      <c r="V501" s="9" t="s">
        <v>785</v>
      </c>
      <c r="W501" s="9" t="s">
        <v>302</v>
      </c>
      <c r="Z501" s="30" t="s">
        <v>276</v>
      </c>
      <c r="AA501" s="30" t="s">
        <v>319</v>
      </c>
      <c r="AB501" s="30" t="s">
        <v>345</v>
      </c>
      <c r="AC501" s="30" t="s">
        <v>666</v>
      </c>
      <c r="AD501" t="s">
        <v>732</v>
      </c>
      <c r="AF501" s="9"/>
      <c r="AG501" t="s">
        <v>321</v>
      </c>
      <c r="AH501" t="s">
        <v>321</v>
      </c>
      <c r="AI501" t="s">
        <v>321</v>
      </c>
    </row>
    <row r="502" spans="1:35" ht="13.25" customHeight="1" x14ac:dyDescent="0.15">
      <c r="A502" s="9" t="s">
        <v>296</v>
      </c>
      <c r="B502" s="9" t="s">
        <v>295</v>
      </c>
      <c r="C502" s="9" t="s">
        <v>297</v>
      </c>
      <c r="D502" s="9" t="s">
        <v>268</v>
      </c>
      <c r="E502" s="9" t="s">
        <v>298</v>
      </c>
      <c r="F502" s="9" t="s">
        <v>299</v>
      </c>
      <c r="G502" s="9" t="s">
        <v>299</v>
      </c>
      <c r="H502" s="9" t="s">
        <v>773</v>
      </c>
      <c r="I502" s="9"/>
      <c r="J502" s="35" t="s">
        <v>69</v>
      </c>
      <c r="M502" t="s">
        <v>157</v>
      </c>
      <c r="N502" t="s">
        <v>38</v>
      </c>
      <c r="O502">
        <v>17</v>
      </c>
      <c r="P502">
        <v>2</v>
      </c>
      <c r="Q502" t="s">
        <v>369</v>
      </c>
      <c r="R502" s="31">
        <v>0</v>
      </c>
      <c r="T502" s="30" t="s">
        <v>347</v>
      </c>
      <c r="U502" s="45">
        <f t="shared" si="18"/>
        <v>0</v>
      </c>
      <c r="V502" s="9" t="s">
        <v>785</v>
      </c>
      <c r="W502" s="9" t="s">
        <v>302</v>
      </c>
      <c r="Z502" s="30" t="s">
        <v>276</v>
      </c>
      <c r="AA502" s="30" t="s">
        <v>319</v>
      </c>
      <c r="AB502" s="30" t="s">
        <v>345</v>
      </c>
      <c r="AC502" s="30" t="s">
        <v>666</v>
      </c>
      <c r="AD502" t="s">
        <v>732</v>
      </c>
      <c r="AF502" s="9"/>
      <c r="AG502" t="s">
        <v>321</v>
      </c>
      <c r="AH502" t="s">
        <v>321</v>
      </c>
      <c r="AI502" t="s">
        <v>321</v>
      </c>
    </row>
    <row r="503" spans="1:35" ht="13.25" customHeight="1" x14ac:dyDescent="0.15">
      <c r="A503" s="9" t="s">
        <v>296</v>
      </c>
      <c r="B503" s="9" t="s">
        <v>295</v>
      </c>
      <c r="C503" s="9" t="s">
        <v>297</v>
      </c>
      <c r="D503" s="9" t="s">
        <v>268</v>
      </c>
      <c r="E503" s="9" t="s">
        <v>298</v>
      </c>
      <c r="F503" s="9" t="s">
        <v>299</v>
      </c>
      <c r="G503" s="9" t="s">
        <v>299</v>
      </c>
      <c r="H503" s="9" t="s">
        <v>300</v>
      </c>
      <c r="I503" s="9"/>
      <c r="J503" s="35" t="s">
        <v>69</v>
      </c>
      <c r="M503" t="s">
        <v>157</v>
      </c>
      <c r="N503" t="s">
        <v>38</v>
      </c>
      <c r="O503">
        <v>17</v>
      </c>
      <c r="P503">
        <v>2</v>
      </c>
      <c r="Q503" t="s">
        <v>370</v>
      </c>
      <c r="R503" s="31">
        <v>8</v>
      </c>
      <c r="T503" s="30" t="s">
        <v>347</v>
      </c>
      <c r="U503" s="45">
        <f t="shared" si="18"/>
        <v>8</v>
      </c>
      <c r="V503" s="9" t="s">
        <v>785</v>
      </c>
      <c r="W503" s="9" t="s">
        <v>302</v>
      </c>
      <c r="Z503" s="30" t="s">
        <v>276</v>
      </c>
      <c r="AA503" s="30" t="s">
        <v>319</v>
      </c>
      <c r="AB503" s="30" t="s">
        <v>345</v>
      </c>
      <c r="AC503" s="30" t="s">
        <v>666</v>
      </c>
      <c r="AD503" t="s">
        <v>732</v>
      </c>
      <c r="AF503" s="9"/>
      <c r="AG503" t="s">
        <v>321</v>
      </c>
      <c r="AH503" t="s">
        <v>321</v>
      </c>
      <c r="AI503" t="s">
        <v>321</v>
      </c>
    </row>
    <row r="504" spans="1:35" ht="13.25" customHeight="1" x14ac:dyDescent="0.15">
      <c r="A504" s="9" t="s">
        <v>296</v>
      </c>
      <c r="B504" s="9" t="s">
        <v>295</v>
      </c>
      <c r="C504" s="9" t="s">
        <v>297</v>
      </c>
      <c r="D504" s="9" t="s">
        <v>268</v>
      </c>
      <c r="E504" s="9" t="s">
        <v>298</v>
      </c>
      <c r="F504" s="9" t="s">
        <v>299</v>
      </c>
      <c r="G504" s="9" t="s">
        <v>299</v>
      </c>
      <c r="H504" s="9" t="s">
        <v>300</v>
      </c>
      <c r="I504" s="9"/>
      <c r="J504" s="30" t="s">
        <v>279</v>
      </c>
      <c r="M504" t="s">
        <v>86</v>
      </c>
      <c r="N504" t="s">
        <v>38</v>
      </c>
      <c r="O504">
        <v>4</v>
      </c>
      <c r="P504">
        <v>10</v>
      </c>
      <c r="Q504" t="s">
        <v>371</v>
      </c>
      <c r="R504" s="31">
        <v>29</v>
      </c>
      <c r="T504" s="30" t="s">
        <v>347</v>
      </c>
      <c r="U504" s="43">
        <f t="shared" si="18"/>
        <v>29</v>
      </c>
      <c r="V504" t="s">
        <v>39</v>
      </c>
      <c r="W504" s="9" t="s">
        <v>302</v>
      </c>
      <c r="Z504" s="30" t="s">
        <v>276</v>
      </c>
      <c r="AA504" s="30" t="s">
        <v>319</v>
      </c>
      <c r="AB504" s="30" t="s">
        <v>373</v>
      </c>
      <c r="AC504" s="30" t="s">
        <v>653</v>
      </c>
      <c r="AD504" s="30" t="s">
        <v>732</v>
      </c>
      <c r="AF504" s="30"/>
      <c r="AG504" t="s">
        <v>321</v>
      </c>
      <c r="AH504" t="s">
        <v>321</v>
      </c>
      <c r="AI504" t="s">
        <v>321</v>
      </c>
    </row>
    <row r="505" spans="1:35" ht="13.25" customHeight="1" x14ac:dyDescent="0.15">
      <c r="A505" s="9" t="s">
        <v>296</v>
      </c>
      <c r="B505" s="9" t="s">
        <v>295</v>
      </c>
      <c r="C505" s="9" t="s">
        <v>297</v>
      </c>
      <c r="D505" s="9" t="s">
        <v>268</v>
      </c>
      <c r="E505" s="9" t="s">
        <v>298</v>
      </c>
      <c r="F505" s="9" t="s">
        <v>299</v>
      </c>
      <c r="G505" s="9" t="s">
        <v>299</v>
      </c>
      <c r="H505" s="9" t="s">
        <v>300</v>
      </c>
      <c r="I505" s="9"/>
      <c r="J505" s="33" t="s">
        <v>36</v>
      </c>
      <c r="M505" t="s">
        <v>86</v>
      </c>
      <c r="N505" t="s">
        <v>38</v>
      </c>
      <c r="O505">
        <v>4</v>
      </c>
      <c r="P505">
        <v>10</v>
      </c>
      <c r="Q505" t="s">
        <v>371</v>
      </c>
      <c r="R505" s="31">
        <v>31</v>
      </c>
      <c r="T505" s="30" t="s">
        <v>347</v>
      </c>
      <c r="U505" s="43">
        <f t="shared" si="18"/>
        <v>31</v>
      </c>
      <c r="V505" t="s">
        <v>39</v>
      </c>
      <c r="W505" s="9" t="s">
        <v>302</v>
      </c>
      <c r="Z505" s="30" t="s">
        <v>276</v>
      </c>
      <c r="AA505" s="30" t="s">
        <v>319</v>
      </c>
      <c r="AB505" s="30" t="s">
        <v>373</v>
      </c>
      <c r="AC505" s="30" t="s">
        <v>653</v>
      </c>
      <c r="AD505" s="30" t="s">
        <v>732</v>
      </c>
      <c r="AF505" s="30"/>
      <c r="AG505" t="s">
        <v>321</v>
      </c>
      <c r="AH505" t="s">
        <v>321</v>
      </c>
      <c r="AI505" t="s">
        <v>321</v>
      </c>
    </row>
    <row r="506" spans="1:35" ht="13.25" customHeight="1" x14ac:dyDescent="0.15">
      <c r="A506" s="9" t="s">
        <v>296</v>
      </c>
      <c r="B506" s="9" t="s">
        <v>295</v>
      </c>
      <c r="C506" s="9" t="s">
        <v>297</v>
      </c>
      <c r="D506" s="9" t="s">
        <v>268</v>
      </c>
      <c r="E506" s="9" t="s">
        <v>298</v>
      </c>
      <c r="F506" s="9" t="s">
        <v>299</v>
      </c>
      <c r="G506" s="9" t="s">
        <v>299</v>
      </c>
      <c r="H506" s="9" t="s">
        <v>300</v>
      </c>
      <c r="I506" s="9"/>
      <c r="J506" s="34" t="s">
        <v>68</v>
      </c>
      <c r="M506" t="s">
        <v>86</v>
      </c>
      <c r="N506" t="s">
        <v>38</v>
      </c>
      <c r="O506">
        <v>4</v>
      </c>
      <c r="P506">
        <v>10</v>
      </c>
      <c r="Q506" t="s">
        <v>371</v>
      </c>
      <c r="R506" s="31">
        <v>22</v>
      </c>
      <c r="T506" s="30" t="s">
        <v>347</v>
      </c>
      <c r="U506" s="43">
        <f t="shared" si="18"/>
        <v>22</v>
      </c>
      <c r="V506" s="30" t="s">
        <v>39</v>
      </c>
      <c r="W506" s="9" t="s">
        <v>302</v>
      </c>
      <c r="Z506" s="30" t="s">
        <v>276</v>
      </c>
      <c r="AA506" s="30" t="s">
        <v>319</v>
      </c>
      <c r="AB506" s="30" t="s">
        <v>373</v>
      </c>
      <c r="AC506" s="30" t="s">
        <v>653</v>
      </c>
      <c r="AD506" s="30" t="s">
        <v>732</v>
      </c>
      <c r="AF506" s="30"/>
      <c r="AG506" t="s">
        <v>321</v>
      </c>
      <c r="AH506" t="s">
        <v>321</v>
      </c>
      <c r="AI506" t="s">
        <v>321</v>
      </c>
    </row>
    <row r="507" spans="1:35" ht="13.25" customHeight="1" x14ac:dyDescent="0.15">
      <c r="A507" s="9" t="s">
        <v>296</v>
      </c>
      <c r="B507" s="9" t="s">
        <v>295</v>
      </c>
      <c r="C507" s="9" t="s">
        <v>297</v>
      </c>
      <c r="D507" s="9" t="s">
        <v>268</v>
      </c>
      <c r="E507" s="9" t="s">
        <v>298</v>
      </c>
      <c r="F507" s="9" t="s">
        <v>299</v>
      </c>
      <c r="G507" s="9" t="s">
        <v>299</v>
      </c>
      <c r="H507" s="9" t="s">
        <v>300</v>
      </c>
      <c r="I507" s="9"/>
      <c r="J507" s="35" t="s">
        <v>69</v>
      </c>
      <c r="M507" t="s">
        <v>86</v>
      </c>
      <c r="N507" t="s">
        <v>38</v>
      </c>
      <c r="O507">
        <v>4</v>
      </c>
      <c r="P507">
        <v>10</v>
      </c>
      <c r="Q507" t="s">
        <v>371</v>
      </c>
      <c r="R507" s="31">
        <v>21</v>
      </c>
      <c r="T507" s="30" t="s">
        <v>347</v>
      </c>
      <c r="U507" s="43">
        <f t="shared" si="18"/>
        <v>21</v>
      </c>
      <c r="V507" t="s">
        <v>39</v>
      </c>
      <c r="W507" s="9" t="s">
        <v>302</v>
      </c>
      <c r="Z507" s="30" t="s">
        <v>276</v>
      </c>
      <c r="AA507" s="30" t="s">
        <v>319</v>
      </c>
      <c r="AB507" s="30" t="s">
        <v>373</v>
      </c>
      <c r="AC507" s="30" t="s">
        <v>653</v>
      </c>
      <c r="AD507" s="30" t="s">
        <v>732</v>
      </c>
      <c r="AF507" s="30"/>
      <c r="AG507" t="s">
        <v>321</v>
      </c>
      <c r="AH507" t="s">
        <v>321</v>
      </c>
      <c r="AI507" t="s">
        <v>321</v>
      </c>
    </row>
    <row r="508" spans="1:35" ht="13.25" customHeight="1" x14ac:dyDescent="0.15">
      <c r="A508" t="s">
        <v>317</v>
      </c>
      <c r="B508" t="s">
        <v>316</v>
      </c>
      <c r="C508" t="s">
        <v>305</v>
      </c>
      <c r="D508" t="s">
        <v>306</v>
      </c>
      <c r="E508" t="s">
        <v>306</v>
      </c>
      <c r="F508" t="s">
        <v>307</v>
      </c>
      <c r="G508" t="s">
        <v>307</v>
      </c>
      <c r="J508" t="s">
        <v>279</v>
      </c>
      <c r="M508" t="s">
        <v>90</v>
      </c>
      <c r="N508" t="s">
        <v>38</v>
      </c>
      <c r="O508">
        <v>4</v>
      </c>
      <c r="P508">
        <v>12</v>
      </c>
      <c r="Q508" s="23" t="s">
        <v>372</v>
      </c>
      <c r="R508">
        <v>166149</v>
      </c>
      <c r="T508" t="s">
        <v>39</v>
      </c>
      <c r="U508" s="43">
        <f t="shared" si="18"/>
        <v>166149</v>
      </c>
      <c r="V508" s="30" t="s">
        <v>39</v>
      </c>
      <c r="W508" t="s">
        <v>318</v>
      </c>
      <c r="Z508" t="s">
        <v>276</v>
      </c>
      <c r="AA508" s="30" t="s">
        <v>319</v>
      </c>
      <c r="AB508" s="30" t="s">
        <v>373</v>
      </c>
      <c r="AC508" s="30" t="s">
        <v>374</v>
      </c>
      <c r="AD508" t="s">
        <v>322</v>
      </c>
      <c r="AG508" t="s">
        <v>321</v>
      </c>
      <c r="AH508" t="s">
        <v>321</v>
      </c>
      <c r="AI508" t="s">
        <v>321</v>
      </c>
    </row>
    <row r="509" spans="1:35" ht="13.25" customHeight="1" x14ac:dyDescent="0.15">
      <c r="A509" t="s">
        <v>317</v>
      </c>
      <c r="B509" t="s">
        <v>316</v>
      </c>
      <c r="C509" t="s">
        <v>305</v>
      </c>
      <c r="D509" t="s">
        <v>306</v>
      </c>
      <c r="E509" t="s">
        <v>306</v>
      </c>
      <c r="F509" t="s">
        <v>307</v>
      </c>
      <c r="G509" t="s">
        <v>307</v>
      </c>
      <c r="J509" t="s">
        <v>36</v>
      </c>
      <c r="M509" t="s">
        <v>90</v>
      </c>
      <c r="N509" t="s">
        <v>38</v>
      </c>
      <c r="O509">
        <v>4</v>
      </c>
      <c r="P509">
        <v>12</v>
      </c>
      <c r="Q509" s="23" t="s">
        <v>372</v>
      </c>
      <c r="R509">
        <v>163408</v>
      </c>
      <c r="T509" t="s">
        <v>39</v>
      </c>
      <c r="U509" s="40">
        <f t="shared" si="18"/>
        <v>163408</v>
      </c>
      <c r="V509" s="9" t="s">
        <v>39</v>
      </c>
      <c r="W509" t="s">
        <v>318</v>
      </c>
      <c r="Z509" t="s">
        <v>276</v>
      </c>
      <c r="AA509" s="30" t="s">
        <v>319</v>
      </c>
      <c r="AB509" s="30" t="s">
        <v>373</v>
      </c>
      <c r="AC509" s="30" t="s">
        <v>374</v>
      </c>
      <c r="AD509" t="s">
        <v>322</v>
      </c>
      <c r="AG509" t="s">
        <v>321</v>
      </c>
      <c r="AH509" t="s">
        <v>321</v>
      </c>
      <c r="AI509" t="s">
        <v>321</v>
      </c>
    </row>
    <row r="510" spans="1:35" ht="13.25" customHeight="1" x14ac:dyDescent="0.15">
      <c r="A510" t="s">
        <v>317</v>
      </c>
      <c r="B510" t="s">
        <v>316</v>
      </c>
      <c r="C510" t="s">
        <v>305</v>
      </c>
      <c r="D510" t="s">
        <v>306</v>
      </c>
      <c r="E510" t="s">
        <v>306</v>
      </c>
      <c r="F510" t="s">
        <v>307</v>
      </c>
      <c r="G510" t="s">
        <v>307</v>
      </c>
      <c r="J510" t="s">
        <v>68</v>
      </c>
      <c r="M510" t="s">
        <v>90</v>
      </c>
      <c r="N510" t="s">
        <v>38</v>
      </c>
      <c r="O510">
        <v>4</v>
      </c>
      <c r="P510">
        <v>12</v>
      </c>
      <c r="Q510" s="23" t="s">
        <v>372</v>
      </c>
      <c r="R510">
        <v>189810</v>
      </c>
      <c r="T510" t="s">
        <v>39</v>
      </c>
      <c r="U510">
        <f t="shared" si="18"/>
        <v>189810</v>
      </c>
      <c r="V510" t="s">
        <v>39</v>
      </c>
      <c r="W510" t="s">
        <v>318</v>
      </c>
      <c r="Z510" t="s">
        <v>276</v>
      </c>
      <c r="AA510" s="30" t="s">
        <v>319</v>
      </c>
      <c r="AB510" s="30" t="s">
        <v>373</v>
      </c>
      <c r="AC510" s="30" t="s">
        <v>374</v>
      </c>
      <c r="AD510" t="s">
        <v>322</v>
      </c>
      <c r="AG510" t="s">
        <v>321</v>
      </c>
      <c r="AH510" t="s">
        <v>321</v>
      </c>
      <c r="AI510" t="s">
        <v>321</v>
      </c>
    </row>
    <row r="511" spans="1:35" ht="13.25" customHeight="1" x14ac:dyDescent="0.15">
      <c r="A511" s="9" t="s">
        <v>296</v>
      </c>
      <c r="B511" s="9" t="s">
        <v>295</v>
      </c>
      <c r="C511" s="9" t="s">
        <v>297</v>
      </c>
      <c r="D511" s="9" t="s">
        <v>268</v>
      </c>
      <c r="E511" s="9" t="s">
        <v>298</v>
      </c>
      <c r="F511" s="9" t="s">
        <v>299</v>
      </c>
      <c r="G511" s="9" t="s">
        <v>299</v>
      </c>
      <c r="H511" s="9" t="s">
        <v>300</v>
      </c>
      <c r="I511" s="9"/>
      <c r="J511" s="30" t="s">
        <v>279</v>
      </c>
      <c r="M511" t="s">
        <v>70</v>
      </c>
      <c r="N511" t="s">
        <v>38</v>
      </c>
      <c r="O511">
        <v>4</v>
      </c>
      <c r="P511">
        <v>7</v>
      </c>
      <c r="Q511" t="s">
        <v>375</v>
      </c>
      <c r="R511" s="31">
        <v>67</v>
      </c>
      <c r="T511" s="30" t="s">
        <v>376</v>
      </c>
      <c r="U511" s="30">
        <f>R511*1000000</f>
        <v>67000000</v>
      </c>
      <c r="V511" t="s">
        <v>39</v>
      </c>
      <c r="W511" s="9" t="s">
        <v>302</v>
      </c>
      <c r="Z511" s="30" t="s">
        <v>276</v>
      </c>
      <c r="AA511" s="30" t="s">
        <v>319</v>
      </c>
      <c r="AB511" s="30" t="s">
        <v>373</v>
      </c>
      <c r="AC511" s="30" t="s">
        <v>375</v>
      </c>
      <c r="AD511" t="s">
        <v>732</v>
      </c>
      <c r="AE511" s="30"/>
      <c r="AF511" s="30"/>
      <c r="AG511" t="s">
        <v>321</v>
      </c>
      <c r="AH511" t="s">
        <v>321</v>
      </c>
      <c r="AI511" t="s">
        <v>321</v>
      </c>
    </row>
    <row r="512" spans="1:35" ht="13.25" customHeight="1" x14ac:dyDescent="0.15">
      <c r="A512" s="9" t="s">
        <v>296</v>
      </c>
      <c r="B512" s="9" t="s">
        <v>295</v>
      </c>
      <c r="C512" s="9" t="s">
        <v>297</v>
      </c>
      <c r="D512" s="9" t="s">
        <v>268</v>
      </c>
      <c r="E512" s="9" t="s">
        <v>298</v>
      </c>
      <c r="F512" s="9" t="s">
        <v>299</v>
      </c>
      <c r="G512" s="9" t="s">
        <v>299</v>
      </c>
      <c r="H512" s="9" t="s">
        <v>300</v>
      </c>
      <c r="I512" s="9"/>
      <c r="J512" s="33" t="s">
        <v>36</v>
      </c>
      <c r="M512" t="s">
        <v>70</v>
      </c>
      <c r="N512" t="s">
        <v>38</v>
      </c>
      <c r="O512">
        <v>4</v>
      </c>
      <c r="P512">
        <v>7</v>
      </c>
      <c r="Q512" t="s">
        <v>375</v>
      </c>
      <c r="R512" s="31">
        <v>68</v>
      </c>
      <c r="T512" s="30" t="s">
        <v>376</v>
      </c>
      <c r="U512" s="30">
        <f>R512*1000000</f>
        <v>68000000</v>
      </c>
      <c r="V512" t="s">
        <v>39</v>
      </c>
      <c r="W512" s="9" t="s">
        <v>302</v>
      </c>
      <c r="Z512" s="30" t="s">
        <v>276</v>
      </c>
      <c r="AA512" s="30" t="s">
        <v>319</v>
      </c>
      <c r="AB512" s="30" t="s">
        <v>373</v>
      </c>
      <c r="AC512" s="30" t="s">
        <v>375</v>
      </c>
      <c r="AD512" s="30" t="s">
        <v>732</v>
      </c>
      <c r="AF512" s="30"/>
      <c r="AG512" t="s">
        <v>321</v>
      </c>
      <c r="AH512" t="s">
        <v>321</v>
      </c>
      <c r="AI512" t="s">
        <v>321</v>
      </c>
    </row>
    <row r="513" spans="1:35" ht="13.25" customHeight="1" x14ac:dyDescent="0.15">
      <c r="A513" s="9" t="s">
        <v>296</v>
      </c>
      <c r="B513" s="9" t="s">
        <v>295</v>
      </c>
      <c r="C513" s="9" t="s">
        <v>297</v>
      </c>
      <c r="D513" s="9" t="s">
        <v>268</v>
      </c>
      <c r="E513" s="9" t="s">
        <v>298</v>
      </c>
      <c r="F513" s="9" t="s">
        <v>299</v>
      </c>
      <c r="G513" s="9" t="s">
        <v>299</v>
      </c>
      <c r="H513" s="9" t="s">
        <v>300</v>
      </c>
      <c r="I513" s="9"/>
      <c r="J513" s="34" t="s">
        <v>68</v>
      </c>
      <c r="M513" t="s">
        <v>70</v>
      </c>
      <c r="N513" t="s">
        <v>38</v>
      </c>
      <c r="O513">
        <v>4</v>
      </c>
      <c r="P513">
        <v>7</v>
      </c>
      <c r="Q513" t="s">
        <v>375</v>
      </c>
      <c r="R513" s="31">
        <v>70</v>
      </c>
      <c r="T513" s="30" t="s">
        <v>376</v>
      </c>
      <c r="U513" s="32">
        <f>R513*1000000</f>
        <v>70000000</v>
      </c>
      <c r="V513" t="s">
        <v>39</v>
      </c>
      <c r="W513" s="9" t="s">
        <v>302</v>
      </c>
      <c r="Z513" s="30" t="s">
        <v>276</v>
      </c>
      <c r="AA513" s="30" t="s">
        <v>319</v>
      </c>
      <c r="AB513" s="30" t="s">
        <v>373</v>
      </c>
      <c r="AC513" s="30" t="s">
        <v>375</v>
      </c>
      <c r="AD513" s="30" t="s">
        <v>732</v>
      </c>
      <c r="AF513" s="30"/>
      <c r="AG513" t="s">
        <v>321</v>
      </c>
      <c r="AH513" t="s">
        <v>321</v>
      </c>
      <c r="AI513" t="s">
        <v>321</v>
      </c>
    </row>
    <row r="514" spans="1:35" ht="13.25" customHeight="1" x14ac:dyDescent="0.15">
      <c r="A514" s="9" t="s">
        <v>296</v>
      </c>
      <c r="B514" s="9" t="s">
        <v>295</v>
      </c>
      <c r="C514" s="9" t="s">
        <v>297</v>
      </c>
      <c r="D514" s="9" t="s">
        <v>268</v>
      </c>
      <c r="E514" s="9" t="s">
        <v>298</v>
      </c>
      <c r="F514" s="9" t="s">
        <v>299</v>
      </c>
      <c r="G514" s="9" t="s">
        <v>299</v>
      </c>
      <c r="H514" s="9" t="s">
        <v>300</v>
      </c>
      <c r="I514" s="9"/>
      <c r="J514" s="35" t="s">
        <v>69</v>
      </c>
      <c r="M514" t="s">
        <v>70</v>
      </c>
      <c r="N514" t="s">
        <v>38</v>
      </c>
      <c r="O514">
        <v>4</v>
      </c>
      <c r="P514">
        <v>7</v>
      </c>
      <c r="Q514" t="s">
        <v>375</v>
      </c>
      <c r="R514" s="31">
        <v>67</v>
      </c>
      <c r="T514" s="30" t="s">
        <v>376</v>
      </c>
      <c r="U514" s="32">
        <f>R514*1000000</f>
        <v>67000000</v>
      </c>
      <c r="V514" t="s">
        <v>39</v>
      </c>
      <c r="W514" s="9" t="s">
        <v>302</v>
      </c>
      <c r="Z514" s="30" t="s">
        <v>276</v>
      </c>
      <c r="AA514" s="30" t="s">
        <v>319</v>
      </c>
      <c r="AB514" s="30" t="s">
        <v>373</v>
      </c>
      <c r="AC514" s="30" t="s">
        <v>375</v>
      </c>
      <c r="AD514" s="30" t="s">
        <v>732</v>
      </c>
      <c r="AF514" s="30"/>
      <c r="AG514" t="s">
        <v>321</v>
      </c>
      <c r="AH514" t="s">
        <v>321</v>
      </c>
      <c r="AI514" t="s">
        <v>321</v>
      </c>
    </row>
    <row r="515" spans="1:35" ht="13.25" customHeight="1" x14ac:dyDescent="0.15">
      <c r="A515" t="s">
        <v>317</v>
      </c>
      <c r="B515" t="s">
        <v>316</v>
      </c>
      <c r="C515" t="s">
        <v>305</v>
      </c>
      <c r="D515" t="s">
        <v>306</v>
      </c>
      <c r="E515" t="s">
        <v>306</v>
      </c>
      <c r="F515" t="s">
        <v>307</v>
      </c>
      <c r="G515" t="s">
        <v>307</v>
      </c>
      <c r="J515" t="s">
        <v>279</v>
      </c>
      <c r="M515" t="s">
        <v>70</v>
      </c>
      <c r="N515" t="s">
        <v>38</v>
      </c>
      <c r="O515">
        <v>4</v>
      </c>
      <c r="P515">
        <v>7</v>
      </c>
      <c r="Q515" s="23" t="s">
        <v>377</v>
      </c>
      <c r="R515">
        <v>64157262</v>
      </c>
      <c r="T515" t="s">
        <v>785</v>
      </c>
      <c r="U515" s="43">
        <f>R515</f>
        <v>64157262</v>
      </c>
      <c r="V515" s="30" t="s">
        <v>39</v>
      </c>
      <c r="W515" t="s">
        <v>318</v>
      </c>
      <c r="Z515" t="s">
        <v>276</v>
      </c>
      <c r="AA515" s="30" t="s">
        <v>319</v>
      </c>
      <c r="AB515" s="30" t="s">
        <v>373</v>
      </c>
      <c r="AC515" s="30" t="s">
        <v>375</v>
      </c>
      <c r="AD515" t="s">
        <v>322</v>
      </c>
      <c r="AG515" t="s">
        <v>321</v>
      </c>
      <c r="AH515" t="s">
        <v>321</v>
      </c>
      <c r="AI515" t="s">
        <v>321</v>
      </c>
    </row>
    <row r="516" spans="1:35" ht="13.25" customHeight="1" x14ac:dyDescent="0.15">
      <c r="A516" t="s">
        <v>317</v>
      </c>
      <c r="B516" t="s">
        <v>316</v>
      </c>
      <c r="C516" t="s">
        <v>305</v>
      </c>
      <c r="D516" t="s">
        <v>306</v>
      </c>
      <c r="E516" t="s">
        <v>306</v>
      </c>
      <c r="F516" t="s">
        <v>307</v>
      </c>
      <c r="G516" t="s">
        <v>307</v>
      </c>
      <c r="J516" t="s">
        <v>36</v>
      </c>
      <c r="M516" t="s">
        <v>70</v>
      </c>
      <c r="N516" t="s">
        <v>38</v>
      </c>
      <c r="O516">
        <v>4</v>
      </c>
      <c r="P516">
        <v>7</v>
      </c>
      <c r="Q516" s="23" t="s">
        <v>377</v>
      </c>
      <c r="R516">
        <v>74661649</v>
      </c>
      <c r="T516" t="s">
        <v>785</v>
      </c>
      <c r="U516" s="40">
        <f>R516</f>
        <v>74661649</v>
      </c>
      <c r="V516" s="9" t="s">
        <v>39</v>
      </c>
      <c r="W516" t="s">
        <v>318</v>
      </c>
      <c r="Z516" t="s">
        <v>276</v>
      </c>
      <c r="AA516" s="30" t="s">
        <v>319</v>
      </c>
      <c r="AB516" s="30" t="s">
        <v>373</v>
      </c>
      <c r="AC516" s="30" t="s">
        <v>375</v>
      </c>
      <c r="AD516" t="s">
        <v>322</v>
      </c>
      <c r="AG516" t="s">
        <v>321</v>
      </c>
      <c r="AH516" t="s">
        <v>321</v>
      </c>
      <c r="AI516" t="s">
        <v>321</v>
      </c>
    </row>
    <row r="517" spans="1:35" ht="13.25" customHeight="1" x14ac:dyDescent="0.15">
      <c r="A517" t="s">
        <v>317</v>
      </c>
      <c r="B517" t="s">
        <v>316</v>
      </c>
      <c r="C517" t="s">
        <v>305</v>
      </c>
      <c r="D517" t="s">
        <v>306</v>
      </c>
      <c r="E517" t="s">
        <v>306</v>
      </c>
      <c r="F517" t="s">
        <v>307</v>
      </c>
      <c r="G517" t="s">
        <v>307</v>
      </c>
      <c r="J517" t="s">
        <v>68</v>
      </c>
      <c r="M517" t="s">
        <v>70</v>
      </c>
      <c r="N517" t="s">
        <v>38</v>
      </c>
      <c r="O517">
        <v>4</v>
      </c>
      <c r="P517">
        <v>7</v>
      </c>
      <c r="Q517" s="23" t="s">
        <v>377</v>
      </c>
      <c r="R517">
        <v>78001430</v>
      </c>
      <c r="T517" t="s">
        <v>785</v>
      </c>
      <c r="U517">
        <f>R517</f>
        <v>78001430</v>
      </c>
      <c r="V517" t="s">
        <v>39</v>
      </c>
      <c r="W517" t="s">
        <v>318</v>
      </c>
      <c r="Z517" t="s">
        <v>276</v>
      </c>
      <c r="AA517" s="30" t="s">
        <v>319</v>
      </c>
      <c r="AB517" s="30" t="s">
        <v>373</v>
      </c>
      <c r="AC517" s="30" t="s">
        <v>375</v>
      </c>
      <c r="AD517" t="s">
        <v>322</v>
      </c>
      <c r="AG517" t="s">
        <v>321</v>
      </c>
      <c r="AH517" t="s">
        <v>321</v>
      </c>
      <c r="AI517" t="s">
        <v>321</v>
      </c>
    </row>
    <row r="518" spans="1:35" ht="13.25" customHeight="1" x14ac:dyDescent="0.15">
      <c r="A518" s="9" t="s">
        <v>296</v>
      </c>
      <c r="B518" s="9" t="s">
        <v>295</v>
      </c>
      <c r="C518" s="9" t="s">
        <v>297</v>
      </c>
      <c r="D518" s="9" t="s">
        <v>268</v>
      </c>
      <c r="E518" s="9" t="s">
        <v>298</v>
      </c>
      <c r="F518" s="9" t="s">
        <v>299</v>
      </c>
      <c r="G518" s="9" t="s">
        <v>299</v>
      </c>
      <c r="H518" s="9" t="s">
        <v>300</v>
      </c>
      <c r="I518" s="9"/>
      <c r="J518" s="30" t="s">
        <v>279</v>
      </c>
      <c r="M518" t="s">
        <v>74</v>
      </c>
      <c r="N518" t="s">
        <v>38</v>
      </c>
      <c r="O518">
        <v>4</v>
      </c>
      <c r="P518">
        <v>8</v>
      </c>
      <c r="Q518" t="s">
        <v>800</v>
      </c>
      <c r="R518" s="31">
        <v>91</v>
      </c>
      <c r="T518" s="30" t="s">
        <v>798</v>
      </c>
      <c r="U518" s="30">
        <f>R518*1000</f>
        <v>91000</v>
      </c>
      <c r="V518" t="s">
        <v>39</v>
      </c>
      <c r="W518" s="9" t="s">
        <v>302</v>
      </c>
      <c r="Z518" s="30" t="s">
        <v>276</v>
      </c>
      <c r="AA518" s="30" t="s">
        <v>319</v>
      </c>
      <c r="AB518" s="30" t="s">
        <v>373</v>
      </c>
      <c r="AC518" s="30" t="s">
        <v>796</v>
      </c>
      <c r="AD518" t="s">
        <v>732</v>
      </c>
      <c r="AF518" s="30"/>
      <c r="AG518" t="s">
        <v>321</v>
      </c>
      <c r="AH518" t="s">
        <v>321</v>
      </c>
      <c r="AI518" t="s">
        <v>321</v>
      </c>
    </row>
    <row r="519" spans="1:35" ht="13.25" customHeight="1" x14ac:dyDescent="0.15">
      <c r="A519" s="9" t="s">
        <v>296</v>
      </c>
      <c r="B519" s="9" t="s">
        <v>295</v>
      </c>
      <c r="C519" s="9" t="s">
        <v>297</v>
      </c>
      <c r="D519" s="9" t="s">
        <v>268</v>
      </c>
      <c r="E519" s="9" t="s">
        <v>298</v>
      </c>
      <c r="F519" s="9" t="s">
        <v>299</v>
      </c>
      <c r="G519" s="9" t="s">
        <v>299</v>
      </c>
      <c r="H519" s="9" t="s">
        <v>300</v>
      </c>
      <c r="I519" s="9"/>
      <c r="J519" s="33" t="s">
        <v>36</v>
      </c>
      <c r="M519" t="s">
        <v>74</v>
      </c>
      <c r="N519" t="s">
        <v>38</v>
      </c>
      <c r="O519">
        <v>4</v>
      </c>
      <c r="P519">
        <v>8</v>
      </c>
      <c r="Q519" t="s">
        <v>800</v>
      </c>
      <c r="R519" s="31">
        <v>92</v>
      </c>
      <c r="T519" s="30" t="s">
        <v>798</v>
      </c>
      <c r="U519" s="30">
        <f>R519*1000</f>
        <v>92000</v>
      </c>
      <c r="V519" t="s">
        <v>39</v>
      </c>
      <c r="W519" s="9" t="s">
        <v>302</v>
      </c>
      <c r="Z519" s="30" t="s">
        <v>276</v>
      </c>
      <c r="AA519" s="30" t="s">
        <v>319</v>
      </c>
      <c r="AB519" s="30" t="s">
        <v>373</v>
      </c>
      <c r="AC519" s="30" t="s">
        <v>796</v>
      </c>
      <c r="AD519" s="30" t="s">
        <v>732</v>
      </c>
      <c r="AF519" s="30"/>
      <c r="AG519" t="s">
        <v>321</v>
      </c>
      <c r="AH519" t="s">
        <v>321</v>
      </c>
      <c r="AI519" t="s">
        <v>321</v>
      </c>
    </row>
    <row r="520" spans="1:35" ht="13.25" customHeight="1" x14ac:dyDescent="0.15">
      <c r="A520" s="9" t="s">
        <v>296</v>
      </c>
      <c r="B520" s="9" t="s">
        <v>295</v>
      </c>
      <c r="C520" s="9" t="s">
        <v>297</v>
      </c>
      <c r="D520" s="9" t="s">
        <v>268</v>
      </c>
      <c r="E520" s="9" t="s">
        <v>298</v>
      </c>
      <c r="F520" s="9" t="s">
        <v>299</v>
      </c>
      <c r="G520" s="9" t="s">
        <v>299</v>
      </c>
      <c r="H520" s="9" t="s">
        <v>300</v>
      </c>
      <c r="I520" s="9"/>
      <c r="J520" s="34" t="s">
        <v>68</v>
      </c>
      <c r="M520" t="s">
        <v>74</v>
      </c>
      <c r="N520" t="s">
        <v>38</v>
      </c>
      <c r="O520">
        <v>4</v>
      </c>
      <c r="P520">
        <v>8</v>
      </c>
      <c r="Q520" t="s">
        <v>800</v>
      </c>
      <c r="R520" s="31">
        <v>123</v>
      </c>
      <c r="T520" s="30" t="s">
        <v>798</v>
      </c>
      <c r="U520" s="30">
        <f>1000*R520</f>
        <v>123000</v>
      </c>
      <c r="V520" s="30" t="s">
        <v>39</v>
      </c>
      <c r="W520" s="9" t="s">
        <v>302</v>
      </c>
      <c r="Z520" s="30" t="s">
        <v>276</v>
      </c>
      <c r="AA520" s="30" t="s">
        <v>319</v>
      </c>
      <c r="AB520" s="30" t="s">
        <v>373</v>
      </c>
      <c r="AC520" s="30" t="s">
        <v>796</v>
      </c>
      <c r="AD520" s="30" t="s">
        <v>732</v>
      </c>
      <c r="AF520" s="30"/>
      <c r="AG520" t="s">
        <v>321</v>
      </c>
      <c r="AH520" t="s">
        <v>321</v>
      </c>
      <c r="AI520" t="s">
        <v>321</v>
      </c>
    </row>
    <row r="521" spans="1:35" ht="13.25" customHeight="1" x14ac:dyDescent="0.15">
      <c r="A521" s="9" t="s">
        <v>296</v>
      </c>
      <c r="B521" s="9" t="s">
        <v>295</v>
      </c>
      <c r="C521" s="9" t="s">
        <v>297</v>
      </c>
      <c r="D521" s="9" t="s">
        <v>268</v>
      </c>
      <c r="E521" s="9" t="s">
        <v>298</v>
      </c>
      <c r="F521" s="9" t="s">
        <v>299</v>
      </c>
      <c r="G521" s="9" t="s">
        <v>299</v>
      </c>
      <c r="H521" s="9" t="s">
        <v>300</v>
      </c>
      <c r="I521" s="9"/>
      <c r="J521" s="35" t="s">
        <v>69</v>
      </c>
      <c r="M521" t="s">
        <v>74</v>
      </c>
      <c r="N521" t="s">
        <v>38</v>
      </c>
      <c r="O521">
        <v>4</v>
      </c>
      <c r="P521">
        <v>8</v>
      </c>
      <c r="Q521" t="s">
        <v>800</v>
      </c>
      <c r="R521" s="31">
        <v>138</v>
      </c>
      <c r="T521" s="30" t="s">
        <v>798</v>
      </c>
      <c r="U521" s="30">
        <f>R521*1000</f>
        <v>138000</v>
      </c>
      <c r="V521" t="s">
        <v>39</v>
      </c>
      <c r="W521" s="9" t="s">
        <v>302</v>
      </c>
      <c r="Z521" s="30" t="s">
        <v>276</v>
      </c>
      <c r="AA521" s="30" t="s">
        <v>319</v>
      </c>
      <c r="AB521" s="30" t="s">
        <v>373</v>
      </c>
      <c r="AC521" s="30" t="s">
        <v>796</v>
      </c>
      <c r="AD521" s="30" t="s">
        <v>732</v>
      </c>
      <c r="AF521" s="30"/>
      <c r="AG521" t="s">
        <v>321</v>
      </c>
      <c r="AH521" t="s">
        <v>321</v>
      </c>
      <c r="AI521" t="s">
        <v>321</v>
      </c>
    </row>
    <row r="522" spans="1:35" ht="13.25" customHeight="1" x14ac:dyDescent="0.15">
      <c r="A522" t="s">
        <v>317</v>
      </c>
      <c r="B522" t="s">
        <v>316</v>
      </c>
      <c r="C522" t="s">
        <v>305</v>
      </c>
      <c r="D522" t="s">
        <v>306</v>
      </c>
      <c r="E522" t="s">
        <v>306</v>
      </c>
      <c r="F522" t="s">
        <v>307</v>
      </c>
      <c r="G522" t="s">
        <v>307</v>
      </c>
      <c r="J522" t="s">
        <v>279</v>
      </c>
      <c r="M522" t="s">
        <v>74</v>
      </c>
      <c r="N522" t="s">
        <v>38</v>
      </c>
      <c r="O522">
        <v>4</v>
      </c>
      <c r="P522">
        <v>8</v>
      </c>
      <c r="Q522" s="23" t="s">
        <v>378</v>
      </c>
      <c r="R522">
        <v>190755</v>
      </c>
      <c r="T522" t="s">
        <v>39</v>
      </c>
      <c r="U522" s="43">
        <f>R522</f>
        <v>190755</v>
      </c>
      <c r="V522" s="30" t="s">
        <v>39</v>
      </c>
      <c r="W522" t="s">
        <v>318</v>
      </c>
      <c r="Z522" t="s">
        <v>276</v>
      </c>
      <c r="AA522" s="30" t="s">
        <v>319</v>
      </c>
      <c r="AB522" s="30" t="s">
        <v>373</v>
      </c>
      <c r="AC522" s="30" t="s">
        <v>796</v>
      </c>
      <c r="AD522" t="s">
        <v>322</v>
      </c>
      <c r="AG522" t="s">
        <v>321</v>
      </c>
      <c r="AH522" t="s">
        <v>321</v>
      </c>
      <c r="AI522" t="s">
        <v>321</v>
      </c>
    </row>
    <row r="523" spans="1:35" ht="13.25" customHeight="1" x14ac:dyDescent="0.15">
      <c r="A523" t="s">
        <v>317</v>
      </c>
      <c r="B523" t="s">
        <v>316</v>
      </c>
      <c r="C523" t="s">
        <v>305</v>
      </c>
      <c r="D523" t="s">
        <v>306</v>
      </c>
      <c r="E523" t="s">
        <v>306</v>
      </c>
      <c r="F523" t="s">
        <v>307</v>
      </c>
      <c r="G523" t="s">
        <v>307</v>
      </c>
      <c r="J523" t="s">
        <v>36</v>
      </c>
      <c r="M523" t="s">
        <v>74</v>
      </c>
      <c r="N523" t="s">
        <v>38</v>
      </c>
      <c r="O523">
        <v>4</v>
      </c>
      <c r="P523">
        <v>8</v>
      </c>
      <c r="Q523" s="23" t="s">
        <v>378</v>
      </c>
      <c r="R523">
        <v>225741</v>
      </c>
      <c r="T523" t="s">
        <v>39</v>
      </c>
      <c r="U523" s="40">
        <f>R523</f>
        <v>225741</v>
      </c>
      <c r="V523" s="9" t="s">
        <v>39</v>
      </c>
      <c r="W523" t="s">
        <v>318</v>
      </c>
      <c r="Z523" t="s">
        <v>276</v>
      </c>
      <c r="AA523" s="30" t="s">
        <v>319</v>
      </c>
      <c r="AB523" s="30" t="s">
        <v>373</v>
      </c>
      <c r="AC523" s="30" t="s">
        <v>796</v>
      </c>
      <c r="AD523" t="s">
        <v>322</v>
      </c>
      <c r="AG523" t="s">
        <v>321</v>
      </c>
      <c r="AH523" t="s">
        <v>321</v>
      </c>
      <c r="AI523" t="s">
        <v>321</v>
      </c>
    </row>
    <row r="524" spans="1:35" ht="13.25" customHeight="1" x14ac:dyDescent="0.15">
      <c r="A524" t="s">
        <v>317</v>
      </c>
      <c r="B524" t="s">
        <v>316</v>
      </c>
      <c r="C524" t="s">
        <v>305</v>
      </c>
      <c r="D524" t="s">
        <v>306</v>
      </c>
      <c r="E524" t="s">
        <v>306</v>
      </c>
      <c r="F524" t="s">
        <v>307</v>
      </c>
      <c r="G524" t="s">
        <v>307</v>
      </c>
      <c r="J524" t="s">
        <v>68</v>
      </c>
      <c r="M524" t="s">
        <v>74</v>
      </c>
      <c r="N524" t="s">
        <v>38</v>
      </c>
      <c r="O524">
        <v>4</v>
      </c>
      <c r="P524">
        <v>8</v>
      </c>
      <c r="Q524" s="23" t="s">
        <v>378</v>
      </c>
      <c r="R524">
        <v>239428</v>
      </c>
      <c r="T524" t="s">
        <v>39</v>
      </c>
      <c r="U524">
        <f>R524</f>
        <v>239428</v>
      </c>
      <c r="V524" t="s">
        <v>39</v>
      </c>
      <c r="W524" t="s">
        <v>318</v>
      </c>
      <c r="Z524" t="s">
        <v>276</v>
      </c>
      <c r="AA524" s="30" t="s">
        <v>319</v>
      </c>
      <c r="AB524" s="30" t="s">
        <v>373</v>
      </c>
      <c r="AC524" s="30" t="s">
        <v>796</v>
      </c>
      <c r="AD524" t="s">
        <v>322</v>
      </c>
      <c r="AG524" t="s">
        <v>321</v>
      </c>
      <c r="AH524" t="s">
        <v>321</v>
      </c>
      <c r="AI524" t="s">
        <v>321</v>
      </c>
    </row>
    <row r="525" spans="1:35" ht="13.25" customHeight="1" x14ac:dyDescent="0.15">
      <c r="A525" s="9" t="s">
        <v>296</v>
      </c>
      <c r="B525" s="9" t="s">
        <v>295</v>
      </c>
      <c r="C525" s="9" t="s">
        <v>297</v>
      </c>
      <c r="D525" s="9" t="s">
        <v>268</v>
      </c>
      <c r="E525" s="9" t="s">
        <v>298</v>
      </c>
      <c r="F525" s="9" t="s">
        <v>299</v>
      </c>
      <c r="G525" s="9" t="s">
        <v>299</v>
      </c>
      <c r="H525" s="9" t="s">
        <v>300</v>
      </c>
      <c r="I525" s="9"/>
      <c r="J525" s="30" t="s">
        <v>279</v>
      </c>
      <c r="M525" t="s">
        <v>84</v>
      </c>
      <c r="N525" t="s">
        <v>38</v>
      </c>
      <c r="O525">
        <v>4</v>
      </c>
      <c r="P525">
        <v>9</v>
      </c>
      <c r="Q525" t="s">
        <v>797</v>
      </c>
      <c r="R525" s="31">
        <v>1</v>
      </c>
      <c r="T525" s="30" t="s">
        <v>798</v>
      </c>
      <c r="U525" s="30">
        <f>R525*1000</f>
        <v>1000</v>
      </c>
      <c r="V525" t="s">
        <v>39</v>
      </c>
      <c r="W525" s="9" t="s">
        <v>302</v>
      </c>
      <c r="Z525" s="30" t="s">
        <v>276</v>
      </c>
      <c r="AA525" s="30" t="s">
        <v>319</v>
      </c>
      <c r="AB525" s="30" t="s">
        <v>373</v>
      </c>
      <c r="AC525" s="30" t="s">
        <v>797</v>
      </c>
      <c r="AD525" t="s">
        <v>732</v>
      </c>
      <c r="AF525" s="30"/>
      <c r="AG525" t="s">
        <v>321</v>
      </c>
      <c r="AH525" t="s">
        <v>321</v>
      </c>
      <c r="AI525" t="s">
        <v>321</v>
      </c>
    </row>
    <row r="526" spans="1:35" s="27" customFormat="1" ht="13.25" customHeight="1" x14ac:dyDescent="0.15">
      <c r="A526" s="9" t="s">
        <v>296</v>
      </c>
      <c r="B526" s="9" t="s">
        <v>295</v>
      </c>
      <c r="C526" s="9" t="s">
        <v>297</v>
      </c>
      <c r="D526" s="9" t="s">
        <v>268</v>
      </c>
      <c r="E526" s="9" t="s">
        <v>298</v>
      </c>
      <c r="F526" s="9" t="s">
        <v>299</v>
      </c>
      <c r="G526" s="9" t="s">
        <v>299</v>
      </c>
      <c r="H526" s="9" t="s">
        <v>300</v>
      </c>
      <c r="I526" s="9"/>
      <c r="J526" s="33" t="s">
        <v>36</v>
      </c>
      <c r="K526"/>
      <c r="L526"/>
      <c r="M526" t="s">
        <v>84</v>
      </c>
      <c r="N526" t="s">
        <v>38</v>
      </c>
      <c r="O526">
        <v>4</v>
      </c>
      <c r="P526">
        <v>9</v>
      </c>
      <c r="Q526" t="s">
        <v>797</v>
      </c>
      <c r="R526" s="31">
        <v>1</v>
      </c>
      <c r="S526"/>
      <c r="T526" s="30" t="s">
        <v>798</v>
      </c>
      <c r="U526" s="30">
        <f>R526*1000</f>
        <v>1000</v>
      </c>
      <c r="V526" t="s">
        <v>39</v>
      </c>
      <c r="W526" s="9" t="s">
        <v>302</v>
      </c>
      <c r="X526"/>
      <c r="Y526"/>
      <c r="Z526" s="30" t="s">
        <v>276</v>
      </c>
      <c r="AA526" s="30" t="s">
        <v>319</v>
      </c>
      <c r="AB526" s="30" t="s">
        <v>373</v>
      </c>
      <c r="AC526" s="30" t="s">
        <v>797</v>
      </c>
      <c r="AD526" s="30" t="s">
        <v>732</v>
      </c>
      <c r="AE526"/>
      <c r="AF526" s="30"/>
      <c r="AG526" t="s">
        <v>321</v>
      </c>
      <c r="AH526" t="s">
        <v>321</v>
      </c>
      <c r="AI526" t="s">
        <v>321</v>
      </c>
    </row>
    <row r="527" spans="1:35" s="27" customFormat="1" ht="13.25" customHeight="1" x14ac:dyDescent="0.15">
      <c r="A527" s="9" t="s">
        <v>296</v>
      </c>
      <c r="B527" s="9" t="s">
        <v>295</v>
      </c>
      <c r="C527" s="9" t="s">
        <v>297</v>
      </c>
      <c r="D527" s="9" t="s">
        <v>268</v>
      </c>
      <c r="E527" s="9" t="s">
        <v>298</v>
      </c>
      <c r="F527" s="9" t="s">
        <v>299</v>
      </c>
      <c r="G527" s="9" t="s">
        <v>299</v>
      </c>
      <c r="H527" s="9" t="s">
        <v>300</v>
      </c>
      <c r="I527" s="9"/>
      <c r="J527" s="34" t="s">
        <v>68</v>
      </c>
      <c r="K527"/>
      <c r="L527"/>
      <c r="M527" t="s">
        <v>84</v>
      </c>
      <c r="N527" t="s">
        <v>38</v>
      </c>
      <c r="O527">
        <v>4</v>
      </c>
      <c r="P527">
        <v>9</v>
      </c>
      <c r="Q527" t="s">
        <v>797</v>
      </c>
      <c r="R527" s="31">
        <v>1</v>
      </c>
      <c r="S527"/>
      <c r="T527" s="30" t="s">
        <v>798</v>
      </c>
      <c r="U527" s="30">
        <f>1000*R527</f>
        <v>1000</v>
      </c>
      <c r="V527" s="30" t="s">
        <v>39</v>
      </c>
      <c r="W527" s="9" t="s">
        <v>302</v>
      </c>
      <c r="X527"/>
      <c r="Y527"/>
      <c r="Z527" s="30" t="s">
        <v>276</v>
      </c>
      <c r="AA527" s="30" t="s">
        <v>319</v>
      </c>
      <c r="AB527" s="30" t="s">
        <v>373</v>
      </c>
      <c r="AC527" s="30" t="s">
        <v>797</v>
      </c>
      <c r="AD527" s="30" t="s">
        <v>732</v>
      </c>
      <c r="AE527"/>
      <c r="AF527" s="30"/>
      <c r="AG527" t="s">
        <v>321</v>
      </c>
      <c r="AH527" t="s">
        <v>321</v>
      </c>
      <c r="AI527" t="s">
        <v>321</v>
      </c>
    </row>
    <row r="528" spans="1:35" s="27" customFormat="1" ht="13.25" customHeight="1" x14ac:dyDescent="0.15">
      <c r="A528" s="9" t="s">
        <v>296</v>
      </c>
      <c r="B528" s="9" t="s">
        <v>295</v>
      </c>
      <c r="C528" s="9" t="s">
        <v>297</v>
      </c>
      <c r="D528" s="9" t="s">
        <v>268</v>
      </c>
      <c r="E528" s="9" t="s">
        <v>298</v>
      </c>
      <c r="F528" s="9" t="s">
        <v>299</v>
      </c>
      <c r="G528" s="9" t="s">
        <v>299</v>
      </c>
      <c r="H528" s="9" t="s">
        <v>300</v>
      </c>
      <c r="I528" s="9"/>
      <c r="J528" s="35" t="s">
        <v>69</v>
      </c>
      <c r="K528"/>
      <c r="L528"/>
      <c r="M528" t="s">
        <v>84</v>
      </c>
      <c r="N528" t="s">
        <v>38</v>
      </c>
      <c r="O528">
        <v>4</v>
      </c>
      <c r="P528">
        <v>9</v>
      </c>
      <c r="Q528" t="s">
        <v>797</v>
      </c>
      <c r="R528" s="31">
        <v>1</v>
      </c>
      <c r="S528"/>
      <c r="T528" s="30" t="s">
        <v>798</v>
      </c>
      <c r="U528" s="30">
        <f>R528*1000</f>
        <v>1000</v>
      </c>
      <c r="V528" t="s">
        <v>39</v>
      </c>
      <c r="W528" s="9" t="s">
        <v>302</v>
      </c>
      <c r="X528"/>
      <c r="Y528"/>
      <c r="Z528" s="30" t="s">
        <v>276</v>
      </c>
      <c r="AA528" s="30" t="s">
        <v>319</v>
      </c>
      <c r="AB528" s="30" t="s">
        <v>373</v>
      </c>
      <c r="AC528" s="30" t="s">
        <v>797</v>
      </c>
      <c r="AD528" s="30" t="s">
        <v>732</v>
      </c>
      <c r="AE528"/>
      <c r="AF528" s="30"/>
      <c r="AG528" t="s">
        <v>321</v>
      </c>
      <c r="AH528" t="s">
        <v>321</v>
      </c>
      <c r="AI528" t="s">
        <v>321</v>
      </c>
    </row>
    <row r="529" spans="1:35" ht="13.25" customHeight="1" x14ac:dyDescent="0.15">
      <c r="A529" t="s">
        <v>317</v>
      </c>
      <c r="B529" t="s">
        <v>316</v>
      </c>
      <c r="C529" t="s">
        <v>305</v>
      </c>
      <c r="D529" t="s">
        <v>306</v>
      </c>
      <c r="E529" t="s">
        <v>306</v>
      </c>
      <c r="F529" t="s">
        <v>307</v>
      </c>
      <c r="G529" t="s">
        <v>307</v>
      </c>
      <c r="J529" t="s">
        <v>279</v>
      </c>
      <c r="M529" t="s">
        <v>84</v>
      </c>
      <c r="N529" t="s">
        <v>38</v>
      </c>
      <c r="O529">
        <v>4</v>
      </c>
      <c r="P529">
        <v>9</v>
      </c>
      <c r="Q529" s="23" t="s">
        <v>379</v>
      </c>
      <c r="R529">
        <v>262141</v>
      </c>
      <c r="T529" t="s">
        <v>39</v>
      </c>
      <c r="U529" s="43">
        <f t="shared" ref="U529:U537" si="19">R529</f>
        <v>262141</v>
      </c>
      <c r="V529" s="30" t="s">
        <v>39</v>
      </c>
      <c r="W529" t="s">
        <v>318</v>
      </c>
      <c r="Z529" t="s">
        <v>276</v>
      </c>
      <c r="AA529" s="30" t="s">
        <v>319</v>
      </c>
      <c r="AB529" s="30" t="s">
        <v>373</v>
      </c>
      <c r="AC529" s="30" t="s">
        <v>797</v>
      </c>
      <c r="AD529" t="s">
        <v>322</v>
      </c>
      <c r="AG529" t="s">
        <v>321</v>
      </c>
      <c r="AH529" t="s">
        <v>321</v>
      </c>
      <c r="AI529" t="s">
        <v>321</v>
      </c>
    </row>
    <row r="530" spans="1:35" ht="13.25" customHeight="1" x14ac:dyDescent="0.15">
      <c r="A530" t="s">
        <v>317</v>
      </c>
      <c r="B530" t="s">
        <v>316</v>
      </c>
      <c r="C530" t="s">
        <v>305</v>
      </c>
      <c r="D530" t="s">
        <v>306</v>
      </c>
      <c r="E530" t="s">
        <v>306</v>
      </c>
      <c r="F530" t="s">
        <v>307</v>
      </c>
      <c r="G530" t="s">
        <v>307</v>
      </c>
      <c r="J530" t="s">
        <v>36</v>
      </c>
      <c r="M530" t="s">
        <v>84</v>
      </c>
      <c r="N530" t="s">
        <v>38</v>
      </c>
      <c r="O530">
        <v>4</v>
      </c>
      <c r="P530">
        <v>9</v>
      </c>
      <c r="Q530" s="23" t="s">
        <v>379</v>
      </c>
      <c r="R530">
        <v>310447</v>
      </c>
      <c r="T530" t="s">
        <v>39</v>
      </c>
      <c r="U530" s="40">
        <f t="shared" si="19"/>
        <v>310447</v>
      </c>
      <c r="V530" s="9" t="s">
        <v>39</v>
      </c>
      <c r="W530" t="s">
        <v>318</v>
      </c>
      <c r="Z530" t="s">
        <v>276</v>
      </c>
      <c r="AA530" s="30" t="s">
        <v>319</v>
      </c>
      <c r="AB530" s="30" t="s">
        <v>373</v>
      </c>
      <c r="AC530" s="30" t="s">
        <v>797</v>
      </c>
      <c r="AD530" t="s">
        <v>322</v>
      </c>
      <c r="AG530" t="s">
        <v>321</v>
      </c>
      <c r="AH530" t="s">
        <v>321</v>
      </c>
      <c r="AI530" t="s">
        <v>321</v>
      </c>
    </row>
    <row r="531" spans="1:35" ht="13.25" customHeight="1" x14ac:dyDescent="0.15">
      <c r="A531" t="s">
        <v>317</v>
      </c>
      <c r="B531" t="s">
        <v>316</v>
      </c>
      <c r="C531" t="s">
        <v>305</v>
      </c>
      <c r="D531" t="s">
        <v>306</v>
      </c>
      <c r="E531" t="s">
        <v>306</v>
      </c>
      <c r="F531" t="s">
        <v>307</v>
      </c>
      <c r="G531" t="s">
        <v>307</v>
      </c>
      <c r="J531" t="s">
        <v>68</v>
      </c>
      <c r="M531" t="s">
        <v>84</v>
      </c>
      <c r="N531" t="s">
        <v>38</v>
      </c>
      <c r="O531">
        <v>4</v>
      </c>
      <c r="P531">
        <v>9</v>
      </c>
      <c r="Q531" s="23" t="s">
        <v>379</v>
      </c>
      <c r="R531">
        <v>329753</v>
      </c>
      <c r="T531" t="s">
        <v>39</v>
      </c>
      <c r="U531">
        <f t="shared" si="19"/>
        <v>329753</v>
      </c>
      <c r="V531" t="s">
        <v>39</v>
      </c>
      <c r="W531" t="s">
        <v>318</v>
      </c>
      <c r="Z531" t="s">
        <v>276</v>
      </c>
      <c r="AA531" s="30" t="s">
        <v>319</v>
      </c>
      <c r="AB531" s="30" t="s">
        <v>373</v>
      </c>
      <c r="AC531" s="30" t="s">
        <v>797</v>
      </c>
      <c r="AD531" t="s">
        <v>322</v>
      </c>
      <c r="AG531" t="s">
        <v>321</v>
      </c>
      <c r="AH531" t="s">
        <v>321</v>
      </c>
      <c r="AI531" t="s">
        <v>321</v>
      </c>
    </row>
    <row r="532" spans="1:35" ht="13.25" customHeight="1" x14ac:dyDescent="0.15">
      <c r="A532" t="s">
        <v>317</v>
      </c>
      <c r="B532" t="s">
        <v>316</v>
      </c>
      <c r="C532" t="s">
        <v>305</v>
      </c>
      <c r="D532" t="s">
        <v>306</v>
      </c>
      <c r="E532" t="s">
        <v>306</v>
      </c>
      <c r="F532" t="s">
        <v>307</v>
      </c>
      <c r="G532" t="s">
        <v>307</v>
      </c>
      <c r="J532" t="s">
        <v>279</v>
      </c>
      <c r="M532" t="s">
        <v>42</v>
      </c>
      <c r="N532" t="s">
        <v>38</v>
      </c>
      <c r="O532">
        <v>7</v>
      </c>
      <c r="P532">
        <v>1</v>
      </c>
      <c r="Q532" s="23" t="s">
        <v>380</v>
      </c>
      <c r="R532">
        <v>14514119</v>
      </c>
      <c r="T532" t="s">
        <v>785</v>
      </c>
      <c r="U532" s="40">
        <f t="shared" si="19"/>
        <v>14514119</v>
      </c>
      <c r="V532" s="9" t="s">
        <v>39</v>
      </c>
      <c r="W532" t="s">
        <v>318</v>
      </c>
      <c r="Z532" t="s">
        <v>276</v>
      </c>
      <c r="AA532" s="30" t="s">
        <v>319</v>
      </c>
      <c r="AB532" s="30" t="s">
        <v>381</v>
      </c>
      <c r="AC532" s="30" t="s">
        <v>43</v>
      </c>
      <c r="AD532" t="s">
        <v>322</v>
      </c>
      <c r="AG532" t="s">
        <v>382</v>
      </c>
      <c r="AH532" t="s">
        <v>383</v>
      </c>
      <c r="AI532" t="s">
        <v>384</v>
      </c>
    </row>
    <row r="533" spans="1:35" ht="13.25" customHeight="1" x14ac:dyDescent="0.15">
      <c r="A533" t="s">
        <v>317</v>
      </c>
      <c r="B533" t="s">
        <v>316</v>
      </c>
      <c r="C533" t="s">
        <v>305</v>
      </c>
      <c r="D533" t="s">
        <v>306</v>
      </c>
      <c r="E533" t="s">
        <v>306</v>
      </c>
      <c r="F533" t="s">
        <v>307</v>
      </c>
      <c r="G533" t="s">
        <v>307</v>
      </c>
      <c r="J533" t="s">
        <v>36</v>
      </c>
      <c r="M533" t="s">
        <v>42</v>
      </c>
      <c r="N533" t="s">
        <v>38</v>
      </c>
      <c r="O533">
        <v>7</v>
      </c>
      <c r="P533">
        <v>1</v>
      </c>
      <c r="Q533" s="23" t="s">
        <v>380</v>
      </c>
      <c r="R533">
        <v>15739423</v>
      </c>
      <c r="T533" t="s">
        <v>785</v>
      </c>
      <c r="U533" s="40">
        <f t="shared" si="19"/>
        <v>15739423</v>
      </c>
      <c r="V533" s="9" t="s">
        <v>39</v>
      </c>
      <c r="W533" t="s">
        <v>318</v>
      </c>
      <c r="Z533" t="s">
        <v>276</v>
      </c>
      <c r="AA533" s="30" t="s">
        <v>319</v>
      </c>
      <c r="AB533" s="30" t="s">
        <v>381</v>
      </c>
      <c r="AC533" s="30" t="s">
        <v>43</v>
      </c>
      <c r="AD533" t="s">
        <v>322</v>
      </c>
      <c r="AG533" t="s">
        <v>382</v>
      </c>
      <c r="AH533" t="s">
        <v>383</v>
      </c>
      <c r="AI533" t="s">
        <v>384</v>
      </c>
    </row>
    <row r="534" spans="1:35" ht="13.25" customHeight="1" x14ac:dyDescent="0.15">
      <c r="A534" t="s">
        <v>317</v>
      </c>
      <c r="B534" t="s">
        <v>316</v>
      </c>
      <c r="C534" t="s">
        <v>305</v>
      </c>
      <c r="D534" t="s">
        <v>306</v>
      </c>
      <c r="E534" t="s">
        <v>306</v>
      </c>
      <c r="F534" t="s">
        <v>307</v>
      </c>
      <c r="G534" t="s">
        <v>307</v>
      </c>
      <c r="J534" t="s">
        <v>68</v>
      </c>
      <c r="M534" t="s">
        <v>42</v>
      </c>
      <c r="N534" t="s">
        <v>38</v>
      </c>
      <c r="O534">
        <v>7</v>
      </c>
      <c r="P534">
        <v>1</v>
      </c>
      <c r="Q534" s="23" t="s">
        <v>380</v>
      </c>
      <c r="R534">
        <v>12957602</v>
      </c>
      <c r="T534" t="s">
        <v>785</v>
      </c>
      <c r="U534" s="40">
        <f t="shared" si="19"/>
        <v>12957602</v>
      </c>
      <c r="V534" s="9" t="s">
        <v>39</v>
      </c>
      <c r="W534" t="s">
        <v>318</v>
      </c>
      <c r="Z534" t="s">
        <v>276</v>
      </c>
      <c r="AA534" s="30" t="s">
        <v>319</v>
      </c>
      <c r="AB534" s="30" t="s">
        <v>381</v>
      </c>
      <c r="AC534" s="30" t="s">
        <v>43</v>
      </c>
      <c r="AD534" t="s">
        <v>322</v>
      </c>
      <c r="AG534" t="s">
        <v>382</v>
      </c>
      <c r="AH534" t="s">
        <v>383</v>
      </c>
      <c r="AI534" t="s">
        <v>384</v>
      </c>
    </row>
    <row r="535" spans="1:35" ht="13.25" customHeight="1" x14ac:dyDescent="0.15">
      <c r="A535" t="s">
        <v>317</v>
      </c>
      <c r="B535" t="s">
        <v>316</v>
      </c>
      <c r="C535" t="s">
        <v>305</v>
      </c>
      <c r="D535" t="s">
        <v>306</v>
      </c>
      <c r="E535" t="s">
        <v>306</v>
      </c>
      <c r="F535" t="s">
        <v>307</v>
      </c>
      <c r="G535" t="s">
        <v>307</v>
      </c>
      <c r="J535" t="s">
        <v>279</v>
      </c>
      <c r="M535" t="s">
        <v>44</v>
      </c>
      <c r="N535" t="s">
        <v>38</v>
      </c>
      <c r="O535">
        <v>7</v>
      </c>
      <c r="P535">
        <v>2</v>
      </c>
      <c r="Q535" s="23" t="s">
        <v>385</v>
      </c>
      <c r="R535">
        <v>12724618</v>
      </c>
      <c r="T535" t="s">
        <v>785</v>
      </c>
      <c r="U535" s="40">
        <f t="shared" si="19"/>
        <v>12724618</v>
      </c>
      <c r="V535" s="9" t="s">
        <v>39</v>
      </c>
      <c r="W535" t="s">
        <v>318</v>
      </c>
      <c r="Z535" t="s">
        <v>276</v>
      </c>
      <c r="AA535" s="30" t="s">
        <v>319</v>
      </c>
      <c r="AB535" s="30" t="s">
        <v>381</v>
      </c>
      <c r="AC535" s="30" t="s">
        <v>45</v>
      </c>
      <c r="AD535" t="s">
        <v>322</v>
      </c>
      <c r="AG535" t="s">
        <v>382</v>
      </c>
      <c r="AH535" t="s">
        <v>386</v>
      </c>
      <c r="AI535" t="s">
        <v>387</v>
      </c>
    </row>
    <row r="536" spans="1:35" ht="13.25" customHeight="1" x14ac:dyDescent="0.15">
      <c r="A536" t="s">
        <v>317</v>
      </c>
      <c r="B536" t="s">
        <v>316</v>
      </c>
      <c r="C536" t="s">
        <v>305</v>
      </c>
      <c r="D536" t="s">
        <v>306</v>
      </c>
      <c r="E536" t="s">
        <v>306</v>
      </c>
      <c r="F536" t="s">
        <v>307</v>
      </c>
      <c r="G536" t="s">
        <v>307</v>
      </c>
      <c r="J536" t="s">
        <v>36</v>
      </c>
      <c r="M536" t="s">
        <v>44</v>
      </c>
      <c r="N536" t="s">
        <v>38</v>
      </c>
      <c r="O536">
        <v>7</v>
      </c>
      <c r="P536">
        <v>2</v>
      </c>
      <c r="Q536" s="23" t="s">
        <v>385</v>
      </c>
      <c r="R536">
        <v>14479514</v>
      </c>
      <c r="T536" t="s">
        <v>785</v>
      </c>
      <c r="U536" s="40">
        <f t="shared" si="19"/>
        <v>14479514</v>
      </c>
      <c r="V536" s="9" t="s">
        <v>39</v>
      </c>
      <c r="W536" t="s">
        <v>318</v>
      </c>
      <c r="Z536" t="s">
        <v>276</v>
      </c>
      <c r="AA536" s="30" t="s">
        <v>319</v>
      </c>
      <c r="AB536" s="30" t="s">
        <v>381</v>
      </c>
      <c r="AC536" s="30" t="s">
        <v>45</v>
      </c>
      <c r="AD536" t="s">
        <v>322</v>
      </c>
      <c r="AG536" t="s">
        <v>382</v>
      </c>
      <c r="AH536" t="s">
        <v>386</v>
      </c>
      <c r="AI536" t="s">
        <v>387</v>
      </c>
    </row>
    <row r="537" spans="1:35" ht="13.25" customHeight="1" x14ac:dyDescent="0.15">
      <c r="A537" t="s">
        <v>317</v>
      </c>
      <c r="B537" t="s">
        <v>316</v>
      </c>
      <c r="C537" t="s">
        <v>305</v>
      </c>
      <c r="D537" t="s">
        <v>306</v>
      </c>
      <c r="E537" t="s">
        <v>306</v>
      </c>
      <c r="F537" t="s">
        <v>307</v>
      </c>
      <c r="G537" t="s">
        <v>307</v>
      </c>
      <c r="J537" t="s">
        <v>68</v>
      </c>
      <c r="M537" t="s">
        <v>44</v>
      </c>
      <c r="N537" t="s">
        <v>38</v>
      </c>
      <c r="O537">
        <v>7</v>
      </c>
      <c r="P537">
        <v>2</v>
      </c>
      <c r="Q537" s="23" t="s">
        <v>385</v>
      </c>
      <c r="R537">
        <v>8271179</v>
      </c>
      <c r="T537" t="s">
        <v>785</v>
      </c>
      <c r="U537" s="40">
        <f t="shared" si="19"/>
        <v>8271179</v>
      </c>
      <c r="V537" s="9" t="s">
        <v>39</v>
      </c>
      <c r="W537" t="s">
        <v>318</v>
      </c>
      <c r="Z537" t="s">
        <v>276</v>
      </c>
      <c r="AA537" s="30" t="s">
        <v>319</v>
      </c>
      <c r="AB537" s="30" t="s">
        <v>381</v>
      </c>
      <c r="AC537" s="30" t="s">
        <v>45</v>
      </c>
      <c r="AD537" t="s">
        <v>322</v>
      </c>
      <c r="AG537" t="s">
        <v>382</v>
      </c>
      <c r="AH537" t="s">
        <v>386</v>
      </c>
      <c r="AI537" t="s">
        <v>387</v>
      </c>
    </row>
    <row r="538" spans="1:35" ht="13.25" customHeight="1" x14ac:dyDescent="0.2">
      <c r="A538" s="22" t="s">
        <v>285</v>
      </c>
      <c r="B538" s="22" t="s">
        <v>284</v>
      </c>
      <c r="C538" s="22" t="s">
        <v>286</v>
      </c>
      <c r="D538" s="22" t="s">
        <v>287</v>
      </c>
      <c r="E538" s="22" t="s">
        <v>288</v>
      </c>
      <c r="F538" s="22" t="s">
        <v>289</v>
      </c>
      <c r="G538" s="22" t="s">
        <v>290</v>
      </c>
      <c r="J538" t="s">
        <v>279</v>
      </c>
      <c r="M538" t="s">
        <v>230</v>
      </c>
      <c r="N538" t="s">
        <v>222</v>
      </c>
      <c r="O538">
        <v>1</v>
      </c>
      <c r="P538">
        <v>0</v>
      </c>
      <c r="Q538" t="s">
        <v>676</v>
      </c>
      <c r="R538" s="47" t="s">
        <v>388</v>
      </c>
      <c r="T538" s="25"/>
      <c r="U538" s="25"/>
      <c r="V538" s="25"/>
      <c r="Z538" t="s">
        <v>276</v>
      </c>
      <c r="AA538" t="s">
        <v>395</v>
      </c>
      <c r="AB538" t="s">
        <v>675</v>
      </c>
      <c r="AC538" t="s">
        <v>676</v>
      </c>
      <c r="AD538" t="s">
        <v>293</v>
      </c>
      <c r="AE538" t="s">
        <v>389</v>
      </c>
      <c r="AF538" s="9" t="s">
        <v>734</v>
      </c>
      <c r="AG538" t="e">
        <v>#N/A</v>
      </c>
      <c r="AH538" t="e">
        <v>#N/A</v>
      </c>
      <c r="AI538" t="e">
        <v>#N/A</v>
      </c>
    </row>
    <row r="539" spans="1:35" ht="13.25" customHeight="1" x14ac:dyDescent="0.2">
      <c r="A539" s="22" t="s">
        <v>285</v>
      </c>
      <c r="B539" s="22" t="s">
        <v>284</v>
      </c>
      <c r="C539" s="22" t="s">
        <v>286</v>
      </c>
      <c r="D539" s="22" t="s">
        <v>287</v>
      </c>
      <c r="E539" s="22" t="s">
        <v>288</v>
      </c>
      <c r="F539" s="22" t="s">
        <v>289</v>
      </c>
      <c r="G539" s="22" t="s">
        <v>290</v>
      </c>
      <c r="J539" t="s">
        <v>279</v>
      </c>
      <c r="M539" t="s">
        <v>230</v>
      </c>
      <c r="N539" t="s">
        <v>222</v>
      </c>
      <c r="O539">
        <v>1</v>
      </c>
      <c r="P539">
        <v>0</v>
      </c>
      <c r="Q539" t="s">
        <v>677</v>
      </c>
      <c r="R539" s="47" t="s">
        <v>388</v>
      </c>
      <c r="T539" s="25"/>
      <c r="U539" s="25"/>
      <c r="V539" s="25"/>
      <c r="Z539" t="s">
        <v>276</v>
      </c>
      <c r="AA539" t="s">
        <v>395</v>
      </c>
      <c r="AB539" t="s">
        <v>675</v>
      </c>
      <c r="AC539" t="s">
        <v>677</v>
      </c>
      <c r="AD539" t="s">
        <v>293</v>
      </c>
      <c r="AE539" t="s">
        <v>390</v>
      </c>
      <c r="AF539" s="9" t="s">
        <v>734</v>
      </c>
      <c r="AG539" t="e">
        <v>#N/A</v>
      </c>
      <c r="AH539" t="e">
        <v>#N/A</v>
      </c>
      <c r="AI539" t="e">
        <v>#N/A</v>
      </c>
    </row>
    <row r="540" spans="1:35" ht="13.25" customHeight="1" x14ac:dyDescent="0.15">
      <c r="A540" t="s">
        <v>304</v>
      </c>
      <c r="B540" t="s">
        <v>303</v>
      </c>
      <c r="C540" t="s">
        <v>305</v>
      </c>
      <c r="D540" t="s">
        <v>306</v>
      </c>
      <c r="E540" t="s">
        <v>306</v>
      </c>
      <c r="F540" t="s">
        <v>307</v>
      </c>
      <c r="G540" t="s">
        <v>307</v>
      </c>
      <c r="J540" s="14" t="s">
        <v>279</v>
      </c>
      <c r="M540" t="s">
        <v>225</v>
      </c>
      <c r="N540" t="s">
        <v>222</v>
      </c>
      <c r="O540">
        <v>1</v>
      </c>
      <c r="P540">
        <v>1</v>
      </c>
      <c r="Q540" t="s">
        <v>396</v>
      </c>
      <c r="R540">
        <v>1.64E-6</v>
      </c>
      <c r="T540" t="s">
        <v>391</v>
      </c>
      <c r="Z540" t="s">
        <v>276</v>
      </c>
      <c r="AA540" t="s">
        <v>395</v>
      </c>
      <c r="AB540" t="s">
        <v>226</v>
      </c>
      <c r="AC540" t="s">
        <v>396</v>
      </c>
      <c r="AD540" t="s">
        <v>322</v>
      </c>
      <c r="AE540" s="36" t="s">
        <v>392</v>
      </c>
      <c r="AF540" s="9" t="s">
        <v>734</v>
      </c>
      <c r="AG540" t="s">
        <v>321</v>
      </c>
      <c r="AH540" t="s">
        <v>321</v>
      </c>
      <c r="AI540" t="s">
        <v>321</v>
      </c>
    </row>
    <row r="541" spans="1:35" ht="13.25" customHeight="1" x14ac:dyDescent="0.15">
      <c r="A541" t="s">
        <v>317</v>
      </c>
      <c r="B541" t="s">
        <v>316</v>
      </c>
      <c r="C541" t="s">
        <v>305</v>
      </c>
      <c r="D541" t="s">
        <v>306</v>
      </c>
      <c r="E541" t="s">
        <v>306</v>
      </c>
      <c r="F541" t="s">
        <v>307</v>
      </c>
      <c r="G541" t="s">
        <v>307</v>
      </c>
      <c r="J541" t="s">
        <v>279</v>
      </c>
      <c r="M541" t="s">
        <v>225</v>
      </c>
      <c r="N541" t="s">
        <v>222</v>
      </c>
      <c r="O541">
        <v>1</v>
      </c>
      <c r="P541">
        <v>1</v>
      </c>
      <c r="Q541" s="23" t="s">
        <v>393</v>
      </c>
      <c r="R541" s="23">
        <v>167428676.36759087</v>
      </c>
      <c r="T541" s="23" t="s">
        <v>394</v>
      </c>
      <c r="U541" s="48">
        <f>R541/1000</f>
        <v>167428.67636759087</v>
      </c>
      <c r="V541" s="23" t="s">
        <v>783</v>
      </c>
      <c r="W541" t="s">
        <v>318</v>
      </c>
      <c r="Z541" t="s">
        <v>276</v>
      </c>
      <c r="AA541" s="30" t="s">
        <v>395</v>
      </c>
      <c r="AB541" s="30" t="s">
        <v>226</v>
      </c>
      <c r="AC541" s="30" t="s">
        <v>396</v>
      </c>
      <c r="AD541" t="s">
        <v>322</v>
      </c>
      <c r="AE541" t="s">
        <v>392</v>
      </c>
      <c r="AF541" s="9" t="s">
        <v>734</v>
      </c>
      <c r="AG541" t="s">
        <v>321</v>
      </c>
      <c r="AH541" t="s">
        <v>321</v>
      </c>
      <c r="AI541" t="s">
        <v>321</v>
      </c>
    </row>
    <row r="542" spans="1:35" ht="13.25" customHeight="1" x14ac:dyDescent="0.15">
      <c r="A542" t="s">
        <v>317</v>
      </c>
      <c r="B542" t="s">
        <v>316</v>
      </c>
      <c r="C542" t="s">
        <v>305</v>
      </c>
      <c r="D542" t="s">
        <v>306</v>
      </c>
      <c r="E542" t="s">
        <v>306</v>
      </c>
      <c r="F542" t="s">
        <v>307</v>
      </c>
      <c r="G542" t="s">
        <v>307</v>
      </c>
      <c r="J542" t="s">
        <v>36</v>
      </c>
      <c r="M542" t="s">
        <v>225</v>
      </c>
      <c r="N542" t="s">
        <v>222</v>
      </c>
      <c r="O542">
        <v>1</v>
      </c>
      <c r="P542">
        <v>1</v>
      </c>
      <c r="Q542" s="23" t="s">
        <v>393</v>
      </c>
      <c r="R542" s="23">
        <v>182463954.27900004</v>
      </c>
      <c r="T542" s="23" t="s">
        <v>394</v>
      </c>
      <c r="U542" s="48">
        <f>R542/1000</f>
        <v>182463.95427900006</v>
      </c>
      <c r="V542" s="23" t="s">
        <v>783</v>
      </c>
      <c r="W542" t="s">
        <v>318</v>
      </c>
      <c r="Z542" t="s">
        <v>276</v>
      </c>
      <c r="AA542" s="30" t="s">
        <v>395</v>
      </c>
      <c r="AB542" s="30" t="s">
        <v>226</v>
      </c>
      <c r="AC542" s="30" t="s">
        <v>396</v>
      </c>
      <c r="AD542" t="s">
        <v>322</v>
      </c>
      <c r="AE542" t="s">
        <v>392</v>
      </c>
      <c r="AF542" s="9" t="s">
        <v>734</v>
      </c>
      <c r="AG542" t="s">
        <v>321</v>
      </c>
      <c r="AH542" t="s">
        <v>321</v>
      </c>
      <c r="AI542" t="s">
        <v>321</v>
      </c>
    </row>
    <row r="543" spans="1:35" ht="13.25" customHeight="1" x14ac:dyDescent="0.15">
      <c r="A543" t="s">
        <v>317</v>
      </c>
      <c r="B543" t="s">
        <v>316</v>
      </c>
      <c r="C543" t="s">
        <v>305</v>
      </c>
      <c r="D543" t="s">
        <v>306</v>
      </c>
      <c r="E543" t="s">
        <v>306</v>
      </c>
      <c r="F543" t="s">
        <v>307</v>
      </c>
      <c r="G543" t="s">
        <v>307</v>
      </c>
      <c r="J543" t="s">
        <v>68</v>
      </c>
      <c r="M543" t="s">
        <v>225</v>
      </c>
      <c r="N543" t="s">
        <v>222</v>
      </c>
      <c r="O543">
        <v>1</v>
      </c>
      <c r="P543">
        <v>1</v>
      </c>
      <c r="Q543" s="23" t="s">
        <v>393</v>
      </c>
      <c r="R543" s="23">
        <v>167428676.36759087</v>
      </c>
      <c r="T543" s="23" t="s">
        <v>394</v>
      </c>
      <c r="U543" s="48">
        <f>R543/1000</f>
        <v>167428.67636759087</v>
      </c>
      <c r="V543" s="23" t="s">
        <v>783</v>
      </c>
      <c r="W543" t="s">
        <v>318</v>
      </c>
      <c r="Z543" t="s">
        <v>276</v>
      </c>
      <c r="AA543" s="30" t="s">
        <v>395</v>
      </c>
      <c r="AB543" s="30" t="s">
        <v>226</v>
      </c>
      <c r="AC543" s="30" t="s">
        <v>396</v>
      </c>
      <c r="AD543" t="s">
        <v>322</v>
      </c>
      <c r="AE543" t="s">
        <v>392</v>
      </c>
      <c r="AF543" s="9" t="s">
        <v>734</v>
      </c>
      <c r="AG543" t="s">
        <v>321</v>
      </c>
      <c r="AH543" t="s">
        <v>321</v>
      </c>
      <c r="AI543" t="s">
        <v>321</v>
      </c>
    </row>
    <row r="544" spans="1:35" ht="13.25" customHeight="1" x14ac:dyDescent="0.15">
      <c r="A544" s="9" t="s">
        <v>326</v>
      </c>
      <c r="B544" s="9" t="s">
        <v>325</v>
      </c>
      <c r="C544" s="9" t="s">
        <v>305</v>
      </c>
      <c r="D544" s="9" t="s">
        <v>306</v>
      </c>
      <c r="E544" s="9" t="s">
        <v>306</v>
      </c>
      <c r="F544" s="9" t="s">
        <v>307</v>
      </c>
      <c r="G544" s="9" t="s">
        <v>307</v>
      </c>
      <c r="J544" t="s">
        <v>271</v>
      </c>
      <c r="M544" t="s">
        <v>225</v>
      </c>
      <c r="N544" t="s">
        <v>222</v>
      </c>
      <c r="O544">
        <v>1</v>
      </c>
      <c r="P544">
        <v>1</v>
      </c>
      <c r="Q544" t="s">
        <v>396</v>
      </c>
      <c r="R544">
        <v>2800</v>
      </c>
      <c r="T544" t="s">
        <v>397</v>
      </c>
      <c r="U544" s="32">
        <f>R544</f>
        <v>2800</v>
      </c>
      <c r="V544" t="s">
        <v>783</v>
      </c>
      <c r="Z544" t="s">
        <v>276</v>
      </c>
      <c r="AA544" t="s">
        <v>395</v>
      </c>
      <c r="AB544" t="s">
        <v>226</v>
      </c>
      <c r="AC544" t="s">
        <v>396</v>
      </c>
      <c r="AD544" t="s">
        <v>322</v>
      </c>
      <c r="AE544" t="s">
        <v>392</v>
      </c>
      <c r="AF544" s="9" t="s">
        <v>734</v>
      </c>
      <c r="AG544" t="s">
        <v>321</v>
      </c>
      <c r="AH544" t="s">
        <v>321</v>
      </c>
      <c r="AI544" t="s">
        <v>321</v>
      </c>
    </row>
    <row r="545" spans="1:35" ht="13.25" customHeight="1" x14ac:dyDescent="0.2">
      <c r="A545" s="22" t="s">
        <v>329</v>
      </c>
      <c r="B545" s="22" t="s">
        <v>328</v>
      </c>
      <c r="C545" s="22" t="s">
        <v>305</v>
      </c>
      <c r="D545" s="22" t="s">
        <v>306</v>
      </c>
      <c r="E545" s="22" t="s">
        <v>306</v>
      </c>
      <c r="F545" s="22" t="s">
        <v>307</v>
      </c>
      <c r="G545" s="22" t="s">
        <v>307</v>
      </c>
      <c r="J545" t="s">
        <v>68</v>
      </c>
      <c r="M545" t="s">
        <v>225</v>
      </c>
      <c r="N545" t="s">
        <v>222</v>
      </c>
      <c r="O545">
        <v>1</v>
      </c>
      <c r="P545">
        <v>1</v>
      </c>
      <c r="Q545" t="s">
        <v>396</v>
      </c>
      <c r="R545" s="24">
        <v>9634</v>
      </c>
      <c r="T545" s="25" t="s">
        <v>398</v>
      </c>
      <c r="U545" s="32">
        <f>R545</f>
        <v>9634</v>
      </c>
      <c r="V545" t="s">
        <v>783</v>
      </c>
      <c r="W545" t="s">
        <v>330</v>
      </c>
      <c r="X545">
        <v>3</v>
      </c>
      <c r="Z545" t="s">
        <v>276</v>
      </c>
      <c r="AA545" t="s">
        <v>395</v>
      </c>
      <c r="AB545" t="s">
        <v>226</v>
      </c>
      <c r="AC545" t="s">
        <v>396</v>
      </c>
      <c r="AD545" t="s">
        <v>322</v>
      </c>
      <c r="AE545" t="s">
        <v>392</v>
      </c>
      <c r="AF545" s="9" t="s">
        <v>734</v>
      </c>
      <c r="AG545" t="s">
        <v>321</v>
      </c>
      <c r="AH545" t="s">
        <v>321</v>
      </c>
      <c r="AI545" t="s">
        <v>321</v>
      </c>
    </row>
    <row r="546" spans="1:35" ht="13.25" customHeight="1" x14ac:dyDescent="0.2">
      <c r="A546" s="22" t="s">
        <v>329</v>
      </c>
      <c r="B546" s="22" t="s">
        <v>328</v>
      </c>
      <c r="C546" s="22" t="s">
        <v>305</v>
      </c>
      <c r="D546" s="22" t="s">
        <v>306</v>
      </c>
      <c r="E546" s="22" t="s">
        <v>306</v>
      </c>
      <c r="F546" s="22" t="s">
        <v>307</v>
      </c>
      <c r="G546" s="22" t="s">
        <v>307</v>
      </c>
      <c r="J546" s="26" t="s">
        <v>36</v>
      </c>
      <c r="M546" t="s">
        <v>225</v>
      </c>
      <c r="N546" t="s">
        <v>222</v>
      </c>
      <c r="O546">
        <v>1</v>
      </c>
      <c r="P546">
        <v>1</v>
      </c>
      <c r="Q546" t="s">
        <v>396</v>
      </c>
      <c r="R546" s="24">
        <v>9939</v>
      </c>
      <c r="T546" s="25" t="s">
        <v>398</v>
      </c>
      <c r="U546" s="32">
        <f>R546</f>
        <v>9939</v>
      </c>
      <c r="V546" t="s">
        <v>783</v>
      </c>
      <c r="W546" t="s">
        <v>330</v>
      </c>
      <c r="X546">
        <v>3</v>
      </c>
      <c r="Z546" t="s">
        <v>276</v>
      </c>
      <c r="AA546" t="s">
        <v>395</v>
      </c>
      <c r="AB546" t="s">
        <v>226</v>
      </c>
      <c r="AC546" t="s">
        <v>396</v>
      </c>
      <c r="AD546" t="s">
        <v>322</v>
      </c>
      <c r="AE546" t="s">
        <v>392</v>
      </c>
      <c r="AF546" s="9" t="s">
        <v>734</v>
      </c>
      <c r="AG546" t="s">
        <v>321</v>
      </c>
      <c r="AH546" t="s">
        <v>321</v>
      </c>
      <c r="AI546" t="s">
        <v>321</v>
      </c>
    </row>
    <row r="547" spans="1:35" ht="13.25" customHeight="1" x14ac:dyDescent="0.2">
      <c r="A547" s="22" t="s">
        <v>329</v>
      </c>
      <c r="B547" s="22" t="s">
        <v>328</v>
      </c>
      <c r="C547" s="22" t="s">
        <v>305</v>
      </c>
      <c r="D547" s="22" t="s">
        <v>306</v>
      </c>
      <c r="E547" s="22" t="s">
        <v>306</v>
      </c>
      <c r="F547" s="22" t="s">
        <v>307</v>
      </c>
      <c r="G547" s="22" t="s">
        <v>307</v>
      </c>
      <c r="J547" s="14" t="s">
        <v>279</v>
      </c>
      <c r="M547" t="s">
        <v>225</v>
      </c>
      <c r="N547" t="s">
        <v>222</v>
      </c>
      <c r="O547">
        <v>1</v>
      </c>
      <c r="P547">
        <v>1</v>
      </c>
      <c r="Q547" t="s">
        <v>396</v>
      </c>
      <c r="R547" s="24">
        <v>6</v>
      </c>
      <c r="T547" s="25" t="s">
        <v>398</v>
      </c>
      <c r="U547" s="32">
        <f>R547</f>
        <v>6</v>
      </c>
      <c r="V547" t="s">
        <v>783</v>
      </c>
      <c r="W547" t="s">
        <v>330</v>
      </c>
      <c r="X547">
        <v>3</v>
      </c>
      <c r="Z547" t="s">
        <v>276</v>
      </c>
      <c r="AA547" t="s">
        <v>395</v>
      </c>
      <c r="AB547" t="s">
        <v>226</v>
      </c>
      <c r="AC547" t="s">
        <v>396</v>
      </c>
      <c r="AD547" t="s">
        <v>322</v>
      </c>
      <c r="AE547" t="s">
        <v>392</v>
      </c>
      <c r="AF547" s="9" t="s">
        <v>734</v>
      </c>
      <c r="AG547" t="s">
        <v>321</v>
      </c>
      <c r="AH547" t="s">
        <v>321</v>
      </c>
      <c r="AI547" t="s">
        <v>321</v>
      </c>
    </row>
    <row r="548" spans="1:35" ht="13.25" customHeight="1" x14ac:dyDescent="0.2">
      <c r="A548" s="22" t="s">
        <v>334</v>
      </c>
      <c r="B548" s="22" t="s">
        <v>333</v>
      </c>
      <c r="C548" s="22" t="s">
        <v>305</v>
      </c>
      <c r="D548" s="22" t="s">
        <v>306</v>
      </c>
      <c r="E548" s="22" t="s">
        <v>306</v>
      </c>
      <c r="F548" s="22" t="s">
        <v>307</v>
      </c>
      <c r="G548" s="22" t="s">
        <v>307</v>
      </c>
      <c r="J548" t="s">
        <v>279</v>
      </c>
      <c r="M548" t="s">
        <v>225</v>
      </c>
      <c r="N548" t="s">
        <v>222</v>
      </c>
      <c r="O548">
        <v>1</v>
      </c>
      <c r="P548">
        <v>1</v>
      </c>
      <c r="Q548" t="s">
        <v>396</v>
      </c>
      <c r="R548" s="28">
        <v>4.0000000000000002E-4</v>
      </c>
      <c r="T548" s="25" t="s">
        <v>399</v>
      </c>
      <c r="W548" t="s">
        <v>359</v>
      </c>
      <c r="Z548" t="s">
        <v>276</v>
      </c>
      <c r="AA548" t="s">
        <v>395</v>
      </c>
      <c r="AB548" t="s">
        <v>226</v>
      </c>
      <c r="AC548" t="s">
        <v>396</v>
      </c>
      <c r="AD548" t="s">
        <v>322</v>
      </c>
      <c r="AE548" t="s">
        <v>392</v>
      </c>
      <c r="AF548" s="9" t="s">
        <v>734</v>
      </c>
      <c r="AG548" t="s">
        <v>321</v>
      </c>
      <c r="AH548" t="s">
        <v>321</v>
      </c>
      <c r="AI548" t="s">
        <v>321</v>
      </c>
    </row>
    <row r="549" spans="1:35" ht="13.25" customHeight="1" x14ac:dyDescent="0.15">
      <c r="A549" t="s">
        <v>304</v>
      </c>
      <c r="B549" t="s">
        <v>303</v>
      </c>
      <c r="C549" t="s">
        <v>305</v>
      </c>
      <c r="D549" t="s">
        <v>306</v>
      </c>
      <c r="E549" t="s">
        <v>306</v>
      </c>
      <c r="F549" t="s">
        <v>307</v>
      </c>
      <c r="G549" t="s">
        <v>307</v>
      </c>
      <c r="J549" s="14" t="s">
        <v>279</v>
      </c>
      <c r="M549" t="s">
        <v>220</v>
      </c>
      <c r="N549" t="s">
        <v>222</v>
      </c>
      <c r="O549">
        <v>2</v>
      </c>
      <c r="P549">
        <v>1</v>
      </c>
      <c r="Q549" t="s">
        <v>403</v>
      </c>
      <c r="R549">
        <v>1.366E-5</v>
      </c>
      <c r="T549" t="s">
        <v>391</v>
      </c>
      <c r="Z549" t="s">
        <v>276</v>
      </c>
      <c r="AA549" t="s">
        <v>395</v>
      </c>
      <c r="AB549" t="s">
        <v>402</v>
      </c>
      <c r="AC549" t="s">
        <v>403</v>
      </c>
      <c r="AD549" t="s">
        <v>322</v>
      </c>
      <c r="AE549" s="36" t="s">
        <v>400</v>
      </c>
      <c r="AF549" s="9" t="s">
        <v>734</v>
      </c>
      <c r="AG549" t="s">
        <v>321</v>
      </c>
      <c r="AH549" t="s">
        <v>321</v>
      </c>
      <c r="AI549" t="s">
        <v>321</v>
      </c>
    </row>
    <row r="550" spans="1:35" ht="13.25" customHeight="1" x14ac:dyDescent="0.15">
      <c r="A550" t="s">
        <v>317</v>
      </c>
      <c r="B550" t="s">
        <v>316</v>
      </c>
      <c r="C550" t="s">
        <v>305</v>
      </c>
      <c r="D550" t="s">
        <v>306</v>
      </c>
      <c r="E550" t="s">
        <v>306</v>
      </c>
      <c r="F550" t="s">
        <v>307</v>
      </c>
      <c r="G550" t="s">
        <v>307</v>
      </c>
      <c r="J550" t="s">
        <v>279</v>
      </c>
      <c r="M550" t="s">
        <v>220</v>
      </c>
      <c r="N550" t="s">
        <v>222</v>
      </c>
      <c r="O550">
        <v>2</v>
      </c>
      <c r="P550">
        <v>1</v>
      </c>
      <c r="Q550" s="23" t="s">
        <v>401</v>
      </c>
      <c r="R550" s="23">
        <v>5499327625.1834993</v>
      </c>
      <c r="T550" s="23" t="s">
        <v>394</v>
      </c>
      <c r="U550" s="48">
        <f>R550/1000</f>
        <v>5499327.6251834994</v>
      </c>
      <c r="V550" s="23" t="s">
        <v>783</v>
      </c>
      <c r="W550" t="s">
        <v>318</v>
      </c>
      <c r="Z550" t="s">
        <v>276</v>
      </c>
      <c r="AA550" s="30" t="s">
        <v>395</v>
      </c>
      <c r="AB550" s="30" t="s">
        <v>402</v>
      </c>
      <c r="AC550" s="30" t="s">
        <v>321</v>
      </c>
      <c r="AD550" t="s">
        <v>322</v>
      </c>
      <c r="AE550" t="s">
        <v>400</v>
      </c>
      <c r="AF550" s="9" t="s">
        <v>734</v>
      </c>
      <c r="AG550" t="s">
        <v>321</v>
      </c>
      <c r="AH550" t="s">
        <v>321</v>
      </c>
      <c r="AI550" t="s">
        <v>321</v>
      </c>
    </row>
    <row r="551" spans="1:35" ht="13.25" customHeight="1" x14ac:dyDescent="0.15">
      <c r="A551" t="s">
        <v>317</v>
      </c>
      <c r="B551" t="s">
        <v>316</v>
      </c>
      <c r="C551" t="s">
        <v>305</v>
      </c>
      <c r="D551" t="s">
        <v>306</v>
      </c>
      <c r="E551" t="s">
        <v>306</v>
      </c>
      <c r="F551" t="s">
        <v>307</v>
      </c>
      <c r="G551" t="s">
        <v>307</v>
      </c>
      <c r="J551" t="s">
        <v>36</v>
      </c>
      <c r="M551" t="s">
        <v>220</v>
      </c>
      <c r="N551" t="s">
        <v>222</v>
      </c>
      <c r="O551">
        <v>2</v>
      </c>
      <c r="P551">
        <v>1</v>
      </c>
      <c r="Q551" s="23" t="s">
        <v>401</v>
      </c>
      <c r="R551" s="23">
        <v>5765507246.5060005</v>
      </c>
      <c r="T551" s="23" t="s">
        <v>394</v>
      </c>
      <c r="U551" s="48">
        <f>R551/1000</f>
        <v>5765507.2465060009</v>
      </c>
      <c r="V551" s="23" t="s">
        <v>783</v>
      </c>
      <c r="W551" t="s">
        <v>318</v>
      </c>
      <c r="Z551" t="s">
        <v>276</v>
      </c>
      <c r="AA551" s="30" t="s">
        <v>395</v>
      </c>
      <c r="AB551" s="30" t="s">
        <v>402</v>
      </c>
      <c r="AC551" s="30" t="s">
        <v>403</v>
      </c>
      <c r="AD551" t="s">
        <v>322</v>
      </c>
      <c r="AE551" t="s">
        <v>400</v>
      </c>
      <c r="AF551" s="9" t="s">
        <v>734</v>
      </c>
      <c r="AG551" t="s">
        <v>321</v>
      </c>
      <c r="AH551" t="s">
        <v>321</v>
      </c>
      <c r="AI551" t="s">
        <v>321</v>
      </c>
    </row>
    <row r="552" spans="1:35" ht="13.25" customHeight="1" x14ac:dyDescent="0.15">
      <c r="A552" t="s">
        <v>317</v>
      </c>
      <c r="B552" t="s">
        <v>316</v>
      </c>
      <c r="C552" t="s">
        <v>305</v>
      </c>
      <c r="D552" t="s">
        <v>306</v>
      </c>
      <c r="E552" t="s">
        <v>306</v>
      </c>
      <c r="F552" t="s">
        <v>307</v>
      </c>
      <c r="G552" t="s">
        <v>307</v>
      </c>
      <c r="J552" t="s">
        <v>68</v>
      </c>
      <c r="M552" t="s">
        <v>220</v>
      </c>
      <c r="N552" t="s">
        <v>222</v>
      </c>
      <c r="O552">
        <v>2</v>
      </c>
      <c r="P552">
        <v>1</v>
      </c>
      <c r="Q552" s="23" t="s">
        <v>401</v>
      </c>
      <c r="R552" s="23">
        <v>6790322967.9040012</v>
      </c>
      <c r="T552" s="23" t="s">
        <v>394</v>
      </c>
      <c r="U552" s="48">
        <f>R552/1000</f>
        <v>6790322.9679040015</v>
      </c>
      <c r="V552" s="23" t="s">
        <v>783</v>
      </c>
      <c r="W552" t="s">
        <v>318</v>
      </c>
      <c r="Z552" t="s">
        <v>276</v>
      </c>
      <c r="AA552" s="30" t="s">
        <v>395</v>
      </c>
      <c r="AB552" s="30" t="s">
        <v>402</v>
      </c>
      <c r="AC552" s="30" t="s">
        <v>403</v>
      </c>
      <c r="AD552" t="s">
        <v>322</v>
      </c>
      <c r="AE552" t="s">
        <v>400</v>
      </c>
      <c r="AF552" s="9" t="s">
        <v>734</v>
      </c>
      <c r="AG552" t="s">
        <v>321</v>
      </c>
      <c r="AH552" t="s">
        <v>321</v>
      </c>
      <c r="AI552" t="s">
        <v>321</v>
      </c>
    </row>
    <row r="553" spans="1:35" ht="13.25" customHeight="1" x14ac:dyDescent="0.15">
      <c r="A553" s="9" t="s">
        <v>326</v>
      </c>
      <c r="B553" s="9" t="s">
        <v>325</v>
      </c>
      <c r="C553" s="9" t="s">
        <v>305</v>
      </c>
      <c r="D553" s="9" t="s">
        <v>306</v>
      </c>
      <c r="E553" s="9" t="s">
        <v>306</v>
      </c>
      <c r="F553" s="9" t="s">
        <v>307</v>
      </c>
      <c r="G553" s="9" t="s">
        <v>307</v>
      </c>
      <c r="J553" t="s">
        <v>271</v>
      </c>
      <c r="M553" t="s">
        <v>220</v>
      </c>
      <c r="N553" t="s">
        <v>222</v>
      </c>
      <c r="O553">
        <v>2</v>
      </c>
      <c r="P553">
        <v>1</v>
      </c>
      <c r="Q553" t="s">
        <v>403</v>
      </c>
      <c r="R553">
        <v>6397</v>
      </c>
      <c r="T553" t="s">
        <v>397</v>
      </c>
      <c r="U553" s="32">
        <f>R553</f>
        <v>6397</v>
      </c>
      <c r="V553" t="s">
        <v>783</v>
      </c>
      <c r="Z553" t="s">
        <v>276</v>
      </c>
      <c r="AA553" t="s">
        <v>395</v>
      </c>
      <c r="AB553" t="s">
        <v>402</v>
      </c>
      <c r="AC553" t="s">
        <v>403</v>
      </c>
      <c r="AD553" t="s">
        <v>322</v>
      </c>
      <c r="AE553" t="s">
        <v>400</v>
      </c>
      <c r="AF553" s="9" t="s">
        <v>734</v>
      </c>
      <c r="AG553" t="s">
        <v>321</v>
      </c>
      <c r="AH553" t="s">
        <v>321</v>
      </c>
      <c r="AI553" t="s">
        <v>321</v>
      </c>
    </row>
    <row r="554" spans="1:35" ht="13.25" customHeight="1" x14ac:dyDescent="0.2">
      <c r="A554" s="22" t="s">
        <v>329</v>
      </c>
      <c r="B554" s="22" t="s">
        <v>328</v>
      </c>
      <c r="C554" s="22" t="s">
        <v>305</v>
      </c>
      <c r="D554" s="22" t="s">
        <v>306</v>
      </c>
      <c r="E554" s="22" t="s">
        <v>306</v>
      </c>
      <c r="F554" s="22" t="s">
        <v>307</v>
      </c>
      <c r="G554" s="22" t="s">
        <v>307</v>
      </c>
      <c r="J554" t="s">
        <v>68</v>
      </c>
      <c r="M554" t="s">
        <v>220</v>
      </c>
      <c r="N554" t="s">
        <v>222</v>
      </c>
      <c r="O554">
        <v>2</v>
      </c>
      <c r="P554">
        <v>1</v>
      </c>
      <c r="Q554" t="s">
        <v>403</v>
      </c>
      <c r="R554" s="24">
        <v>63761486</v>
      </c>
      <c r="T554" s="25" t="s">
        <v>398</v>
      </c>
      <c r="U554" s="32">
        <f>R554</f>
        <v>63761486</v>
      </c>
      <c r="V554" t="s">
        <v>783</v>
      </c>
      <c r="W554" t="s">
        <v>330</v>
      </c>
      <c r="X554">
        <v>3</v>
      </c>
      <c r="Z554" t="s">
        <v>276</v>
      </c>
      <c r="AA554" t="s">
        <v>395</v>
      </c>
      <c r="AB554" t="s">
        <v>402</v>
      </c>
      <c r="AC554" t="s">
        <v>403</v>
      </c>
      <c r="AD554" t="s">
        <v>322</v>
      </c>
      <c r="AE554" t="s">
        <v>400</v>
      </c>
      <c r="AF554" s="9" t="s">
        <v>734</v>
      </c>
      <c r="AG554" t="s">
        <v>321</v>
      </c>
      <c r="AH554" t="s">
        <v>321</v>
      </c>
      <c r="AI554" t="s">
        <v>321</v>
      </c>
    </row>
    <row r="555" spans="1:35" ht="13.25" customHeight="1" x14ac:dyDescent="0.2">
      <c r="A555" s="22" t="s">
        <v>329</v>
      </c>
      <c r="B555" s="22" t="s">
        <v>328</v>
      </c>
      <c r="C555" s="22" t="s">
        <v>305</v>
      </c>
      <c r="D555" s="22" t="s">
        <v>306</v>
      </c>
      <c r="E555" s="22" t="s">
        <v>306</v>
      </c>
      <c r="F555" s="22" t="s">
        <v>307</v>
      </c>
      <c r="G555" s="22" t="s">
        <v>307</v>
      </c>
      <c r="J555" s="26" t="s">
        <v>36</v>
      </c>
      <c r="M555" t="s">
        <v>220</v>
      </c>
      <c r="N555" t="s">
        <v>222</v>
      </c>
      <c r="O555">
        <v>2</v>
      </c>
      <c r="P555">
        <v>1</v>
      </c>
      <c r="Q555" t="s">
        <v>403</v>
      </c>
      <c r="R555" s="24">
        <v>56289497</v>
      </c>
      <c r="T555" s="25" t="s">
        <v>398</v>
      </c>
      <c r="U555" s="32">
        <f>R555</f>
        <v>56289497</v>
      </c>
      <c r="V555" t="s">
        <v>783</v>
      </c>
      <c r="W555" t="s">
        <v>330</v>
      </c>
      <c r="X555">
        <v>3</v>
      </c>
      <c r="Z555" t="s">
        <v>276</v>
      </c>
      <c r="AA555" t="s">
        <v>395</v>
      </c>
      <c r="AB555" t="s">
        <v>402</v>
      </c>
      <c r="AC555" t="s">
        <v>403</v>
      </c>
      <c r="AD555" t="s">
        <v>322</v>
      </c>
      <c r="AE555" t="s">
        <v>400</v>
      </c>
      <c r="AF555" s="9" t="s">
        <v>734</v>
      </c>
      <c r="AG555" t="s">
        <v>321</v>
      </c>
      <c r="AH555" t="s">
        <v>321</v>
      </c>
      <c r="AI555" t="s">
        <v>321</v>
      </c>
    </row>
    <row r="556" spans="1:35" ht="13.25" customHeight="1" x14ac:dyDescent="0.2">
      <c r="A556" s="22" t="s">
        <v>329</v>
      </c>
      <c r="B556" s="22" t="s">
        <v>328</v>
      </c>
      <c r="C556" s="22" t="s">
        <v>305</v>
      </c>
      <c r="D556" s="22" t="s">
        <v>306</v>
      </c>
      <c r="E556" s="22" t="s">
        <v>306</v>
      </c>
      <c r="F556" s="22" t="s">
        <v>307</v>
      </c>
      <c r="G556" s="22" t="s">
        <v>307</v>
      </c>
      <c r="J556" s="14" t="s">
        <v>279</v>
      </c>
      <c r="M556" t="s">
        <v>220</v>
      </c>
      <c r="N556" t="s">
        <v>222</v>
      </c>
      <c r="O556">
        <v>2</v>
      </c>
      <c r="P556">
        <v>1</v>
      </c>
      <c r="Q556" t="s">
        <v>403</v>
      </c>
      <c r="R556" s="24">
        <v>50037979</v>
      </c>
      <c r="T556" s="25" t="s">
        <v>398</v>
      </c>
      <c r="U556" s="32">
        <f>R556</f>
        <v>50037979</v>
      </c>
      <c r="V556" t="s">
        <v>783</v>
      </c>
      <c r="W556" t="s">
        <v>330</v>
      </c>
      <c r="X556">
        <v>3</v>
      </c>
      <c r="Z556" t="s">
        <v>276</v>
      </c>
      <c r="AA556" t="s">
        <v>395</v>
      </c>
      <c r="AB556" t="s">
        <v>402</v>
      </c>
      <c r="AC556" t="s">
        <v>403</v>
      </c>
      <c r="AD556" t="s">
        <v>322</v>
      </c>
      <c r="AE556" t="s">
        <v>400</v>
      </c>
      <c r="AF556" s="9" t="s">
        <v>734</v>
      </c>
      <c r="AG556" t="s">
        <v>321</v>
      </c>
      <c r="AH556" t="s">
        <v>321</v>
      </c>
      <c r="AI556" t="s">
        <v>321</v>
      </c>
    </row>
    <row r="557" spans="1:35" ht="13.25" customHeight="1" x14ac:dyDescent="0.2">
      <c r="A557" s="22" t="s">
        <v>334</v>
      </c>
      <c r="B557" s="22" t="s">
        <v>333</v>
      </c>
      <c r="C557" s="22" t="s">
        <v>305</v>
      </c>
      <c r="D557" s="22" t="s">
        <v>306</v>
      </c>
      <c r="E557" s="22" t="s">
        <v>306</v>
      </c>
      <c r="F557" s="22" t="s">
        <v>307</v>
      </c>
      <c r="G557" s="22" t="s">
        <v>307</v>
      </c>
      <c r="J557" t="s">
        <v>279</v>
      </c>
      <c r="M557" t="s">
        <v>220</v>
      </c>
      <c r="N557" t="s">
        <v>222</v>
      </c>
      <c r="O557">
        <v>2</v>
      </c>
      <c r="P557">
        <v>1</v>
      </c>
      <c r="Q557" t="s">
        <v>403</v>
      </c>
      <c r="R557" s="28">
        <v>5.0000000000000001E-3</v>
      </c>
      <c r="T557" s="25" t="s">
        <v>399</v>
      </c>
      <c r="W557" t="s">
        <v>359</v>
      </c>
      <c r="Z557" t="s">
        <v>276</v>
      </c>
      <c r="AA557" t="s">
        <v>395</v>
      </c>
      <c r="AB557" t="s">
        <v>402</v>
      </c>
      <c r="AC557" t="s">
        <v>403</v>
      </c>
      <c r="AD557" t="s">
        <v>322</v>
      </c>
      <c r="AE557" t="s">
        <v>400</v>
      </c>
      <c r="AF557" s="9" t="s">
        <v>734</v>
      </c>
      <c r="AG557" t="s">
        <v>321</v>
      </c>
      <c r="AH557" t="s">
        <v>321</v>
      </c>
      <c r="AI557" t="s">
        <v>321</v>
      </c>
    </row>
    <row r="558" spans="1:35" ht="13.25" customHeight="1" x14ac:dyDescent="0.15">
      <c r="A558" s="9" t="s">
        <v>296</v>
      </c>
      <c r="B558" s="9" t="s">
        <v>295</v>
      </c>
      <c r="C558" s="9" t="s">
        <v>297</v>
      </c>
      <c r="D558" s="9" t="s">
        <v>268</v>
      </c>
      <c r="E558" s="9" t="s">
        <v>298</v>
      </c>
      <c r="F558" s="9" t="s">
        <v>299</v>
      </c>
      <c r="G558" s="9" t="s">
        <v>299</v>
      </c>
      <c r="H558" s="9" t="s">
        <v>300</v>
      </c>
      <c r="I558" s="9"/>
      <c r="J558" s="30" t="s">
        <v>279</v>
      </c>
      <c r="M558" t="s">
        <v>404</v>
      </c>
      <c r="N558" t="s">
        <v>38</v>
      </c>
      <c r="O558">
        <v>13</v>
      </c>
      <c r="P558">
        <v>1</v>
      </c>
      <c r="Q558" t="s">
        <v>405</v>
      </c>
      <c r="R558" s="31">
        <v>78</v>
      </c>
      <c r="T558" s="30" t="s">
        <v>406</v>
      </c>
      <c r="U558" s="43">
        <f>R558</f>
        <v>78</v>
      </c>
      <c r="V558" s="30" t="s">
        <v>406</v>
      </c>
      <c r="W558" s="9" t="s">
        <v>302</v>
      </c>
      <c r="Z558" s="30" t="s">
        <v>276</v>
      </c>
      <c r="AA558" s="30" t="s">
        <v>319</v>
      </c>
      <c r="AB558" s="30" t="s">
        <v>560</v>
      </c>
      <c r="AC558" s="30" t="s">
        <v>561</v>
      </c>
      <c r="AD558" t="s">
        <v>732</v>
      </c>
      <c r="AF558" s="30"/>
      <c r="AG558" t="s">
        <v>562</v>
      </c>
      <c r="AH558" t="s">
        <v>563</v>
      </c>
      <c r="AI558" t="s">
        <v>791</v>
      </c>
    </row>
    <row r="559" spans="1:35" ht="13.25" customHeight="1" x14ac:dyDescent="0.15">
      <c r="A559" s="9" t="s">
        <v>296</v>
      </c>
      <c r="B559" s="9" t="s">
        <v>295</v>
      </c>
      <c r="C559" s="9" t="s">
        <v>297</v>
      </c>
      <c r="D559" s="9" t="s">
        <v>268</v>
      </c>
      <c r="E559" s="9" t="s">
        <v>298</v>
      </c>
      <c r="F559" s="9" t="s">
        <v>299</v>
      </c>
      <c r="G559" s="9" t="s">
        <v>299</v>
      </c>
      <c r="H559" s="9" t="s">
        <v>300</v>
      </c>
      <c r="I559" s="9"/>
      <c r="J559" s="30" t="s">
        <v>279</v>
      </c>
      <c r="M559" t="s">
        <v>407</v>
      </c>
      <c r="N559" t="s">
        <v>38</v>
      </c>
      <c r="O559">
        <v>7</v>
      </c>
      <c r="P559">
        <v>0</v>
      </c>
      <c r="Q559" t="s">
        <v>408</v>
      </c>
      <c r="R559" s="31">
        <v>10</v>
      </c>
      <c r="T559" t="s">
        <v>39</v>
      </c>
      <c r="U559" s="43">
        <f>R559</f>
        <v>10</v>
      </c>
      <c r="V559" t="s">
        <v>39</v>
      </c>
      <c r="W559" s="9" t="s">
        <v>302</v>
      </c>
      <c r="Z559" s="30" t="s">
        <v>276</v>
      </c>
      <c r="AA559" s="30" t="s">
        <v>319</v>
      </c>
      <c r="AB559" s="30" t="s">
        <v>381</v>
      </c>
      <c r="AC559" s="30" t="s">
        <v>321</v>
      </c>
      <c r="AD559" s="30" t="s">
        <v>732</v>
      </c>
      <c r="AG559" t="s">
        <v>382</v>
      </c>
      <c r="AH559" t="s">
        <v>321</v>
      </c>
      <c r="AI559" t="s">
        <v>792</v>
      </c>
    </row>
    <row r="560" spans="1:35" ht="13.25" customHeight="1" x14ac:dyDescent="0.15">
      <c r="A560" s="9" t="s">
        <v>296</v>
      </c>
      <c r="B560" s="9" t="s">
        <v>295</v>
      </c>
      <c r="C560" s="9" t="s">
        <v>297</v>
      </c>
      <c r="D560" s="9" t="s">
        <v>268</v>
      </c>
      <c r="E560" s="9" t="s">
        <v>298</v>
      </c>
      <c r="F560" s="9" t="s">
        <v>299</v>
      </c>
      <c r="G560" s="9" t="s">
        <v>299</v>
      </c>
      <c r="H560" s="9" t="s">
        <v>300</v>
      </c>
      <c r="I560" s="9"/>
      <c r="J560" s="30" t="s">
        <v>279</v>
      </c>
      <c r="M560" t="s">
        <v>409</v>
      </c>
      <c r="N560" t="s">
        <v>38</v>
      </c>
      <c r="O560">
        <v>5</v>
      </c>
      <c r="P560">
        <v>4</v>
      </c>
      <c r="Q560" t="s">
        <v>410</v>
      </c>
      <c r="R560" s="31">
        <v>3</v>
      </c>
      <c r="T560" t="s">
        <v>411</v>
      </c>
      <c r="U560" s="32">
        <f t="shared" ref="U560:U566" si="20">R560*1000000</f>
        <v>3000000</v>
      </c>
      <c r="V560" t="s">
        <v>39</v>
      </c>
      <c r="W560" s="9" t="s">
        <v>302</v>
      </c>
      <c r="Z560" s="30" t="s">
        <v>276</v>
      </c>
      <c r="AA560" s="30" t="s">
        <v>319</v>
      </c>
      <c r="AB560" s="30" t="s">
        <v>678</v>
      </c>
      <c r="AC560" s="30" t="s">
        <v>410</v>
      </c>
      <c r="AD560" s="30" t="s">
        <v>732</v>
      </c>
      <c r="AG560" t="s">
        <v>321</v>
      </c>
      <c r="AH560" t="s">
        <v>321</v>
      </c>
      <c r="AI560" t="s">
        <v>321</v>
      </c>
    </row>
    <row r="561" spans="1:35" ht="13.25" customHeight="1" x14ac:dyDescent="0.15">
      <c r="A561" s="9" t="s">
        <v>296</v>
      </c>
      <c r="B561" s="9" t="s">
        <v>295</v>
      </c>
      <c r="C561" s="9" t="s">
        <v>297</v>
      </c>
      <c r="D561" s="9" t="s">
        <v>268</v>
      </c>
      <c r="E561" s="9" t="s">
        <v>298</v>
      </c>
      <c r="F561" s="9" t="s">
        <v>299</v>
      </c>
      <c r="G561" s="9" t="s">
        <v>299</v>
      </c>
      <c r="H561" s="9" t="s">
        <v>300</v>
      </c>
      <c r="I561" s="9"/>
      <c r="J561" s="30" t="s">
        <v>279</v>
      </c>
      <c r="M561" t="s">
        <v>412</v>
      </c>
      <c r="N561" t="s">
        <v>38</v>
      </c>
      <c r="O561">
        <v>5</v>
      </c>
      <c r="P561">
        <v>1</v>
      </c>
      <c r="Q561" t="s">
        <v>413</v>
      </c>
      <c r="R561" s="31">
        <v>12.9</v>
      </c>
      <c r="T561" t="s">
        <v>411</v>
      </c>
      <c r="U561" s="32">
        <f t="shared" si="20"/>
        <v>12900000</v>
      </c>
      <c r="V561" t="s">
        <v>39</v>
      </c>
      <c r="W561" s="9" t="s">
        <v>302</v>
      </c>
      <c r="Z561" s="30" t="s">
        <v>276</v>
      </c>
      <c r="AA561" s="30" t="s">
        <v>319</v>
      </c>
      <c r="AB561" s="30" t="s">
        <v>678</v>
      </c>
      <c r="AC561" s="30" t="s">
        <v>679</v>
      </c>
      <c r="AD561" s="30" t="s">
        <v>732</v>
      </c>
      <c r="AG561" t="s">
        <v>321</v>
      </c>
      <c r="AH561" t="s">
        <v>321</v>
      </c>
      <c r="AI561" t="s">
        <v>321</v>
      </c>
    </row>
    <row r="562" spans="1:35" ht="13.25" customHeight="1" x14ac:dyDescent="0.15">
      <c r="A562" s="9" t="s">
        <v>296</v>
      </c>
      <c r="B562" s="9" t="s">
        <v>295</v>
      </c>
      <c r="C562" s="9" t="s">
        <v>297</v>
      </c>
      <c r="D562" s="9" t="s">
        <v>268</v>
      </c>
      <c r="E562" s="9" t="s">
        <v>298</v>
      </c>
      <c r="F562" s="9" t="s">
        <v>299</v>
      </c>
      <c r="G562" s="9" t="s">
        <v>299</v>
      </c>
      <c r="H562" s="9" t="s">
        <v>300</v>
      </c>
      <c r="I562" s="9"/>
      <c r="J562" s="30" t="s">
        <v>279</v>
      </c>
      <c r="M562" t="s">
        <v>414</v>
      </c>
      <c r="N562" t="s">
        <v>38</v>
      </c>
      <c r="O562">
        <v>5</v>
      </c>
      <c r="P562">
        <v>2</v>
      </c>
      <c r="Q562" t="s">
        <v>415</v>
      </c>
      <c r="R562" s="31">
        <v>16.3</v>
      </c>
      <c r="T562" t="s">
        <v>411</v>
      </c>
      <c r="U562" s="32">
        <f t="shared" si="20"/>
        <v>16300000</v>
      </c>
      <c r="V562" t="s">
        <v>39</v>
      </c>
      <c r="W562" s="9" t="s">
        <v>302</v>
      </c>
      <c r="Z562" s="30" t="s">
        <v>276</v>
      </c>
      <c r="AA562" s="30" t="s">
        <v>319</v>
      </c>
      <c r="AB562" s="30" t="s">
        <v>678</v>
      </c>
      <c r="AC562" s="30" t="s">
        <v>680</v>
      </c>
      <c r="AD562" s="30" t="s">
        <v>732</v>
      </c>
      <c r="AG562" t="s">
        <v>321</v>
      </c>
      <c r="AH562" t="s">
        <v>321</v>
      </c>
      <c r="AI562" t="s">
        <v>321</v>
      </c>
    </row>
    <row r="563" spans="1:35" ht="13.25" customHeight="1" x14ac:dyDescent="0.15">
      <c r="A563" s="9" t="s">
        <v>296</v>
      </c>
      <c r="B563" s="9" t="s">
        <v>295</v>
      </c>
      <c r="C563" s="9" t="s">
        <v>297</v>
      </c>
      <c r="D563" s="9" t="s">
        <v>268</v>
      </c>
      <c r="E563" s="9" t="s">
        <v>298</v>
      </c>
      <c r="F563" s="9" t="s">
        <v>299</v>
      </c>
      <c r="G563" s="9" t="s">
        <v>299</v>
      </c>
      <c r="H563" s="9" t="s">
        <v>300</v>
      </c>
      <c r="I563" s="9"/>
      <c r="J563" s="30" t="s">
        <v>279</v>
      </c>
      <c r="M563" t="s">
        <v>416</v>
      </c>
      <c r="N563" t="s">
        <v>38</v>
      </c>
      <c r="O563">
        <v>5</v>
      </c>
      <c r="P563">
        <v>3</v>
      </c>
      <c r="Q563" t="s">
        <v>417</v>
      </c>
      <c r="R563" s="31">
        <v>40.299999999999997</v>
      </c>
      <c r="T563" t="s">
        <v>411</v>
      </c>
      <c r="U563" s="32">
        <f t="shared" si="20"/>
        <v>40300000</v>
      </c>
      <c r="V563" t="s">
        <v>39</v>
      </c>
      <c r="W563" s="9" t="s">
        <v>302</v>
      </c>
      <c r="Z563" s="30" t="s">
        <v>276</v>
      </c>
      <c r="AA563" s="30" t="s">
        <v>319</v>
      </c>
      <c r="AB563" s="30" t="s">
        <v>678</v>
      </c>
      <c r="AC563" s="30" t="s">
        <v>681</v>
      </c>
      <c r="AD563" s="30" t="s">
        <v>732</v>
      </c>
      <c r="AG563" t="s">
        <v>321</v>
      </c>
      <c r="AH563" t="s">
        <v>321</v>
      </c>
      <c r="AI563" t="s">
        <v>321</v>
      </c>
    </row>
    <row r="564" spans="1:35" ht="13.25" customHeight="1" x14ac:dyDescent="0.15">
      <c r="A564" s="9" t="s">
        <v>296</v>
      </c>
      <c r="B564" s="9" t="s">
        <v>295</v>
      </c>
      <c r="C564" s="9" t="s">
        <v>297</v>
      </c>
      <c r="D564" s="9" t="s">
        <v>268</v>
      </c>
      <c r="E564" s="9" t="s">
        <v>298</v>
      </c>
      <c r="F564" s="9" t="s">
        <v>299</v>
      </c>
      <c r="G564" s="9" t="s">
        <v>299</v>
      </c>
      <c r="H564" s="9" t="s">
        <v>300</v>
      </c>
      <c r="I564" s="9"/>
      <c r="J564" s="30" t="s">
        <v>279</v>
      </c>
      <c r="M564" t="s">
        <v>418</v>
      </c>
      <c r="N564" t="s">
        <v>38</v>
      </c>
      <c r="O564">
        <v>9</v>
      </c>
      <c r="P564">
        <v>1</v>
      </c>
      <c r="Q564" t="s">
        <v>419</v>
      </c>
      <c r="R564" s="31">
        <v>1.1000000000000001</v>
      </c>
      <c r="T564" t="s">
        <v>411</v>
      </c>
      <c r="U564" s="32">
        <f t="shared" si="20"/>
        <v>1100000</v>
      </c>
      <c r="V564" t="s">
        <v>39</v>
      </c>
      <c r="W564" s="9" t="s">
        <v>302</v>
      </c>
      <c r="Z564" s="30" t="s">
        <v>276</v>
      </c>
      <c r="AA564" s="30" t="s">
        <v>319</v>
      </c>
      <c r="AB564" s="30" t="s">
        <v>682</v>
      </c>
      <c r="AC564" s="30" t="s">
        <v>679</v>
      </c>
      <c r="AD564" s="30" t="s">
        <v>732</v>
      </c>
      <c r="AG564" t="s">
        <v>321</v>
      </c>
      <c r="AH564" t="s">
        <v>321</v>
      </c>
      <c r="AI564" t="s">
        <v>321</v>
      </c>
    </row>
    <row r="565" spans="1:35" ht="13.25" customHeight="1" x14ac:dyDescent="0.15">
      <c r="A565" s="9" t="s">
        <v>296</v>
      </c>
      <c r="B565" s="9" t="s">
        <v>295</v>
      </c>
      <c r="C565" s="9" t="s">
        <v>297</v>
      </c>
      <c r="D565" s="9" t="s">
        <v>268</v>
      </c>
      <c r="E565" s="9" t="s">
        <v>298</v>
      </c>
      <c r="F565" s="9" t="s">
        <v>299</v>
      </c>
      <c r="G565" s="9" t="s">
        <v>299</v>
      </c>
      <c r="H565" s="9" t="s">
        <v>300</v>
      </c>
      <c r="I565" s="9"/>
      <c r="J565" s="30" t="s">
        <v>279</v>
      </c>
      <c r="M565" t="s">
        <v>420</v>
      </c>
      <c r="N565" t="s">
        <v>38</v>
      </c>
      <c r="O565">
        <v>9</v>
      </c>
      <c r="P565">
        <v>2</v>
      </c>
      <c r="Q565" t="s">
        <v>421</v>
      </c>
      <c r="R565" s="31">
        <v>1.6</v>
      </c>
      <c r="T565" t="s">
        <v>411</v>
      </c>
      <c r="U565" s="32">
        <f t="shared" si="20"/>
        <v>1600000</v>
      </c>
      <c r="V565" t="s">
        <v>39</v>
      </c>
      <c r="W565" s="9" t="s">
        <v>302</v>
      </c>
      <c r="Z565" s="30" t="s">
        <v>276</v>
      </c>
      <c r="AA565" s="30" t="s">
        <v>319</v>
      </c>
      <c r="AB565" s="30" t="s">
        <v>682</v>
      </c>
      <c r="AC565" s="30" t="s">
        <v>680</v>
      </c>
      <c r="AD565" s="30" t="s">
        <v>732</v>
      </c>
      <c r="AG565" t="s">
        <v>321</v>
      </c>
      <c r="AH565" t="s">
        <v>321</v>
      </c>
      <c r="AI565" t="s">
        <v>321</v>
      </c>
    </row>
    <row r="566" spans="1:35" ht="13.25" customHeight="1" x14ac:dyDescent="0.15">
      <c r="A566" s="9" t="s">
        <v>296</v>
      </c>
      <c r="B566" s="9" t="s">
        <v>295</v>
      </c>
      <c r="C566" s="9" t="s">
        <v>297</v>
      </c>
      <c r="D566" s="9" t="s">
        <v>268</v>
      </c>
      <c r="E566" s="9" t="s">
        <v>298</v>
      </c>
      <c r="F566" s="9" t="s">
        <v>299</v>
      </c>
      <c r="G566" s="9" t="s">
        <v>299</v>
      </c>
      <c r="H566" s="9" t="s">
        <v>300</v>
      </c>
      <c r="I566" s="9"/>
      <c r="J566" s="30" t="s">
        <v>279</v>
      </c>
      <c r="M566" t="s">
        <v>422</v>
      </c>
      <c r="N566" t="s">
        <v>38</v>
      </c>
      <c r="O566">
        <v>9</v>
      </c>
      <c r="P566">
        <v>3</v>
      </c>
      <c r="Q566" t="s">
        <v>423</v>
      </c>
      <c r="R566" s="31">
        <v>7.3</v>
      </c>
      <c r="T566" t="s">
        <v>411</v>
      </c>
      <c r="U566" s="32">
        <f t="shared" si="20"/>
        <v>7300000</v>
      </c>
      <c r="V566" t="s">
        <v>39</v>
      </c>
      <c r="W566" s="9" t="s">
        <v>302</v>
      </c>
      <c r="Z566" s="30" t="s">
        <v>276</v>
      </c>
      <c r="AA566" s="30" t="s">
        <v>319</v>
      </c>
      <c r="AB566" s="30" t="s">
        <v>682</v>
      </c>
      <c r="AC566" s="30" t="s">
        <v>681</v>
      </c>
      <c r="AD566" s="30" t="s">
        <v>732</v>
      </c>
      <c r="AG566" t="s">
        <v>321</v>
      </c>
      <c r="AH566" t="s">
        <v>321</v>
      </c>
      <c r="AI566" t="s">
        <v>321</v>
      </c>
    </row>
    <row r="567" spans="1:35" ht="13.25" customHeight="1" x14ac:dyDescent="0.15">
      <c r="A567" s="9" t="s">
        <v>296</v>
      </c>
      <c r="B567" s="9" t="s">
        <v>295</v>
      </c>
      <c r="C567" s="9" t="s">
        <v>297</v>
      </c>
      <c r="D567" s="9" t="s">
        <v>268</v>
      </c>
      <c r="E567" s="9" t="s">
        <v>298</v>
      </c>
      <c r="F567" s="9" t="s">
        <v>299</v>
      </c>
      <c r="G567" s="9" t="s">
        <v>299</v>
      </c>
      <c r="H567" s="9" t="s">
        <v>300</v>
      </c>
      <c r="I567" s="9"/>
      <c r="J567" s="30" t="s">
        <v>279</v>
      </c>
      <c r="M567" t="s">
        <v>424</v>
      </c>
      <c r="N567" t="s">
        <v>38</v>
      </c>
      <c r="O567">
        <v>13</v>
      </c>
      <c r="P567">
        <v>29</v>
      </c>
      <c r="Q567" t="s">
        <v>425</v>
      </c>
      <c r="R567" s="31">
        <v>0.16800000000000001</v>
      </c>
      <c r="T567" s="30" t="s">
        <v>426</v>
      </c>
      <c r="U567" s="43">
        <f>R567</f>
        <v>0.16800000000000001</v>
      </c>
      <c r="V567" s="30" t="str">
        <f>T567</f>
        <v>tonnes of CO2e/ tonne of hydrocarbon production available for sale</v>
      </c>
      <c r="W567" s="9" t="s">
        <v>302</v>
      </c>
      <c r="Z567" s="30" t="s">
        <v>276</v>
      </c>
      <c r="AA567" s="30" t="s">
        <v>319</v>
      </c>
      <c r="AB567" s="30" t="s">
        <v>560</v>
      </c>
      <c r="AC567" s="30" t="s">
        <v>425</v>
      </c>
      <c r="AD567" s="30" t="s">
        <v>732</v>
      </c>
      <c r="AF567" s="30"/>
      <c r="AG567" t="s">
        <v>321</v>
      </c>
      <c r="AH567" t="s">
        <v>321</v>
      </c>
      <c r="AI567" t="s">
        <v>321</v>
      </c>
    </row>
    <row r="568" spans="1:35" ht="13.25" customHeight="1" x14ac:dyDescent="0.15">
      <c r="A568" s="9" t="s">
        <v>296</v>
      </c>
      <c r="B568" s="9" t="s">
        <v>295</v>
      </c>
      <c r="C568" s="9" t="s">
        <v>297</v>
      </c>
      <c r="D568" s="9" t="s">
        <v>268</v>
      </c>
      <c r="E568" s="9" t="s">
        <v>298</v>
      </c>
      <c r="F568" s="9" t="s">
        <v>299</v>
      </c>
      <c r="G568" s="9" t="s">
        <v>299</v>
      </c>
      <c r="H568" s="9" t="s">
        <v>300</v>
      </c>
      <c r="I568" s="9"/>
      <c r="J568" s="30" t="s">
        <v>279</v>
      </c>
      <c r="M568" t="s">
        <v>427</v>
      </c>
      <c r="N568" t="s">
        <v>38</v>
      </c>
      <c r="O568">
        <v>13</v>
      </c>
      <c r="P568">
        <v>30</v>
      </c>
      <c r="Q568" t="s">
        <v>428</v>
      </c>
      <c r="R568" s="31">
        <v>1.06</v>
      </c>
      <c r="T568" s="30" t="s">
        <v>429</v>
      </c>
      <c r="U568" s="43">
        <f>R568</f>
        <v>1.06</v>
      </c>
      <c r="V568" s="30" t="str">
        <f>T568</f>
        <v>tonnes of CO2e/UEDC</v>
      </c>
      <c r="W568" s="9" t="s">
        <v>302</v>
      </c>
      <c r="Y568" s="30" t="s">
        <v>430</v>
      </c>
      <c r="Z568" s="30" t="s">
        <v>276</v>
      </c>
      <c r="AA568" s="30" t="s">
        <v>319</v>
      </c>
      <c r="AB568" s="30" t="s">
        <v>560</v>
      </c>
      <c r="AC568" s="30" t="s">
        <v>428</v>
      </c>
      <c r="AD568" s="30" t="s">
        <v>732</v>
      </c>
      <c r="AF568" s="30"/>
      <c r="AG568" t="s">
        <v>321</v>
      </c>
      <c r="AH568" t="s">
        <v>321</v>
      </c>
      <c r="AI568" t="s">
        <v>321</v>
      </c>
    </row>
    <row r="569" spans="1:35" ht="13.25" customHeight="1" x14ac:dyDescent="0.15">
      <c r="A569" s="9" t="s">
        <v>296</v>
      </c>
      <c r="B569" s="9" t="s">
        <v>295</v>
      </c>
      <c r="C569" s="9" t="s">
        <v>297</v>
      </c>
      <c r="D569" s="9" t="s">
        <v>268</v>
      </c>
      <c r="E569" s="9" t="s">
        <v>298</v>
      </c>
      <c r="F569" s="9" t="s">
        <v>299</v>
      </c>
      <c r="G569" s="9" t="s">
        <v>299</v>
      </c>
      <c r="H569" s="9" t="s">
        <v>300</v>
      </c>
      <c r="I569" s="9"/>
      <c r="J569" s="30" t="s">
        <v>279</v>
      </c>
      <c r="M569" t="s">
        <v>431</v>
      </c>
      <c r="N569" t="s">
        <v>38</v>
      </c>
      <c r="O569">
        <v>13</v>
      </c>
      <c r="P569">
        <v>31</v>
      </c>
      <c r="Q569" t="s">
        <v>432</v>
      </c>
      <c r="R569" s="31">
        <v>1.04</v>
      </c>
      <c r="T569" s="30" t="s">
        <v>433</v>
      </c>
      <c r="U569" s="43">
        <f>R569</f>
        <v>1.04</v>
      </c>
      <c r="V569" s="30" t="str">
        <f>T569</f>
        <v>tonnes of CO2e/tonne of high-value petrochemicals produced</v>
      </c>
      <c r="W569" s="9" t="s">
        <v>302</v>
      </c>
      <c r="Z569" s="30" t="s">
        <v>276</v>
      </c>
      <c r="AA569" s="30" t="s">
        <v>319</v>
      </c>
      <c r="AB569" s="30" t="s">
        <v>560</v>
      </c>
      <c r="AC569" s="30" t="s">
        <v>432</v>
      </c>
      <c r="AD569" s="30" t="s">
        <v>732</v>
      </c>
      <c r="AF569" s="30"/>
      <c r="AG569" t="s">
        <v>321</v>
      </c>
      <c r="AH569" t="s">
        <v>321</v>
      </c>
      <c r="AI569" t="s">
        <v>321</v>
      </c>
    </row>
    <row r="570" spans="1:35" ht="13.25" customHeight="1" x14ac:dyDescent="0.15">
      <c r="A570" s="9" t="s">
        <v>296</v>
      </c>
      <c r="B570" s="9" t="s">
        <v>295</v>
      </c>
      <c r="C570" s="9" t="s">
        <v>297</v>
      </c>
      <c r="D570" s="9" t="s">
        <v>268</v>
      </c>
      <c r="E570" s="9" t="s">
        <v>298</v>
      </c>
      <c r="F570" s="9" t="s">
        <v>299</v>
      </c>
      <c r="G570" s="9" t="s">
        <v>299</v>
      </c>
      <c r="H570" s="9" t="s">
        <v>300</v>
      </c>
      <c r="I570" s="9"/>
      <c r="J570" s="33" t="s">
        <v>36</v>
      </c>
      <c r="M570" t="s">
        <v>404</v>
      </c>
      <c r="N570" t="s">
        <v>38</v>
      </c>
      <c r="O570">
        <v>13</v>
      </c>
      <c r="P570">
        <v>1</v>
      </c>
      <c r="Q570" t="s">
        <v>405</v>
      </c>
      <c r="R570" s="31">
        <v>79</v>
      </c>
      <c r="T570" s="30" t="s">
        <v>406</v>
      </c>
      <c r="U570" s="43">
        <f>R570</f>
        <v>79</v>
      </c>
      <c r="V570" s="30" t="s">
        <v>406</v>
      </c>
      <c r="W570" s="9" t="s">
        <v>302</v>
      </c>
      <c r="Z570" s="30" t="s">
        <v>276</v>
      </c>
      <c r="AA570" s="30" t="s">
        <v>319</v>
      </c>
      <c r="AB570" s="30" t="s">
        <v>560</v>
      </c>
      <c r="AC570" s="30" t="s">
        <v>561</v>
      </c>
      <c r="AD570" s="30" t="s">
        <v>732</v>
      </c>
      <c r="AF570" s="30"/>
      <c r="AG570" t="s">
        <v>562</v>
      </c>
      <c r="AH570" t="s">
        <v>563</v>
      </c>
      <c r="AI570" t="s">
        <v>791</v>
      </c>
    </row>
    <row r="571" spans="1:35" ht="13.25" customHeight="1" x14ac:dyDescent="0.15">
      <c r="A571" s="9" t="s">
        <v>296</v>
      </c>
      <c r="B571" s="9" t="s">
        <v>295</v>
      </c>
      <c r="C571" s="9" t="s">
        <v>297</v>
      </c>
      <c r="D571" s="9" t="s">
        <v>268</v>
      </c>
      <c r="E571" s="9" t="s">
        <v>298</v>
      </c>
      <c r="F571" s="9" t="s">
        <v>299</v>
      </c>
      <c r="G571" s="9" t="s">
        <v>299</v>
      </c>
      <c r="H571" s="9" t="s">
        <v>300</v>
      </c>
      <c r="I571" s="9"/>
      <c r="J571" s="33" t="s">
        <v>36</v>
      </c>
      <c r="M571" t="s">
        <v>407</v>
      </c>
      <c r="N571" t="s">
        <v>38</v>
      </c>
      <c r="O571">
        <v>7</v>
      </c>
      <c r="P571">
        <v>0</v>
      </c>
      <c r="Q571" t="s">
        <v>408</v>
      </c>
      <c r="R571" s="31">
        <v>11</v>
      </c>
      <c r="T571" t="s">
        <v>39</v>
      </c>
      <c r="U571" s="43">
        <f>R571</f>
        <v>11</v>
      </c>
      <c r="V571" t="s">
        <v>39</v>
      </c>
      <c r="W571" s="9" t="s">
        <v>302</v>
      </c>
      <c r="Z571" s="30" t="s">
        <v>276</v>
      </c>
      <c r="AA571" s="30" t="s">
        <v>319</v>
      </c>
      <c r="AB571" s="30" t="s">
        <v>381</v>
      </c>
      <c r="AC571" s="30" t="s">
        <v>321</v>
      </c>
      <c r="AD571" s="30" t="s">
        <v>732</v>
      </c>
      <c r="AG571" t="s">
        <v>382</v>
      </c>
      <c r="AH571" t="s">
        <v>321</v>
      </c>
      <c r="AI571" t="s">
        <v>792</v>
      </c>
    </row>
    <row r="572" spans="1:35" ht="13.25" customHeight="1" x14ac:dyDescent="0.15">
      <c r="A572" s="9" t="s">
        <v>296</v>
      </c>
      <c r="B572" s="9" t="s">
        <v>295</v>
      </c>
      <c r="C572" s="9" t="s">
        <v>297</v>
      </c>
      <c r="D572" s="9" t="s">
        <v>268</v>
      </c>
      <c r="E572" s="9" t="s">
        <v>298</v>
      </c>
      <c r="F572" s="9" t="s">
        <v>299</v>
      </c>
      <c r="G572" s="9" t="s">
        <v>299</v>
      </c>
      <c r="H572" s="9" t="s">
        <v>300</v>
      </c>
      <c r="I572" s="9"/>
      <c r="J572" s="33" t="s">
        <v>36</v>
      </c>
      <c r="M572" t="s">
        <v>409</v>
      </c>
      <c r="N572" t="s">
        <v>38</v>
      </c>
      <c r="O572">
        <v>5</v>
      </c>
      <c r="P572">
        <v>4</v>
      </c>
      <c r="Q572" t="s">
        <v>410</v>
      </c>
      <c r="R572" s="31">
        <v>3</v>
      </c>
      <c r="T572" t="s">
        <v>411</v>
      </c>
      <c r="U572" s="32">
        <f t="shared" ref="U572:U578" si="21">R572*1000000</f>
        <v>3000000</v>
      </c>
      <c r="V572" t="s">
        <v>39</v>
      </c>
      <c r="W572" s="9" t="s">
        <v>302</v>
      </c>
      <c r="Z572" s="30" t="s">
        <v>276</v>
      </c>
      <c r="AA572" s="30" t="s">
        <v>319</v>
      </c>
      <c r="AB572" s="30" t="s">
        <v>678</v>
      </c>
      <c r="AC572" s="30" t="s">
        <v>410</v>
      </c>
      <c r="AD572" s="30" t="s">
        <v>732</v>
      </c>
      <c r="AG572" t="s">
        <v>321</v>
      </c>
      <c r="AH572" t="s">
        <v>321</v>
      </c>
      <c r="AI572" t="s">
        <v>321</v>
      </c>
    </row>
    <row r="573" spans="1:35" ht="13.25" customHeight="1" x14ac:dyDescent="0.15">
      <c r="A573" s="9" t="s">
        <v>296</v>
      </c>
      <c r="B573" s="9" t="s">
        <v>295</v>
      </c>
      <c r="C573" s="9" t="s">
        <v>297</v>
      </c>
      <c r="D573" s="9" t="s">
        <v>268</v>
      </c>
      <c r="E573" s="9" t="s">
        <v>298</v>
      </c>
      <c r="F573" s="9" t="s">
        <v>299</v>
      </c>
      <c r="G573" s="9" t="s">
        <v>299</v>
      </c>
      <c r="H573" s="9" t="s">
        <v>300</v>
      </c>
      <c r="I573" s="9"/>
      <c r="J573" s="33" t="s">
        <v>36</v>
      </c>
      <c r="M573" t="s">
        <v>412</v>
      </c>
      <c r="N573" t="s">
        <v>38</v>
      </c>
      <c r="O573">
        <v>5</v>
      </c>
      <c r="P573">
        <v>1</v>
      </c>
      <c r="Q573" t="s">
        <v>413</v>
      </c>
      <c r="R573" s="31">
        <v>14.8</v>
      </c>
      <c r="T573" t="s">
        <v>411</v>
      </c>
      <c r="U573" s="32">
        <f t="shared" si="21"/>
        <v>14800000</v>
      </c>
      <c r="V573" t="s">
        <v>39</v>
      </c>
      <c r="W573" s="9" t="s">
        <v>302</v>
      </c>
      <c r="Z573" s="30" t="s">
        <v>276</v>
      </c>
      <c r="AA573" s="30" t="s">
        <v>319</v>
      </c>
      <c r="AB573" s="30" t="s">
        <v>678</v>
      </c>
      <c r="AC573" s="30" t="s">
        <v>679</v>
      </c>
      <c r="AD573" s="30" t="s">
        <v>732</v>
      </c>
      <c r="AG573" t="s">
        <v>321</v>
      </c>
      <c r="AH573" t="s">
        <v>321</v>
      </c>
      <c r="AI573" t="s">
        <v>321</v>
      </c>
    </row>
    <row r="574" spans="1:35" ht="13.25" customHeight="1" x14ac:dyDescent="0.15">
      <c r="A574" s="9" t="s">
        <v>296</v>
      </c>
      <c r="B574" s="9" t="s">
        <v>295</v>
      </c>
      <c r="C574" s="9" t="s">
        <v>297</v>
      </c>
      <c r="D574" s="9" t="s">
        <v>268</v>
      </c>
      <c r="E574" s="9" t="s">
        <v>298</v>
      </c>
      <c r="F574" s="9" t="s">
        <v>299</v>
      </c>
      <c r="G574" s="9" t="s">
        <v>299</v>
      </c>
      <c r="H574" s="9" t="s">
        <v>300</v>
      </c>
      <c r="I574" s="9"/>
      <c r="J574" s="33" t="s">
        <v>36</v>
      </c>
      <c r="M574" t="s">
        <v>414</v>
      </c>
      <c r="N574" t="s">
        <v>38</v>
      </c>
      <c r="O574">
        <v>5</v>
      </c>
      <c r="P574">
        <v>2</v>
      </c>
      <c r="Q574" t="s">
        <v>415</v>
      </c>
      <c r="R574" s="31">
        <v>13</v>
      </c>
      <c r="T574" t="s">
        <v>411</v>
      </c>
      <c r="U574" s="32">
        <f t="shared" si="21"/>
        <v>13000000</v>
      </c>
      <c r="V574" t="s">
        <v>39</v>
      </c>
      <c r="W574" s="9" t="s">
        <v>302</v>
      </c>
      <c r="Z574" s="30" t="s">
        <v>276</v>
      </c>
      <c r="AA574" s="30" t="s">
        <v>319</v>
      </c>
      <c r="AB574" s="30" t="s">
        <v>678</v>
      </c>
      <c r="AC574" s="30" t="s">
        <v>680</v>
      </c>
      <c r="AD574" s="30" t="s">
        <v>732</v>
      </c>
      <c r="AG574" t="s">
        <v>321</v>
      </c>
      <c r="AH574" t="s">
        <v>321</v>
      </c>
      <c r="AI574" t="s">
        <v>321</v>
      </c>
    </row>
    <row r="575" spans="1:35" ht="13.25" customHeight="1" x14ac:dyDescent="0.15">
      <c r="A575" s="9" t="s">
        <v>296</v>
      </c>
      <c r="B575" s="9" t="s">
        <v>295</v>
      </c>
      <c r="C575" s="9" t="s">
        <v>297</v>
      </c>
      <c r="D575" s="9" t="s">
        <v>268</v>
      </c>
      <c r="E575" s="9" t="s">
        <v>298</v>
      </c>
      <c r="F575" s="9" t="s">
        <v>299</v>
      </c>
      <c r="G575" s="9" t="s">
        <v>299</v>
      </c>
      <c r="H575" s="9" t="s">
        <v>300</v>
      </c>
      <c r="I575" s="9"/>
      <c r="J575" s="33" t="s">
        <v>36</v>
      </c>
      <c r="M575" t="s">
        <v>416</v>
      </c>
      <c r="N575" t="s">
        <v>38</v>
      </c>
      <c r="O575">
        <v>5</v>
      </c>
      <c r="P575">
        <v>3</v>
      </c>
      <c r="Q575" t="s">
        <v>417</v>
      </c>
      <c r="R575" s="31">
        <v>42.2</v>
      </c>
      <c r="T575" t="s">
        <v>411</v>
      </c>
      <c r="U575" s="32">
        <f t="shared" si="21"/>
        <v>42200000</v>
      </c>
      <c r="V575" t="s">
        <v>39</v>
      </c>
      <c r="W575" s="9" t="s">
        <v>302</v>
      </c>
      <c r="Z575" s="30" t="s">
        <v>276</v>
      </c>
      <c r="AA575" s="30" t="s">
        <v>319</v>
      </c>
      <c r="AB575" s="30" t="s">
        <v>678</v>
      </c>
      <c r="AC575" s="30" t="s">
        <v>681</v>
      </c>
      <c r="AD575" s="30" t="s">
        <v>732</v>
      </c>
      <c r="AG575" t="s">
        <v>321</v>
      </c>
      <c r="AH575" t="s">
        <v>321</v>
      </c>
      <c r="AI575" t="s">
        <v>321</v>
      </c>
    </row>
    <row r="576" spans="1:35" ht="13.25" customHeight="1" x14ac:dyDescent="0.15">
      <c r="A576" s="9" t="s">
        <v>296</v>
      </c>
      <c r="B576" s="9" t="s">
        <v>295</v>
      </c>
      <c r="C576" s="9" t="s">
        <v>297</v>
      </c>
      <c r="D576" s="9" t="s">
        <v>268</v>
      </c>
      <c r="E576" s="9" t="s">
        <v>298</v>
      </c>
      <c r="F576" s="9" t="s">
        <v>299</v>
      </c>
      <c r="G576" s="9" t="s">
        <v>299</v>
      </c>
      <c r="H576" s="9" t="s">
        <v>300</v>
      </c>
      <c r="I576" s="9"/>
      <c r="J576" s="33" t="s">
        <v>36</v>
      </c>
      <c r="M576" t="s">
        <v>418</v>
      </c>
      <c r="N576" t="s">
        <v>38</v>
      </c>
      <c r="O576">
        <v>9</v>
      </c>
      <c r="P576">
        <v>1</v>
      </c>
      <c r="Q576" t="s">
        <v>419</v>
      </c>
      <c r="R576" s="31">
        <v>1.4</v>
      </c>
      <c r="T576" t="s">
        <v>411</v>
      </c>
      <c r="U576" s="32">
        <f t="shared" si="21"/>
        <v>1400000</v>
      </c>
      <c r="V576" t="s">
        <v>39</v>
      </c>
      <c r="W576" s="9" t="s">
        <v>302</v>
      </c>
      <c r="Z576" s="30" t="s">
        <v>276</v>
      </c>
      <c r="AA576" s="30" t="s">
        <v>319</v>
      </c>
      <c r="AB576" s="30" t="s">
        <v>682</v>
      </c>
      <c r="AC576" s="30" t="s">
        <v>679</v>
      </c>
      <c r="AD576" s="30" t="s">
        <v>732</v>
      </c>
      <c r="AG576" t="s">
        <v>321</v>
      </c>
      <c r="AH576" t="s">
        <v>321</v>
      </c>
      <c r="AI576" t="s">
        <v>321</v>
      </c>
    </row>
    <row r="577" spans="1:35" ht="13.25" customHeight="1" x14ac:dyDescent="0.15">
      <c r="A577" s="9" t="s">
        <v>296</v>
      </c>
      <c r="B577" s="9" t="s">
        <v>295</v>
      </c>
      <c r="C577" s="9" t="s">
        <v>297</v>
      </c>
      <c r="D577" s="9" t="s">
        <v>268</v>
      </c>
      <c r="E577" s="9" t="s">
        <v>298</v>
      </c>
      <c r="F577" s="9" t="s">
        <v>299</v>
      </c>
      <c r="G577" s="9" t="s">
        <v>299</v>
      </c>
      <c r="H577" s="9" t="s">
        <v>300</v>
      </c>
      <c r="I577" s="9"/>
      <c r="J577" s="33" t="s">
        <v>36</v>
      </c>
      <c r="M577" t="s">
        <v>420</v>
      </c>
      <c r="N577" t="s">
        <v>38</v>
      </c>
      <c r="O577">
        <v>9</v>
      </c>
      <c r="P577">
        <v>2</v>
      </c>
      <c r="Q577" t="s">
        <v>421</v>
      </c>
      <c r="R577" s="31">
        <v>2.4</v>
      </c>
      <c r="T577" t="s">
        <v>411</v>
      </c>
      <c r="U577" s="32">
        <f t="shared" si="21"/>
        <v>2400000</v>
      </c>
      <c r="V577" t="s">
        <v>39</v>
      </c>
      <c r="W577" s="9" t="s">
        <v>302</v>
      </c>
      <c r="Z577" s="30" t="s">
        <v>276</v>
      </c>
      <c r="AA577" s="30" t="s">
        <v>319</v>
      </c>
      <c r="AB577" s="30" t="s">
        <v>682</v>
      </c>
      <c r="AC577" s="30" t="s">
        <v>680</v>
      </c>
      <c r="AD577" s="30" t="s">
        <v>732</v>
      </c>
      <c r="AG577" t="s">
        <v>321</v>
      </c>
      <c r="AH577" t="s">
        <v>321</v>
      </c>
      <c r="AI577" t="s">
        <v>321</v>
      </c>
    </row>
    <row r="578" spans="1:35" ht="13.25" customHeight="1" x14ac:dyDescent="0.15">
      <c r="A578" s="9" t="s">
        <v>296</v>
      </c>
      <c r="B578" s="9" t="s">
        <v>295</v>
      </c>
      <c r="C578" s="9" t="s">
        <v>297</v>
      </c>
      <c r="D578" s="9" t="s">
        <v>268</v>
      </c>
      <c r="E578" s="9" t="s">
        <v>298</v>
      </c>
      <c r="F578" s="9" t="s">
        <v>299</v>
      </c>
      <c r="G578" s="9" t="s">
        <v>299</v>
      </c>
      <c r="H578" s="9" t="s">
        <v>300</v>
      </c>
      <c r="I578" s="9"/>
      <c r="J578" s="33" t="s">
        <v>36</v>
      </c>
      <c r="M578" t="s">
        <v>422</v>
      </c>
      <c r="N578" t="s">
        <v>38</v>
      </c>
      <c r="O578">
        <v>9</v>
      </c>
      <c r="P578">
        <v>3</v>
      </c>
      <c r="Q578" t="s">
        <v>423</v>
      </c>
      <c r="R578" s="31">
        <v>6.8</v>
      </c>
      <c r="T578" t="s">
        <v>411</v>
      </c>
      <c r="U578" s="32">
        <f t="shared" si="21"/>
        <v>6800000</v>
      </c>
      <c r="V578" t="s">
        <v>39</v>
      </c>
      <c r="W578" s="9" t="s">
        <v>302</v>
      </c>
      <c r="Z578" s="30" t="s">
        <v>276</v>
      </c>
      <c r="AA578" s="30" t="s">
        <v>319</v>
      </c>
      <c r="AB578" s="30" t="s">
        <v>682</v>
      </c>
      <c r="AC578" s="30" t="s">
        <v>681</v>
      </c>
      <c r="AD578" s="30" t="s">
        <v>732</v>
      </c>
      <c r="AG578" t="s">
        <v>321</v>
      </c>
      <c r="AH578" t="s">
        <v>321</v>
      </c>
      <c r="AI578" t="s">
        <v>321</v>
      </c>
    </row>
    <row r="579" spans="1:35" s="36" customFormat="1" ht="13.25" customHeight="1" x14ac:dyDescent="0.15">
      <c r="A579" s="9" t="s">
        <v>296</v>
      </c>
      <c r="B579" s="9" t="s">
        <v>295</v>
      </c>
      <c r="C579" s="9" t="s">
        <v>297</v>
      </c>
      <c r="D579" s="9" t="s">
        <v>268</v>
      </c>
      <c r="E579" s="9" t="s">
        <v>298</v>
      </c>
      <c r="F579" s="9" t="s">
        <v>299</v>
      </c>
      <c r="G579" s="9" t="s">
        <v>299</v>
      </c>
      <c r="H579" s="9" t="s">
        <v>300</v>
      </c>
      <c r="I579" s="9"/>
      <c r="J579" s="33" t="s">
        <v>36</v>
      </c>
      <c r="K579"/>
      <c r="L579"/>
      <c r="M579" t="s">
        <v>424</v>
      </c>
      <c r="N579" t="s">
        <v>38</v>
      </c>
      <c r="O579">
        <v>13</v>
      </c>
      <c r="P579">
        <v>29</v>
      </c>
      <c r="Q579" t="s">
        <v>425</v>
      </c>
      <c r="R579" s="31">
        <v>0.158</v>
      </c>
      <c r="S579"/>
      <c r="T579" s="30" t="s">
        <v>426</v>
      </c>
      <c r="U579" s="43">
        <f>R579</f>
        <v>0.158</v>
      </c>
      <c r="V579" s="30" t="str">
        <f>T579</f>
        <v>tonnes of CO2e/ tonne of hydrocarbon production available for sale</v>
      </c>
      <c r="W579" s="9" t="s">
        <v>302</v>
      </c>
      <c r="X579"/>
      <c r="Y579"/>
      <c r="Z579" s="30" t="s">
        <v>276</v>
      </c>
      <c r="AA579" s="30" t="s">
        <v>319</v>
      </c>
      <c r="AB579" s="30" t="s">
        <v>560</v>
      </c>
      <c r="AC579" s="30" t="s">
        <v>425</v>
      </c>
      <c r="AD579" s="30" t="s">
        <v>732</v>
      </c>
      <c r="AE579"/>
      <c r="AF579" s="30"/>
      <c r="AG579" t="s">
        <v>321</v>
      </c>
      <c r="AH579" t="s">
        <v>321</v>
      </c>
      <c r="AI579" t="s">
        <v>321</v>
      </c>
    </row>
    <row r="580" spans="1:35" ht="13.25" customHeight="1" x14ac:dyDescent="0.15">
      <c r="A580" s="9" t="s">
        <v>296</v>
      </c>
      <c r="B580" s="9" t="s">
        <v>295</v>
      </c>
      <c r="C580" s="9" t="s">
        <v>297</v>
      </c>
      <c r="D580" s="9" t="s">
        <v>268</v>
      </c>
      <c r="E580" s="9" t="s">
        <v>298</v>
      </c>
      <c r="F580" s="9" t="s">
        <v>299</v>
      </c>
      <c r="G580" s="9" t="s">
        <v>299</v>
      </c>
      <c r="H580" s="9" t="s">
        <v>300</v>
      </c>
      <c r="I580" s="9"/>
      <c r="J580" s="33" t="s">
        <v>36</v>
      </c>
      <c r="M580" t="s">
        <v>427</v>
      </c>
      <c r="N580" t="s">
        <v>38</v>
      </c>
      <c r="O580">
        <v>13</v>
      </c>
      <c r="P580">
        <v>30</v>
      </c>
      <c r="Q580" t="s">
        <v>428</v>
      </c>
      <c r="R580" s="31">
        <v>1.05</v>
      </c>
      <c r="T580" s="30" t="s">
        <v>429</v>
      </c>
      <c r="U580" s="43">
        <f>R580</f>
        <v>1.05</v>
      </c>
      <c r="V580" s="30" t="str">
        <f>T580</f>
        <v>tonnes of CO2e/UEDC</v>
      </c>
      <c r="W580" s="9" t="s">
        <v>302</v>
      </c>
      <c r="Z580" s="30" t="s">
        <v>276</v>
      </c>
      <c r="AA580" s="30" t="s">
        <v>319</v>
      </c>
      <c r="AB580" s="30" t="s">
        <v>560</v>
      </c>
      <c r="AC580" s="30" t="s">
        <v>428</v>
      </c>
      <c r="AD580" s="30" t="s">
        <v>732</v>
      </c>
      <c r="AF580" s="30"/>
      <c r="AG580" t="s">
        <v>321</v>
      </c>
      <c r="AH580" t="s">
        <v>321</v>
      </c>
      <c r="AI580" t="s">
        <v>321</v>
      </c>
    </row>
    <row r="581" spans="1:35" ht="13.25" customHeight="1" x14ac:dyDescent="0.15">
      <c r="A581" s="9" t="s">
        <v>296</v>
      </c>
      <c r="B581" s="9" t="s">
        <v>295</v>
      </c>
      <c r="C581" s="9" t="s">
        <v>297</v>
      </c>
      <c r="D581" s="9" t="s">
        <v>268</v>
      </c>
      <c r="E581" s="9" t="s">
        <v>298</v>
      </c>
      <c r="F581" s="9" t="s">
        <v>299</v>
      </c>
      <c r="G581" s="9" t="s">
        <v>299</v>
      </c>
      <c r="H581" s="9" t="s">
        <v>300</v>
      </c>
      <c r="I581" s="9"/>
      <c r="J581" s="33" t="s">
        <v>36</v>
      </c>
      <c r="M581" t="s">
        <v>431</v>
      </c>
      <c r="N581" t="s">
        <v>38</v>
      </c>
      <c r="O581">
        <v>13</v>
      </c>
      <c r="P581">
        <v>31</v>
      </c>
      <c r="Q581" t="s">
        <v>432</v>
      </c>
      <c r="R581" s="31">
        <v>0.96</v>
      </c>
      <c r="T581" s="30" t="s">
        <v>433</v>
      </c>
      <c r="U581" s="43">
        <f>R581</f>
        <v>0.96</v>
      </c>
      <c r="V581" s="30" t="str">
        <f>T581</f>
        <v>tonnes of CO2e/tonne of high-value petrochemicals produced</v>
      </c>
      <c r="W581" s="9" t="s">
        <v>302</v>
      </c>
      <c r="Z581" s="30" t="s">
        <v>276</v>
      </c>
      <c r="AA581" s="30" t="s">
        <v>319</v>
      </c>
      <c r="AB581" s="30" t="s">
        <v>560</v>
      </c>
      <c r="AC581" s="30" t="s">
        <v>432</v>
      </c>
      <c r="AD581" s="30" t="s">
        <v>732</v>
      </c>
      <c r="AF581" s="30"/>
      <c r="AG581" t="s">
        <v>321</v>
      </c>
      <c r="AH581" t="s">
        <v>321</v>
      </c>
      <c r="AI581" t="s">
        <v>321</v>
      </c>
    </row>
    <row r="582" spans="1:35" ht="13.25" customHeight="1" x14ac:dyDescent="0.15">
      <c r="A582" s="9" t="s">
        <v>296</v>
      </c>
      <c r="B582" s="9" t="s">
        <v>295</v>
      </c>
      <c r="C582" s="9" t="s">
        <v>297</v>
      </c>
      <c r="D582" s="9" t="s">
        <v>268</v>
      </c>
      <c r="E582" s="9" t="s">
        <v>298</v>
      </c>
      <c r="F582" s="9" t="s">
        <v>299</v>
      </c>
      <c r="G582" s="9" t="s">
        <v>299</v>
      </c>
      <c r="H582" s="9" t="s">
        <v>300</v>
      </c>
      <c r="I582" s="9"/>
      <c r="J582" s="34" t="s">
        <v>68</v>
      </c>
      <c r="M582" t="s">
        <v>404</v>
      </c>
      <c r="N582" t="s">
        <v>38</v>
      </c>
      <c r="O582">
        <v>13</v>
      </c>
      <c r="P582">
        <v>1</v>
      </c>
      <c r="Q582" t="s">
        <v>405</v>
      </c>
      <c r="R582" s="31">
        <v>79</v>
      </c>
      <c r="T582" s="30" t="s">
        <v>406</v>
      </c>
      <c r="U582" s="43">
        <f>R582</f>
        <v>79</v>
      </c>
      <c r="V582" s="30" t="s">
        <v>406</v>
      </c>
      <c r="W582" s="9" t="s">
        <v>302</v>
      </c>
      <c r="Z582" s="30" t="s">
        <v>276</v>
      </c>
      <c r="AA582" s="30" t="s">
        <v>319</v>
      </c>
      <c r="AB582" s="30" t="s">
        <v>560</v>
      </c>
      <c r="AC582" s="30" t="s">
        <v>561</v>
      </c>
      <c r="AD582" s="30" t="s">
        <v>732</v>
      </c>
      <c r="AF582" s="30"/>
      <c r="AG582" t="s">
        <v>562</v>
      </c>
      <c r="AH582" t="s">
        <v>563</v>
      </c>
      <c r="AI582" t="s">
        <v>791</v>
      </c>
    </row>
    <row r="583" spans="1:35" ht="13.25" customHeight="1" x14ac:dyDescent="0.15">
      <c r="A583" s="9" t="s">
        <v>296</v>
      </c>
      <c r="B583" s="9" t="s">
        <v>295</v>
      </c>
      <c r="C583" s="9" t="s">
        <v>297</v>
      </c>
      <c r="D583" s="9" t="s">
        <v>268</v>
      </c>
      <c r="E583" s="9" t="s">
        <v>298</v>
      </c>
      <c r="F583" s="9" t="s">
        <v>299</v>
      </c>
      <c r="G583" s="9" t="s">
        <v>299</v>
      </c>
      <c r="H583" s="9" t="s">
        <v>300</v>
      </c>
      <c r="I583" s="9"/>
      <c r="J583" s="34" t="s">
        <v>68</v>
      </c>
      <c r="M583" t="s">
        <v>407</v>
      </c>
      <c r="N583" t="s">
        <v>38</v>
      </c>
      <c r="O583">
        <v>7</v>
      </c>
      <c r="P583">
        <v>0</v>
      </c>
      <c r="Q583" t="s">
        <v>408</v>
      </c>
      <c r="R583" s="31">
        <v>12</v>
      </c>
      <c r="T583" t="s">
        <v>39</v>
      </c>
      <c r="U583" s="43">
        <f>R583</f>
        <v>12</v>
      </c>
      <c r="V583" s="30" t="s">
        <v>39</v>
      </c>
      <c r="W583" s="9" t="s">
        <v>302</v>
      </c>
      <c r="Z583" s="30" t="s">
        <v>276</v>
      </c>
      <c r="AA583" s="30" t="s">
        <v>319</v>
      </c>
      <c r="AB583" s="30" t="s">
        <v>381</v>
      </c>
      <c r="AC583" s="30" t="s">
        <v>321</v>
      </c>
      <c r="AD583" s="30" t="s">
        <v>732</v>
      </c>
      <c r="AG583" t="s">
        <v>382</v>
      </c>
      <c r="AH583" t="s">
        <v>321</v>
      </c>
      <c r="AI583" t="s">
        <v>792</v>
      </c>
    </row>
    <row r="584" spans="1:35" ht="13.25" customHeight="1" x14ac:dyDescent="0.15">
      <c r="A584" s="9" t="s">
        <v>296</v>
      </c>
      <c r="B584" s="9" t="s">
        <v>295</v>
      </c>
      <c r="C584" s="9" t="s">
        <v>297</v>
      </c>
      <c r="D584" s="9" t="s">
        <v>268</v>
      </c>
      <c r="E584" s="9" t="s">
        <v>298</v>
      </c>
      <c r="F584" s="9" t="s">
        <v>299</v>
      </c>
      <c r="G584" s="9" t="s">
        <v>299</v>
      </c>
      <c r="H584" s="9" t="s">
        <v>300</v>
      </c>
      <c r="I584" s="9"/>
      <c r="J584" s="34" t="s">
        <v>68</v>
      </c>
      <c r="M584" t="s">
        <v>409</v>
      </c>
      <c r="N584" t="s">
        <v>38</v>
      </c>
      <c r="O584">
        <v>5</v>
      </c>
      <c r="P584">
        <v>4</v>
      </c>
      <c r="Q584" t="s">
        <v>410</v>
      </c>
      <c r="R584" s="31">
        <v>3</v>
      </c>
      <c r="T584" t="s">
        <v>411</v>
      </c>
      <c r="U584" s="32">
        <f t="shared" ref="U584:U590" si="22">R584*1000000</f>
        <v>3000000</v>
      </c>
      <c r="V584" t="s">
        <v>39</v>
      </c>
      <c r="W584" s="9" t="s">
        <v>302</v>
      </c>
      <c r="Z584" s="30" t="s">
        <v>276</v>
      </c>
      <c r="AA584" s="30" t="s">
        <v>319</v>
      </c>
      <c r="AB584" s="30" t="s">
        <v>678</v>
      </c>
      <c r="AC584" s="30" t="s">
        <v>410</v>
      </c>
      <c r="AD584" s="30" t="s">
        <v>732</v>
      </c>
      <c r="AG584" t="s">
        <v>321</v>
      </c>
      <c r="AH584" t="s">
        <v>321</v>
      </c>
      <c r="AI584" t="s">
        <v>321</v>
      </c>
    </row>
    <row r="585" spans="1:35" ht="13.25" customHeight="1" x14ac:dyDescent="0.15">
      <c r="A585" s="9" t="s">
        <v>296</v>
      </c>
      <c r="B585" s="9" t="s">
        <v>295</v>
      </c>
      <c r="C585" s="9" t="s">
        <v>297</v>
      </c>
      <c r="D585" s="9" t="s">
        <v>268</v>
      </c>
      <c r="E585" s="9" t="s">
        <v>298</v>
      </c>
      <c r="F585" s="9" t="s">
        <v>299</v>
      </c>
      <c r="G585" s="9" t="s">
        <v>299</v>
      </c>
      <c r="H585" s="9" t="s">
        <v>300</v>
      </c>
      <c r="I585" s="9"/>
      <c r="J585" s="34" t="s">
        <v>68</v>
      </c>
      <c r="M585" t="s">
        <v>412</v>
      </c>
      <c r="N585" t="s">
        <v>38</v>
      </c>
      <c r="O585">
        <v>5</v>
      </c>
      <c r="P585">
        <v>1</v>
      </c>
      <c r="Q585" t="s">
        <v>413</v>
      </c>
      <c r="R585" s="31">
        <v>19.600000000000001</v>
      </c>
      <c r="T585" t="s">
        <v>411</v>
      </c>
      <c r="U585" s="32">
        <f t="shared" si="22"/>
        <v>19600000</v>
      </c>
      <c r="V585" t="s">
        <v>39</v>
      </c>
      <c r="W585" s="9" t="s">
        <v>302</v>
      </c>
      <c r="Z585" s="30" t="s">
        <v>276</v>
      </c>
      <c r="AA585" s="30" t="s">
        <v>319</v>
      </c>
      <c r="AB585" s="30" t="s">
        <v>678</v>
      </c>
      <c r="AC585" s="30" t="s">
        <v>679</v>
      </c>
      <c r="AD585" s="30" t="s">
        <v>732</v>
      </c>
      <c r="AG585" t="s">
        <v>321</v>
      </c>
      <c r="AH585" t="s">
        <v>321</v>
      </c>
      <c r="AI585" t="s">
        <v>321</v>
      </c>
    </row>
    <row r="586" spans="1:35" ht="13.25" customHeight="1" x14ac:dyDescent="0.15">
      <c r="A586" s="9" t="s">
        <v>296</v>
      </c>
      <c r="B586" s="9" t="s">
        <v>295</v>
      </c>
      <c r="C586" s="9" t="s">
        <v>297</v>
      </c>
      <c r="D586" s="9" t="s">
        <v>268</v>
      </c>
      <c r="E586" s="9" t="s">
        <v>298</v>
      </c>
      <c r="F586" s="9" t="s">
        <v>299</v>
      </c>
      <c r="G586" s="9" t="s">
        <v>299</v>
      </c>
      <c r="H586" s="9" t="s">
        <v>300</v>
      </c>
      <c r="I586" s="9"/>
      <c r="J586" s="34" t="s">
        <v>68</v>
      </c>
      <c r="M586" t="s">
        <v>414</v>
      </c>
      <c r="N586" t="s">
        <v>38</v>
      </c>
      <c r="O586">
        <v>5</v>
      </c>
      <c r="P586">
        <v>2</v>
      </c>
      <c r="Q586" t="s">
        <v>415</v>
      </c>
      <c r="R586" s="31">
        <v>12</v>
      </c>
      <c r="T586" t="s">
        <v>411</v>
      </c>
      <c r="U586" s="32">
        <f t="shared" si="22"/>
        <v>12000000</v>
      </c>
      <c r="V586" t="s">
        <v>39</v>
      </c>
      <c r="W586" s="9" t="s">
        <v>302</v>
      </c>
      <c r="Z586" s="30" t="s">
        <v>276</v>
      </c>
      <c r="AA586" s="30" t="s">
        <v>319</v>
      </c>
      <c r="AB586" s="30" t="s">
        <v>678</v>
      </c>
      <c r="AC586" s="30" t="s">
        <v>680</v>
      </c>
      <c r="AD586" s="30" t="s">
        <v>732</v>
      </c>
      <c r="AG586" t="s">
        <v>321</v>
      </c>
      <c r="AH586" t="s">
        <v>321</v>
      </c>
      <c r="AI586" t="s">
        <v>321</v>
      </c>
    </row>
    <row r="587" spans="1:35" ht="13.25" customHeight="1" x14ac:dyDescent="0.15">
      <c r="A587" s="9" t="s">
        <v>296</v>
      </c>
      <c r="B587" s="9" t="s">
        <v>295</v>
      </c>
      <c r="C587" s="9" t="s">
        <v>297</v>
      </c>
      <c r="D587" s="9" t="s">
        <v>268</v>
      </c>
      <c r="E587" s="9" t="s">
        <v>298</v>
      </c>
      <c r="F587" s="9" t="s">
        <v>299</v>
      </c>
      <c r="G587" s="9" t="s">
        <v>299</v>
      </c>
      <c r="H587" s="9" t="s">
        <v>300</v>
      </c>
      <c r="I587" s="9"/>
      <c r="J587" s="34" t="s">
        <v>68</v>
      </c>
      <c r="M587" t="s">
        <v>416</v>
      </c>
      <c r="N587" t="s">
        <v>38</v>
      </c>
      <c r="O587">
        <v>5</v>
      </c>
      <c r="P587">
        <v>3</v>
      </c>
      <c r="Q587" t="s">
        <v>417</v>
      </c>
      <c r="R587" s="31">
        <v>41.1</v>
      </c>
      <c r="T587" t="s">
        <v>411</v>
      </c>
      <c r="U587" s="32">
        <f t="shared" si="22"/>
        <v>41100000</v>
      </c>
      <c r="V587" t="s">
        <v>39</v>
      </c>
      <c r="W587" s="9" t="s">
        <v>302</v>
      </c>
      <c r="Z587" s="30" t="s">
        <v>276</v>
      </c>
      <c r="AA587" s="30" t="s">
        <v>319</v>
      </c>
      <c r="AB587" s="30" t="s">
        <v>678</v>
      </c>
      <c r="AC587" s="30" t="s">
        <v>681</v>
      </c>
      <c r="AD587" s="30" t="s">
        <v>732</v>
      </c>
      <c r="AG587" t="s">
        <v>321</v>
      </c>
      <c r="AH587" t="s">
        <v>321</v>
      </c>
      <c r="AI587" t="s">
        <v>321</v>
      </c>
    </row>
    <row r="588" spans="1:35" ht="13.25" customHeight="1" x14ac:dyDescent="0.15">
      <c r="A588" s="9" t="s">
        <v>296</v>
      </c>
      <c r="B588" s="9" t="s">
        <v>295</v>
      </c>
      <c r="C588" s="9" t="s">
        <v>297</v>
      </c>
      <c r="D588" s="9" t="s">
        <v>268</v>
      </c>
      <c r="E588" s="9" t="s">
        <v>298</v>
      </c>
      <c r="F588" s="9" t="s">
        <v>299</v>
      </c>
      <c r="G588" s="9" t="s">
        <v>299</v>
      </c>
      <c r="H588" s="9" t="s">
        <v>300</v>
      </c>
      <c r="I588" s="9"/>
      <c r="J588" s="34" t="s">
        <v>68</v>
      </c>
      <c r="M588" t="s">
        <v>418</v>
      </c>
      <c r="N588" t="s">
        <v>38</v>
      </c>
      <c r="O588">
        <v>9</v>
      </c>
      <c r="P588">
        <v>1</v>
      </c>
      <c r="Q588" t="s">
        <v>419</v>
      </c>
      <c r="R588" s="31">
        <v>1.4</v>
      </c>
      <c r="T588" t="s">
        <v>411</v>
      </c>
      <c r="U588" s="32">
        <f t="shared" si="22"/>
        <v>1400000</v>
      </c>
      <c r="V588" t="s">
        <v>39</v>
      </c>
      <c r="W588" s="9" t="s">
        <v>302</v>
      </c>
      <c r="Z588" s="30" t="s">
        <v>276</v>
      </c>
      <c r="AA588" s="30" t="s">
        <v>319</v>
      </c>
      <c r="AB588" s="30" t="s">
        <v>682</v>
      </c>
      <c r="AC588" s="30" t="s">
        <v>679</v>
      </c>
      <c r="AD588" s="30" t="s">
        <v>732</v>
      </c>
      <c r="AG588" t="s">
        <v>321</v>
      </c>
      <c r="AH588" t="s">
        <v>321</v>
      </c>
      <c r="AI588" t="s">
        <v>321</v>
      </c>
    </row>
    <row r="589" spans="1:35" ht="13.25" customHeight="1" x14ac:dyDescent="0.15">
      <c r="A589" s="9" t="s">
        <v>296</v>
      </c>
      <c r="B589" s="9" t="s">
        <v>295</v>
      </c>
      <c r="C589" s="9" t="s">
        <v>297</v>
      </c>
      <c r="D589" s="9" t="s">
        <v>268</v>
      </c>
      <c r="E589" s="9" t="s">
        <v>298</v>
      </c>
      <c r="F589" s="9" t="s">
        <v>299</v>
      </c>
      <c r="G589" s="9" t="s">
        <v>299</v>
      </c>
      <c r="H589" s="9" t="s">
        <v>300</v>
      </c>
      <c r="I589" s="9"/>
      <c r="J589" s="34" t="s">
        <v>68</v>
      </c>
      <c r="M589" t="s">
        <v>420</v>
      </c>
      <c r="N589" t="s">
        <v>38</v>
      </c>
      <c r="O589">
        <v>9</v>
      </c>
      <c r="P589">
        <v>2</v>
      </c>
      <c r="Q589" t="s">
        <v>421</v>
      </c>
      <c r="R589" s="31">
        <v>2.4</v>
      </c>
      <c r="T589" t="s">
        <v>411</v>
      </c>
      <c r="U589" s="32">
        <f t="shared" si="22"/>
        <v>2400000</v>
      </c>
      <c r="V589" t="s">
        <v>39</v>
      </c>
      <c r="W589" s="9" t="s">
        <v>302</v>
      </c>
      <c r="Z589" s="30" t="s">
        <v>276</v>
      </c>
      <c r="AA589" s="30" t="s">
        <v>319</v>
      </c>
      <c r="AB589" s="30" t="s">
        <v>682</v>
      </c>
      <c r="AC589" s="30" t="s">
        <v>680</v>
      </c>
      <c r="AD589" s="30" t="s">
        <v>732</v>
      </c>
      <c r="AG589" t="s">
        <v>321</v>
      </c>
      <c r="AH589" t="s">
        <v>321</v>
      </c>
      <c r="AI589" t="s">
        <v>321</v>
      </c>
    </row>
    <row r="590" spans="1:35" ht="13.25" customHeight="1" x14ac:dyDescent="0.15">
      <c r="A590" s="9" t="s">
        <v>296</v>
      </c>
      <c r="B590" s="9" t="s">
        <v>295</v>
      </c>
      <c r="C590" s="9" t="s">
        <v>297</v>
      </c>
      <c r="D590" s="9" t="s">
        <v>268</v>
      </c>
      <c r="E590" s="9" t="s">
        <v>298</v>
      </c>
      <c r="F590" s="9" t="s">
        <v>299</v>
      </c>
      <c r="G590" s="9" t="s">
        <v>299</v>
      </c>
      <c r="H590" s="9" t="s">
        <v>300</v>
      </c>
      <c r="I590" s="9"/>
      <c r="J590" s="34" t="s">
        <v>68</v>
      </c>
      <c r="M590" t="s">
        <v>422</v>
      </c>
      <c r="N590" t="s">
        <v>38</v>
      </c>
      <c r="O590">
        <v>9</v>
      </c>
      <c r="P590">
        <v>3</v>
      </c>
      <c r="Q590" t="s">
        <v>423</v>
      </c>
      <c r="R590" s="31">
        <v>7.5</v>
      </c>
      <c r="T590" t="s">
        <v>411</v>
      </c>
      <c r="U590" s="32">
        <f t="shared" si="22"/>
        <v>7500000</v>
      </c>
      <c r="V590" t="s">
        <v>39</v>
      </c>
      <c r="W590" s="9" t="s">
        <v>302</v>
      </c>
      <c r="Z590" s="30" t="s">
        <v>276</v>
      </c>
      <c r="AA590" s="30" t="s">
        <v>319</v>
      </c>
      <c r="AB590" s="30" t="s">
        <v>682</v>
      </c>
      <c r="AC590" s="30" t="s">
        <v>681</v>
      </c>
      <c r="AD590" s="30" t="s">
        <v>732</v>
      </c>
      <c r="AG590" t="s">
        <v>321</v>
      </c>
      <c r="AH590" t="s">
        <v>321</v>
      </c>
      <c r="AI590" t="s">
        <v>321</v>
      </c>
    </row>
    <row r="591" spans="1:35" ht="13.25" customHeight="1" x14ac:dyDescent="0.15">
      <c r="A591" s="9" t="s">
        <v>296</v>
      </c>
      <c r="B591" s="9" t="s">
        <v>295</v>
      </c>
      <c r="C591" s="9" t="s">
        <v>297</v>
      </c>
      <c r="D591" s="9" t="s">
        <v>268</v>
      </c>
      <c r="E591" s="9" t="s">
        <v>298</v>
      </c>
      <c r="F591" s="9" t="s">
        <v>299</v>
      </c>
      <c r="G591" s="9" t="s">
        <v>299</v>
      </c>
      <c r="H591" s="9" t="s">
        <v>300</v>
      </c>
      <c r="I591" s="9"/>
      <c r="J591" s="34" t="s">
        <v>68</v>
      </c>
      <c r="M591" t="s">
        <v>424</v>
      </c>
      <c r="N591" t="s">
        <v>38</v>
      </c>
      <c r="O591">
        <v>13</v>
      </c>
      <c r="P591">
        <v>29</v>
      </c>
      <c r="Q591" t="s">
        <v>425</v>
      </c>
      <c r="R591" s="31">
        <v>0.16600000000000001</v>
      </c>
      <c r="T591" s="30" t="s">
        <v>426</v>
      </c>
      <c r="U591" s="43">
        <f>R591</f>
        <v>0.16600000000000001</v>
      </c>
      <c r="V591" s="30" t="str">
        <f>T591</f>
        <v>tonnes of CO2e/ tonne of hydrocarbon production available for sale</v>
      </c>
      <c r="W591" s="9" t="s">
        <v>302</v>
      </c>
      <c r="Z591" s="30" t="s">
        <v>276</v>
      </c>
      <c r="AA591" s="30" t="s">
        <v>319</v>
      </c>
      <c r="AB591" s="30" t="s">
        <v>560</v>
      </c>
      <c r="AC591" s="30" t="s">
        <v>425</v>
      </c>
      <c r="AD591" s="30" t="s">
        <v>732</v>
      </c>
      <c r="AF591" s="30"/>
      <c r="AG591" t="s">
        <v>321</v>
      </c>
      <c r="AH591" t="s">
        <v>321</v>
      </c>
      <c r="AI591" t="s">
        <v>321</v>
      </c>
    </row>
    <row r="592" spans="1:35" ht="13.25" customHeight="1" x14ac:dyDescent="0.15">
      <c r="A592" s="9" t="s">
        <v>296</v>
      </c>
      <c r="B592" s="9" t="s">
        <v>295</v>
      </c>
      <c r="C592" s="9" t="s">
        <v>297</v>
      </c>
      <c r="D592" s="9" t="s">
        <v>268</v>
      </c>
      <c r="E592" s="9" t="s">
        <v>298</v>
      </c>
      <c r="F592" s="9" t="s">
        <v>299</v>
      </c>
      <c r="G592" s="9" t="s">
        <v>299</v>
      </c>
      <c r="H592" s="9" t="s">
        <v>300</v>
      </c>
      <c r="I592" s="9"/>
      <c r="J592" s="34" t="s">
        <v>68</v>
      </c>
      <c r="M592" t="s">
        <v>427</v>
      </c>
      <c r="N592" t="s">
        <v>38</v>
      </c>
      <c r="O592">
        <v>13</v>
      </c>
      <c r="P592">
        <v>30</v>
      </c>
      <c r="Q592" t="s">
        <v>428</v>
      </c>
      <c r="R592" s="31">
        <v>1.1399999999999999</v>
      </c>
      <c r="T592" s="30" t="s">
        <v>429</v>
      </c>
      <c r="U592" s="43">
        <f>R592</f>
        <v>1.1399999999999999</v>
      </c>
      <c r="V592" s="30" t="str">
        <f>T592</f>
        <v>tonnes of CO2e/UEDC</v>
      </c>
      <c r="W592" s="9" t="s">
        <v>302</v>
      </c>
      <c r="Z592" s="30" t="s">
        <v>276</v>
      </c>
      <c r="AA592" s="30" t="s">
        <v>319</v>
      </c>
      <c r="AB592" s="30" t="s">
        <v>560</v>
      </c>
      <c r="AC592" s="30" t="s">
        <v>428</v>
      </c>
      <c r="AD592" s="30" t="s">
        <v>732</v>
      </c>
      <c r="AF592" s="30"/>
      <c r="AG592" t="s">
        <v>321</v>
      </c>
      <c r="AH592" t="s">
        <v>321</v>
      </c>
      <c r="AI592" t="s">
        <v>321</v>
      </c>
    </row>
    <row r="593" spans="1:35" ht="13.25" customHeight="1" x14ac:dyDescent="0.15">
      <c r="A593" s="9" t="s">
        <v>296</v>
      </c>
      <c r="B593" s="9" t="s">
        <v>295</v>
      </c>
      <c r="C593" s="9" t="s">
        <v>297</v>
      </c>
      <c r="D593" s="9" t="s">
        <v>268</v>
      </c>
      <c r="E593" s="9" t="s">
        <v>298</v>
      </c>
      <c r="F593" s="9" t="s">
        <v>299</v>
      </c>
      <c r="G593" s="9" t="s">
        <v>299</v>
      </c>
      <c r="H593" s="9" t="s">
        <v>300</v>
      </c>
      <c r="I593" s="9"/>
      <c r="J593" s="34" t="s">
        <v>68</v>
      </c>
      <c r="M593" t="s">
        <v>431</v>
      </c>
      <c r="N593" t="s">
        <v>38</v>
      </c>
      <c r="O593">
        <v>13</v>
      </c>
      <c r="P593">
        <v>31</v>
      </c>
      <c r="Q593" t="s">
        <v>432</v>
      </c>
      <c r="R593" s="31">
        <v>0.95</v>
      </c>
      <c r="T593" s="30" t="s">
        <v>433</v>
      </c>
      <c r="U593" s="43">
        <f>R593</f>
        <v>0.95</v>
      </c>
      <c r="V593" s="30" t="str">
        <f>T593</f>
        <v>tonnes of CO2e/tonne of high-value petrochemicals produced</v>
      </c>
      <c r="W593" s="9" t="s">
        <v>302</v>
      </c>
      <c r="Z593" s="30" t="s">
        <v>276</v>
      </c>
      <c r="AA593" s="30" t="s">
        <v>319</v>
      </c>
      <c r="AB593" s="30" t="s">
        <v>560</v>
      </c>
      <c r="AC593" s="30" t="s">
        <v>432</v>
      </c>
      <c r="AD593" s="30" t="s">
        <v>732</v>
      </c>
      <c r="AF593" s="30"/>
      <c r="AG593" t="s">
        <v>321</v>
      </c>
      <c r="AH593" t="s">
        <v>321</v>
      </c>
      <c r="AI593" t="s">
        <v>321</v>
      </c>
    </row>
    <row r="594" spans="1:35" ht="13.25" customHeight="1" x14ac:dyDescent="0.15">
      <c r="A594" s="9" t="s">
        <v>296</v>
      </c>
      <c r="B594" s="9" t="s">
        <v>295</v>
      </c>
      <c r="C594" s="9" t="s">
        <v>297</v>
      </c>
      <c r="D594" s="9" t="s">
        <v>268</v>
      </c>
      <c r="E594" s="9" t="s">
        <v>298</v>
      </c>
      <c r="F594" s="9" t="s">
        <v>299</v>
      </c>
      <c r="G594" s="9" t="s">
        <v>299</v>
      </c>
      <c r="H594" s="9" t="s">
        <v>300</v>
      </c>
      <c r="I594" s="9"/>
      <c r="J594" s="35" t="s">
        <v>69</v>
      </c>
      <c r="M594" t="s">
        <v>404</v>
      </c>
      <c r="N594" t="s">
        <v>38</v>
      </c>
      <c r="O594">
        <v>13</v>
      </c>
      <c r="P594">
        <v>1</v>
      </c>
      <c r="Q594" t="s">
        <v>405</v>
      </c>
      <c r="R594" s="31">
        <v>79</v>
      </c>
      <c r="T594" s="30" t="s">
        <v>406</v>
      </c>
      <c r="U594" s="43">
        <f>R594</f>
        <v>79</v>
      </c>
      <c r="V594" s="30" t="s">
        <v>406</v>
      </c>
      <c r="W594" s="9" t="s">
        <v>302</v>
      </c>
      <c r="Z594" s="30" t="s">
        <v>276</v>
      </c>
      <c r="AA594" s="30" t="s">
        <v>319</v>
      </c>
      <c r="AB594" s="30" t="s">
        <v>560</v>
      </c>
      <c r="AC594" s="30" t="s">
        <v>561</v>
      </c>
      <c r="AD594" s="30" t="s">
        <v>732</v>
      </c>
      <c r="AF594" s="30"/>
      <c r="AG594" t="s">
        <v>562</v>
      </c>
      <c r="AH594" t="s">
        <v>563</v>
      </c>
      <c r="AI594" t="s">
        <v>791</v>
      </c>
    </row>
    <row r="595" spans="1:35" ht="13.25" customHeight="1" x14ac:dyDescent="0.15">
      <c r="A595" s="9" t="s">
        <v>296</v>
      </c>
      <c r="B595" s="9" t="s">
        <v>295</v>
      </c>
      <c r="C595" s="9" t="s">
        <v>297</v>
      </c>
      <c r="D595" s="9" t="s">
        <v>268</v>
      </c>
      <c r="E595" s="9" t="s">
        <v>298</v>
      </c>
      <c r="F595" s="9" t="s">
        <v>299</v>
      </c>
      <c r="G595" s="9" t="s">
        <v>299</v>
      </c>
      <c r="H595" s="9" t="s">
        <v>300</v>
      </c>
      <c r="I595" s="9"/>
      <c r="J595" s="35" t="s">
        <v>69</v>
      </c>
      <c r="M595" t="s">
        <v>407</v>
      </c>
      <c r="N595" t="s">
        <v>38</v>
      </c>
      <c r="O595">
        <v>7</v>
      </c>
      <c r="P595">
        <v>0</v>
      </c>
      <c r="Q595" t="s">
        <v>408</v>
      </c>
      <c r="R595" s="31">
        <v>11</v>
      </c>
      <c r="T595" t="s">
        <v>39</v>
      </c>
      <c r="U595" s="43">
        <f>R595</f>
        <v>11</v>
      </c>
      <c r="V595" t="s">
        <v>39</v>
      </c>
      <c r="W595" s="9" t="s">
        <v>302</v>
      </c>
      <c r="Z595" s="30" t="s">
        <v>276</v>
      </c>
      <c r="AA595" s="30" t="s">
        <v>319</v>
      </c>
      <c r="AB595" s="30" t="s">
        <v>381</v>
      </c>
      <c r="AC595" s="30" t="s">
        <v>321</v>
      </c>
      <c r="AD595" s="30" t="s">
        <v>732</v>
      </c>
      <c r="AG595" t="s">
        <v>382</v>
      </c>
      <c r="AH595" t="s">
        <v>321</v>
      </c>
      <c r="AI595" t="s">
        <v>792</v>
      </c>
    </row>
    <row r="596" spans="1:35" ht="13.25" customHeight="1" x14ac:dyDescent="0.15">
      <c r="A596" s="9" t="s">
        <v>296</v>
      </c>
      <c r="B596" s="9" t="s">
        <v>295</v>
      </c>
      <c r="C596" s="9" t="s">
        <v>297</v>
      </c>
      <c r="D596" s="9" t="s">
        <v>268</v>
      </c>
      <c r="E596" s="9" t="s">
        <v>298</v>
      </c>
      <c r="F596" s="9" t="s">
        <v>299</v>
      </c>
      <c r="G596" s="9" t="s">
        <v>299</v>
      </c>
      <c r="H596" s="9" t="s">
        <v>300</v>
      </c>
      <c r="I596" s="9"/>
      <c r="J596" s="35" t="s">
        <v>69</v>
      </c>
      <c r="M596" t="s">
        <v>409</v>
      </c>
      <c r="N596" t="s">
        <v>38</v>
      </c>
      <c r="O596">
        <v>5</v>
      </c>
      <c r="P596">
        <v>4</v>
      </c>
      <c r="Q596" t="s">
        <v>410</v>
      </c>
      <c r="R596" s="31">
        <v>3</v>
      </c>
      <c r="T596" t="s">
        <v>411</v>
      </c>
      <c r="U596" s="32">
        <f t="shared" ref="U596:U602" si="23">R596*1000000</f>
        <v>3000000</v>
      </c>
      <c r="V596" t="s">
        <v>39</v>
      </c>
      <c r="W596" s="9" t="s">
        <v>302</v>
      </c>
      <c r="Z596" s="30" t="s">
        <v>276</v>
      </c>
      <c r="AA596" s="30" t="s">
        <v>319</v>
      </c>
      <c r="AB596" s="30" t="s">
        <v>678</v>
      </c>
      <c r="AC596" s="30" t="s">
        <v>410</v>
      </c>
      <c r="AD596" s="30" t="s">
        <v>732</v>
      </c>
      <c r="AG596" t="s">
        <v>321</v>
      </c>
      <c r="AH596" t="s">
        <v>321</v>
      </c>
      <c r="AI596" t="s">
        <v>321</v>
      </c>
    </row>
    <row r="597" spans="1:35" ht="13.25" customHeight="1" x14ac:dyDescent="0.15">
      <c r="A597" s="9" t="s">
        <v>296</v>
      </c>
      <c r="B597" s="9" t="s">
        <v>295</v>
      </c>
      <c r="C597" s="9" t="s">
        <v>297</v>
      </c>
      <c r="D597" s="9" t="s">
        <v>268</v>
      </c>
      <c r="E597" s="9" t="s">
        <v>298</v>
      </c>
      <c r="F597" s="9" t="s">
        <v>299</v>
      </c>
      <c r="G597" s="9" t="s">
        <v>299</v>
      </c>
      <c r="H597" s="9" t="s">
        <v>300</v>
      </c>
      <c r="I597" s="9"/>
      <c r="J597" s="35" t="s">
        <v>69</v>
      </c>
      <c r="M597" t="s">
        <v>412</v>
      </c>
      <c r="N597" t="s">
        <v>38</v>
      </c>
      <c r="O597">
        <v>5</v>
      </c>
      <c r="P597">
        <v>1</v>
      </c>
      <c r="Q597" t="s">
        <v>413</v>
      </c>
      <c r="R597" s="31">
        <v>18.7</v>
      </c>
      <c r="T597" t="s">
        <v>411</v>
      </c>
      <c r="U597" s="32">
        <f t="shared" si="23"/>
        <v>18700000</v>
      </c>
      <c r="V597" t="s">
        <v>39</v>
      </c>
      <c r="W597" s="9" t="s">
        <v>302</v>
      </c>
      <c r="Z597" s="30" t="s">
        <v>276</v>
      </c>
      <c r="AA597" s="30" t="s">
        <v>319</v>
      </c>
      <c r="AB597" s="30" t="s">
        <v>678</v>
      </c>
      <c r="AC597" s="30" t="s">
        <v>679</v>
      </c>
      <c r="AD597" s="30" t="s">
        <v>732</v>
      </c>
      <c r="AG597" t="s">
        <v>321</v>
      </c>
      <c r="AH597" t="s">
        <v>321</v>
      </c>
      <c r="AI597" t="s">
        <v>321</v>
      </c>
    </row>
    <row r="598" spans="1:35" ht="13.25" customHeight="1" x14ac:dyDescent="0.15">
      <c r="A598" s="9" t="s">
        <v>296</v>
      </c>
      <c r="B598" s="9" t="s">
        <v>295</v>
      </c>
      <c r="C598" s="9" t="s">
        <v>297</v>
      </c>
      <c r="D598" s="9" t="s">
        <v>268</v>
      </c>
      <c r="E598" s="9" t="s">
        <v>298</v>
      </c>
      <c r="F598" s="9" t="s">
        <v>299</v>
      </c>
      <c r="G598" s="9" t="s">
        <v>299</v>
      </c>
      <c r="H598" s="9" t="s">
        <v>300</v>
      </c>
      <c r="I598" s="9"/>
      <c r="J598" s="35" t="s">
        <v>69</v>
      </c>
      <c r="M598" t="s">
        <v>414</v>
      </c>
      <c r="N598" t="s">
        <v>38</v>
      </c>
      <c r="O598">
        <v>5</v>
      </c>
      <c r="P598">
        <v>2</v>
      </c>
      <c r="Q598" t="s">
        <v>415</v>
      </c>
      <c r="R598" s="31">
        <v>13.7</v>
      </c>
      <c r="T598" t="s">
        <v>411</v>
      </c>
      <c r="U598" s="32">
        <f t="shared" si="23"/>
        <v>13700000</v>
      </c>
      <c r="V598" t="s">
        <v>39</v>
      </c>
      <c r="W598" s="9" t="s">
        <v>302</v>
      </c>
      <c r="Z598" s="30" t="s">
        <v>276</v>
      </c>
      <c r="AA598" s="30" t="s">
        <v>319</v>
      </c>
      <c r="AB598" s="30" t="s">
        <v>678</v>
      </c>
      <c r="AC598" s="30" t="s">
        <v>680</v>
      </c>
      <c r="AD598" s="30" t="s">
        <v>732</v>
      </c>
      <c r="AG598" t="s">
        <v>321</v>
      </c>
      <c r="AH598" t="s">
        <v>321</v>
      </c>
      <c r="AI598" t="s">
        <v>321</v>
      </c>
    </row>
    <row r="599" spans="1:35" ht="13.25" customHeight="1" x14ac:dyDescent="0.15">
      <c r="A599" s="9" t="s">
        <v>296</v>
      </c>
      <c r="B599" s="9" t="s">
        <v>295</v>
      </c>
      <c r="C599" s="9" t="s">
        <v>297</v>
      </c>
      <c r="D599" s="9" t="s">
        <v>268</v>
      </c>
      <c r="E599" s="9" t="s">
        <v>298</v>
      </c>
      <c r="F599" s="9" t="s">
        <v>299</v>
      </c>
      <c r="G599" s="9" t="s">
        <v>299</v>
      </c>
      <c r="H599" s="9" t="s">
        <v>300</v>
      </c>
      <c r="I599" s="9"/>
      <c r="J599" s="35" t="s">
        <v>69</v>
      </c>
      <c r="M599" t="s">
        <v>416</v>
      </c>
      <c r="N599" t="s">
        <v>38</v>
      </c>
      <c r="O599">
        <v>5</v>
      </c>
      <c r="P599">
        <v>3</v>
      </c>
      <c r="Q599" t="s">
        <v>417</v>
      </c>
      <c r="R599" s="31">
        <v>37.6</v>
      </c>
      <c r="T599" t="s">
        <v>411</v>
      </c>
      <c r="U599" s="32">
        <f t="shared" si="23"/>
        <v>37600000</v>
      </c>
      <c r="V599" t="s">
        <v>39</v>
      </c>
      <c r="W599" s="9" t="s">
        <v>302</v>
      </c>
      <c r="Z599" s="30" t="s">
        <v>276</v>
      </c>
      <c r="AA599" s="30" t="s">
        <v>319</v>
      </c>
      <c r="AB599" s="30" t="s">
        <v>678</v>
      </c>
      <c r="AC599" s="30" t="s">
        <v>681</v>
      </c>
      <c r="AD599" s="30" t="s">
        <v>732</v>
      </c>
      <c r="AG599" t="s">
        <v>321</v>
      </c>
      <c r="AH599" t="s">
        <v>321</v>
      </c>
      <c r="AI599" t="s">
        <v>321</v>
      </c>
    </row>
    <row r="600" spans="1:35" ht="13.25" customHeight="1" x14ac:dyDescent="0.15">
      <c r="A600" s="9" t="s">
        <v>296</v>
      </c>
      <c r="B600" s="9" t="s">
        <v>295</v>
      </c>
      <c r="C600" s="9" t="s">
        <v>297</v>
      </c>
      <c r="D600" s="9" t="s">
        <v>268</v>
      </c>
      <c r="E600" s="9" t="s">
        <v>298</v>
      </c>
      <c r="F600" s="9" t="s">
        <v>299</v>
      </c>
      <c r="G600" s="9" t="s">
        <v>299</v>
      </c>
      <c r="H600" s="9" t="s">
        <v>300</v>
      </c>
      <c r="I600" s="9"/>
      <c r="J600" s="35" t="s">
        <v>69</v>
      </c>
      <c r="M600" t="s">
        <v>418</v>
      </c>
      <c r="N600" t="s">
        <v>38</v>
      </c>
      <c r="O600">
        <v>9</v>
      </c>
      <c r="P600">
        <v>1</v>
      </c>
      <c r="Q600" t="s">
        <v>419</v>
      </c>
      <c r="R600" s="31">
        <v>1.4</v>
      </c>
      <c r="T600" t="s">
        <v>411</v>
      </c>
      <c r="U600" s="32">
        <f t="shared" si="23"/>
        <v>1400000</v>
      </c>
      <c r="V600" t="s">
        <v>39</v>
      </c>
      <c r="W600" s="9" t="s">
        <v>302</v>
      </c>
      <c r="Z600" s="30" t="s">
        <v>276</v>
      </c>
      <c r="AA600" s="30" t="s">
        <v>319</v>
      </c>
      <c r="AB600" s="30" t="s">
        <v>682</v>
      </c>
      <c r="AC600" s="30" t="s">
        <v>679</v>
      </c>
      <c r="AD600" s="30" t="s">
        <v>732</v>
      </c>
      <c r="AG600" t="s">
        <v>321</v>
      </c>
      <c r="AH600" t="s">
        <v>321</v>
      </c>
      <c r="AI600" t="s">
        <v>321</v>
      </c>
    </row>
    <row r="601" spans="1:35" ht="13.25" customHeight="1" x14ac:dyDescent="0.15">
      <c r="A601" s="9" t="s">
        <v>296</v>
      </c>
      <c r="B601" s="9" t="s">
        <v>295</v>
      </c>
      <c r="C601" s="9" t="s">
        <v>297</v>
      </c>
      <c r="D601" s="9" t="s">
        <v>268</v>
      </c>
      <c r="E601" s="9" t="s">
        <v>298</v>
      </c>
      <c r="F601" s="9" t="s">
        <v>299</v>
      </c>
      <c r="G601" s="9" t="s">
        <v>299</v>
      </c>
      <c r="H601" s="9" t="s">
        <v>300</v>
      </c>
      <c r="I601" s="9"/>
      <c r="J601" s="35" t="s">
        <v>69</v>
      </c>
      <c r="M601" t="s">
        <v>420</v>
      </c>
      <c r="N601" t="s">
        <v>38</v>
      </c>
      <c r="O601">
        <v>9</v>
      </c>
      <c r="P601">
        <v>2</v>
      </c>
      <c r="Q601" t="s">
        <v>421</v>
      </c>
      <c r="R601" s="31">
        <v>2</v>
      </c>
      <c r="T601" t="s">
        <v>411</v>
      </c>
      <c r="U601" s="32">
        <f t="shared" si="23"/>
        <v>2000000</v>
      </c>
      <c r="V601" t="s">
        <v>39</v>
      </c>
      <c r="W601" s="9" t="s">
        <v>302</v>
      </c>
      <c r="Z601" s="30" t="s">
        <v>276</v>
      </c>
      <c r="AA601" s="30" t="s">
        <v>319</v>
      </c>
      <c r="AB601" s="30" t="s">
        <v>682</v>
      </c>
      <c r="AC601" s="30" t="s">
        <v>680</v>
      </c>
      <c r="AD601" s="30" t="s">
        <v>732</v>
      </c>
      <c r="AG601" t="s">
        <v>321</v>
      </c>
      <c r="AH601" t="s">
        <v>321</v>
      </c>
      <c r="AI601" t="s">
        <v>321</v>
      </c>
    </row>
    <row r="602" spans="1:35" ht="13.25" customHeight="1" x14ac:dyDescent="0.15">
      <c r="A602" s="9" t="s">
        <v>296</v>
      </c>
      <c r="B602" s="9" t="s">
        <v>295</v>
      </c>
      <c r="C602" s="9" t="s">
        <v>297</v>
      </c>
      <c r="D602" s="9" t="s">
        <v>268</v>
      </c>
      <c r="E602" s="9" t="s">
        <v>298</v>
      </c>
      <c r="F602" s="9" t="s">
        <v>299</v>
      </c>
      <c r="G602" s="9" t="s">
        <v>299</v>
      </c>
      <c r="H602" s="9" t="s">
        <v>300</v>
      </c>
      <c r="I602" s="9"/>
      <c r="J602" s="35" t="s">
        <v>69</v>
      </c>
      <c r="M602" t="s">
        <v>422</v>
      </c>
      <c r="N602" t="s">
        <v>38</v>
      </c>
      <c r="O602">
        <v>9</v>
      </c>
      <c r="P602">
        <v>3</v>
      </c>
      <c r="Q602" t="s">
        <v>423</v>
      </c>
      <c r="R602" s="31">
        <v>7.3</v>
      </c>
      <c r="T602" t="s">
        <v>411</v>
      </c>
      <c r="U602" s="32">
        <f t="shared" si="23"/>
        <v>7300000</v>
      </c>
      <c r="V602" t="s">
        <v>39</v>
      </c>
      <c r="W602" s="9" t="s">
        <v>302</v>
      </c>
      <c r="Z602" s="30" t="s">
        <v>276</v>
      </c>
      <c r="AA602" s="30" t="s">
        <v>319</v>
      </c>
      <c r="AB602" s="30" t="s">
        <v>682</v>
      </c>
      <c r="AC602" s="30" t="s">
        <v>681</v>
      </c>
      <c r="AD602" s="30" t="s">
        <v>732</v>
      </c>
      <c r="AG602" t="s">
        <v>321</v>
      </c>
      <c r="AH602" t="s">
        <v>321</v>
      </c>
      <c r="AI602" t="s">
        <v>321</v>
      </c>
    </row>
    <row r="603" spans="1:35" ht="13.25" customHeight="1" x14ac:dyDescent="0.15">
      <c r="A603" s="9" t="s">
        <v>296</v>
      </c>
      <c r="B603" s="9" t="s">
        <v>295</v>
      </c>
      <c r="C603" s="9" t="s">
        <v>297</v>
      </c>
      <c r="D603" s="9" t="s">
        <v>268</v>
      </c>
      <c r="E603" s="9" t="s">
        <v>298</v>
      </c>
      <c r="F603" s="9" t="s">
        <v>299</v>
      </c>
      <c r="G603" s="9" t="s">
        <v>299</v>
      </c>
      <c r="H603" s="9" t="s">
        <v>300</v>
      </c>
      <c r="I603" s="9"/>
      <c r="J603" s="35" t="s">
        <v>69</v>
      </c>
      <c r="M603" t="s">
        <v>424</v>
      </c>
      <c r="N603" t="s">
        <v>38</v>
      </c>
      <c r="O603">
        <v>13</v>
      </c>
      <c r="P603">
        <v>29</v>
      </c>
      <c r="Q603" t="s">
        <v>425</v>
      </c>
      <c r="R603" s="31">
        <v>0.16600000000000001</v>
      </c>
      <c r="T603" s="30" t="s">
        <v>426</v>
      </c>
      <c r="U603" s="43">
        <f>R603</f>
        <v>0.16600000000000001</v>
      </c>
      <c r="V603" s="30" t="str">
        <f>T603</f>
        <v>tonnes of CO2e/ tonne of hydrocarbon production available for sale</v>
      </c>
      <c r="W603" s="9" t="s">
        <v>302</v>
      </c>
      <c r="Z603" s="30" t="s">
        <v>276</v>
      </c>
      <c r="AA603" s="30" t="s">
        <v>319</v>
      </c>
      <c r="AB603" s="30" t="s">
        <v>560</v>
      </c>
      <c r="AC603" s="30" t="s">
        <v>425</v>
      </c>
      <c r="AD603" s="30" t="s">
        <v>732</v>
      </c>
      <c r="AF603" s="30"/>
      <c r="AG603" t="s">
        <v>321</v>
      </c>
      <c r="AH603" t="s">
        <v>321</v>
      </c>
      <c r="AI603" t="s">
        <v>321</v>
      </c>
    </row>
    <row r="604" spans="1:35" ht="13.25" customHeight="1" x14ac:dyDescent="0.15">
      <c r="A604" s="9" t="s">
        <v>296</v>
      </c>
      <c r="B604" s="9" t="s">
        <v>295</v>
      </c>
      <c r="C604" s="9" t="s">
        <v>297</v>
      </c>
      <c r="D604" s="9" t="s">
        <v>268</v>
      </c>
      <c r="E604" s="9" t="s">
        <v>298</v>
      </c>
      <c r="F604" s="9" t="s">
        <v>299</v>
      </c>
      <c r="G604" s="9" t="s">
        <v>299</v>
      </c>
      <c r="H604" s="9" t="s">
        <v>300</v>
      </c>
      <c r="I604" s="9"/>
      <c r="J604" s="35" t="s">
        <v>69</v>
      </c>
      <c r="M604" t="s">
        <v>427</v>
      </c>
      <c r="N604" t="s">
        <v>38</v>
      </c>
      <c r="O604">
        <v>13</v>
      </c>
      <c r="P604">
        <v>30</v>
      </c>
      <c r="Q604" t="s">
        <v>428</v>
      </c>
      <c r="R604" s="31">
        <v>1.18</v>
      </c>
      <c r="T604" s="30" t="s">
        <v>429</v>
      </c>
      <c r="U604" s="43">
        <f>R604</f>
        <v>1.18</v>
      </c>
      <c r="V604" s="30" t="str">
        <f>T604</f>
        <v>tonnes of CO2e/UEDC</v>
      </c>
      <c r="W604" s="9" t="s">
        <v>302</v>
      </c>
      <c r="Z604" s="30" t="s">
        <v>276</v>
      </c>
      <c r="AA604" s="30" t="s">
        <v>319</v>
      </c>
      <c r="AB604" s="30" t="s">
        <v>560</v>
      </c>
      <c r="AC604" s="30" t="s">
        <v>428</v>
      </c>
      <c r="AD604" s="30" t="s">
        <v>732</v>
      </c>
      <c r="AF604" s="30"/>
      <c r="AG604" t="s">
        <v>321</v>
      </c>
      <c r="AH604" t="s">
        <v>321</v>
      </c>
      <c r="AI604" t="s">
        <v>321</v>
      </c>
    </row>
    <row r="605" spans="1:35" ht="13.25" customHeight="1" x14ac:dyDescent="0.15">
      <c r="A605" s="9" t="s">
        <v>296</v>
      </c>
      <c r="B605" s="9" t="s">
        <v>295</v>
      </c>
      <c r="C605" s="9" t="s">
        <v>297</v>
      </c>
      <c r="D605" s="9" t="s">
        <v>268</v>
      </c>
      <c r="E605" s="9" t="s">
        <v>298</v>
      </c>
      <c r="F605" s="9" t="s">
        <v>299</v>
      </c>
      <c r="G605" s="9" t="s">
        <v>299</v>
      </c>
      <c r="H605" s="9" t="s">
        <v>300</v>
      </c>
      <c r="I605" s="9"/>
      <c r="J605" s="35" t="s">
        <v>69</v>
      </c>
      <c r="M605" t="s">
        <v>431</v>
      </c>
      <c r="N605" t="s">
        <v>38</v>
      </c>
      <c r="O605">
        <v>13</v>
      </c>
      <c r="P605">
        <v>31</v>
      </c>
      <c r="Q605" t="s">
        <v>432</v>
      </c>
      <c r="R605" s="31">
        <v>0.99</v>
      </c>
      <c r="T605" s="30" t="s">
        <v>433</v>
      </c>
      <c r="U605" s="43">
        <f>R605</f>
        <v>0.99</v>
      </c>
      <c r="V605" s="30" t="str">
        <f>T605</f>
        <v>tonnes of CO2e/tonne of high-value petrochemicals produced</v>
      </c>
      <c r="W605" s="9" t="s">
        <v>302</v>
      </c>
      <c r="Z605" s="30" t="s">
        <v>276</v>
      </c>
      <c r="AA605" s="30" t="s">
        <v>319</v>
      </c>
      <c r="AB605" s="30" t="s">
        <v>560</v>
      </c>
      <c r="AC605" s="30" t="s">
        <v>432</v>
      </c>
      <c r="AD605" s="30" t="s">
        <v>732</v>
      </c>
      <c r="AF605" s="30"/>
      <c r="AG605" t="s">
        <v>321</v>
      </c>
      <c r="AH605" t="s">
        <v>321</v>
      </c>
      <c r="AI605" t="s">
        <v>321</v>
      </c>
    </row>
    <row r="606" spans="1:35" ht="13.25" customHeight="1" x14ac:dyDescent="0.15">
      <c r="A606" t="s">
        <v>304</v>
      </c>
      <c r="B606" t="s">
        <v>303</v>
      </c>
      <c r="C606" t="s">
        <v>305</v>
      </c>
      <c r="D606" t="s">
        <v>306</v>
      </c>
      <c r="E606" t="s">
        <v>306</v>
      </c>
      <c r="F606" t="s">
        <v>307</v>
      </c>
      <c r="G606" t="s">
        <v>307</v>
      </c>
      <c r="J606" s="14" t="s">
        <v>279</v>
      </c>
      <c r="M606" t="s">
        <v>434</v>
      </c>
      <c r="N606" t="s">
        <v>38</v>
      </c>
      <c r="O606">
        <v>2</v>
      </c>
      <c r="P606">
        <v>1</v>
      </c>
      <c r="Q606" t="s">
        <v>435</v>
      </c>
      <c r="R606" s="47" t="e">
        <v>#N/A</v>
      </c>
      <c r="U606" s="32"/>
      <c r="Z606" t="s">
        <v>276</v>
      </c>
      <c r="AA606" t="s">
        <v>319</v>
      </c>
      <c r="AB606" t="s">
        <v>683</v>
      </c>
      <c r="AC606" t="s">
        <v>684</v>
      </c>
      <c r="AD606" t="s">
        <v>322</v>
      </c>
      <c r="AE606" s="36" t="s">
        <v>436</v>
      </c>
      <c r="AF606" s="9" t="s">
        <v>787</v>
      </c>
      <c r="AG606" t="s">
        <v>321</v>
      </c>
      <c r="AH606" t="s">
        <v>321</v>
      </c>
      <c r="AI606" t="s">
        <v>321</v>
      </c>
    </row>
    <row r="607" spans="1:35" ht="13.25" customHeight="1" x14ac:dyDescent="0.15">
      <c r="A607" t="s">
        <v>304</v>
      </c>
      <c r="B607" t="s">
        <v>303</v>
      </c>
      <c r="C607" t="s">
        <v>305</v>
      </c>
      <c r="D607" t="s">
        <v>306</v>
      </c>
      <c r="E607" t="s">
        <v>306</v>
      </c>
      <c r="F607" t="s">
        <v>307</v>
      </c>
      <c r="G607" t="s">
        <v>307</v>
      </c>
      <c r="J607" s="14" t="s">
        <v>279</v>
      </c>
      <c r="M607" t="s">
        <v>437</v>
      </c>
      <c r="N607" t="s">
        <v>38</v>
      </c>
      <c r="O607">
        <v>2</v>
      </c>
      <c r="P607">
        <v>2</v>
      </c>
      <c r="Q607" t="s">
        <v>438</v>
      </c>
      <c r="R607" s="47" t="e">
        <v>#N/A</v>
      </c>
      <c r="U607" s="32"/>
      <c r="Z607" t="s">
        <v>276</v>
      </c>
      <c r="AA607" t="s">
        <v>319</v>
      </c>
      <c r="AB607" t="s">
        <v>683</v>
      </c>
      <c r="AC607" t="s">
        <v>685</v>
      </c>
      <c r="AD607" t="s">
        <v>322</v>
      </c>
      <c r="AE607" s="36" t="s">
        <v>439</v>
      </c>
      <c r="AF607" s="9" t="s">
        <v>787</v>
      </c>
      <c r="AG607" t="s">
        <v>321</v>
      </c>
      <c r="AH607" t="s">
        <v>321</v>
      </c>
      <c r="AI607" t="s">
        <v>321</v>
      </c>
    </row>
    <row r="608" spans="1:35" ht="13.25" customHeight="1" x14ac:dyDescent="0.15">
      <c r="A608" t="s">
        <v>304</v>
      </c>
      <c r="B608" t="s">
        <v>303</v>
      </c>
      <c r="C608" t="s">
        <v>305</v>
      </c>
      <c r="D608" t="s">
        <v>306</v>
      </c>
      <c r="E608" t="s">
        <v>306</v>
      </c>
      <c r="F608" t="s">
        <v>307</v>
      </c>
      <c r="G608" t="s">
        <v>307</v>
      </c>
      <c r="J608" s="14" t="s">
        <v>279</v>
      </c>
      <c r="M608" t="s">
        <v>440</v>
      </c>
      <c r="N608" t="s">
        <v>38</v>
      </c>
      <c r="O608">
        <v>5</v>
      </c>
      <c r="P608">
        <v>5</v>
      </c>
      <c r="Q608" t="s">
        <v>441</v>
      </c>
      <c r="R608" t="e">
        <v>#N/A</v>
      </c>
      <c r="T608" t="s">
        <v>39</v>
      </c>
      <c r="U608" s="32" t="e">
        <f>R608</f>
        <v>#N/A</v>
      </c>
      <c r="V608" t="s">
        <v>39</v>
      </c>
      <c r="W608" s="9" t="s">
        <v>309</v>
      </c>
      <c r="Z608" t="s">
        <v>276</v>
      </c>
      <c r="AA608" t="s">
        <v>319</v>
      </c>
      <c r="AB608" t="s">
        <v>678</v>
      </c>
      <c r="AC608" t="s">
        <v>441</v>
      </c>
      <c r="AD608" t="s">
        <v>322</v>
      </c>
      <c r="AE608" s="36" t="s">
        <v>442</v>
      </c>
      <c r="AF608" s="9" t="s">
        <v>793</v>
      </c>
      <c r="AG608" t="s">
        <v>321</v>
      </c>
      <c r="AH608" t="s">
        <v>321</v>
      </c>
      <c r="AI608" t="s">
        <v>321</v>
      </c>
    </row>
    <row r="609" spans="1:35" ht="13.25" customHeight="1" x14ac:dyDescent="0.15">
      <c r="A609" t="s">
        <v>304</v>
      </c>
      <c r="B609" t="s">
        <v>303</v>
      </c>
      <c r="C609" t="s">
        <v>305</v>
      </c>
      <c r="D609" t="s">
        <v>306</v>
      </c>
      <c r="E609" t="s">
        <v>306</v>
      </c>
      <c r="F609" t="s">
        <v>307</v>
      </c>
      <c r="G609" t="s">
        <v>307</v>
      </c>
      <c r="J609" s="14" t="s">
        <v>279</v>
      </c>
      <c r="M609" t="s">
        <v>443</v>
      </c>
      <c r="N609" t="s">
        <v>38</v>
      </c>
      <c r="O609">
        <v>14</v>
      </c>
      <c r="P609">
        <v>7</v>
      </c>
      <c r="Q609" t="s">
        <v>753</v>
      </c>
      <c r="R609" t="e">
        <v>#N/A</v>
      </c>
      <c r="Z609" t="s">
        <v>276</v>
      </c>
      <c r="AA609" t="s">
        <v>319</v>
      </c>
      <c r="AB609" t="s">
        <v>686</v>
      </c>
      <c r="AC609" t="s">
        <v>687</v>
      </c>
      <c r="AD609" t="s">
        <v>322</v>
      </c>
      <c r="AE609" s="36" t="s">
        <v>444</v>
      </c>
      <c r="AF609" s="9" t="s">
        <v>743</v>
      </c>
      <c r="AG609" t="s">
        <v>321</v>
      </c>
      <c r="AH609" t="s">
        <v>321</v>
      </c>
      <c r="AI609" t="s">
        <v>321</v>
      </c>
    </row>
    <row r="610" spans="1:35" ht="13.25" customHeight="1" x14ac:dyDescent="0.15">
      <c r="A610" t="s">
        <v>304</v>
      </c>
      <c r="B610" t="s">
        <v>303</v>
      </c>
      <c r="C610" t="s">
        <v>305</v>
      </c>
      <c r="D610" t="s">
        <v>306</v>
      </c>
      <c r="E610" t="s">
        <v>306</v>
      </c>
      <c r="F610" t="s">
        <v>307</v>
      </c>
      <c r="G610" t="s">
        <v>307</v>
      </c>
      <c r="J610" s="14" t="s">
        <v>279</v>
      </c>
      <c r="M610" t="s">
        <v>445</v>
      </c>
      <c r="N610" t="s">
        <v>107</v>
      </c>
      <c r="O610">
        <v>6</v>
      </c>
      <c r="P610">
        <v>1</v>
      </c>
      <c r="Q610" t="s">
        <v>689</v>
      </c>
      <c r="R610">
        <v>1400000</v>
      </c>
      <c r="T610" t="s">
        <v>446</v>
      </c>
      <c r="U610" s="43">
        <f>R610</f>
        <v>1400000</v>
      </c>
      <c r="V610" t="str">
        <f>T610</f>
        <v>customers</v>
      </c>
      <c r="W610" s="9" t="s">
        <v>309</v>
      </c>
      <c r="Z610" t="s">
        <v>276</v>
      </c>
      <c r="AA610" t="s">
        <v>566</v>
      </c>
      <c r="AB610" t="s">
        <v>688</v>
      </c>
      <c r="AC610" t="s">
        <v>689</v>
      </c>
      <c r="AD610" t="s">
        <v>322</v>
      </c>
      <c r="AE610" s="36" t="s">
        <v>447</v>
      </c>
      <c r="AF610" s="9" t="s">
        <v>744</v>
      </c>
      <c r="AG610" t="s">
        <v>321</v>
      </c>
      <c r="AH610" t="s">
        <v>321</v>
      </c>
      <c r="AI610" t="s">
        <v>321</v>
      </c>
    </row>
    <row r="611" spans="1:35" ht="13.25" customHeight="1" x14ac:dyDescent="0.15">
      <c r="A611" t="s">
        <v>304</v>
      </c>
      <c r="B611" t="s">
        <v>303</v>
      </c>
      <c r="C611" t="s">
        <v>305</v>
      </c>
      <c r="D611" t="s">
        <v>306</v>
      </c>
      <c r="E611" t="s">
        <v>306</v>
      </c>
      <c r="F611" t="s">
        <v>307</v>
      </c>
      <c r="G611" t="s">
        <v>307</v>
      </c>
      <c r="J611" s="14" t="s">
        <v>279</v>
      </c>
      <c r="M611" t="s">
        <v>448</v>
      </c>
      <c r="N611" t="s">
        <v>107</v>
      </c>
      <c r="O611">
        <v>6</v>
      </c>
      <c r="P611">
        <v>2</v>
      </c>
      <c r="Q611" t="s">
        <v>690</v>
      </c>
      <c r="R611" s="47">
        <v>1</v>
      </c>
      <c r="T611" t="s">
        <v>449</v>
      </c>
      <c r="U611" s="49">
        <f>R611</f>
        <v>1</v>
      </c>
      <c r="V611" t="s">
        <v>449</v>
      </c>
      <c r="Z611" t="s">
        <v>276</v>
      </c>
      <c r="AA611" t="s">
        <v>566</v>
      </c>
      <c r="AB611" t="s">
        <v>688</v>
      </c>
      <c r="AC611" t="s">
        <v>690</v>
      </c>
      <c r="AD611" t="s">
        <v>322</v>
      </c>
      <c r="AE611" s="36" t="s">
        <v>450</v>
      </c>
      <c r="AF611" s="9" t="s">
        <v>744</v>
      </c>
      <c r="AG611" t="s">
        <v>321</v>
      </c>
      <c r="AH611" t="s">
        <v>321</v>
      </c>
      <c r="AI611" t="s">
        <v>321</v>
      </c>
    </row>
    <row r="612" spans="1:35" ht="13.25" customHeight="1" x14ac:dyDescent="0.15">
      <c r="A612" t="s">
        <v>304</v>
      </c>
      <c r="B612" t="s">
        <v>303</v>
      </c>
      <c r="C612" t="s">
        <v>305</v>
      </c>
      <c r="D612" t="s">
        <v>306</v>
      </c>
      <c r="E612" t="s">
        <v>306</v>
      </c>
      <c r="F612" t="s">
        <v>307</v>
      </c>
      <c r="G612" t="s">
        <v>307</v>
      </c>
      <c r="J612" s="14" t="s">
        <v>279</v>
      </c>
      <c r="M612" t="s">
        <v>451</v>
      </c>
      <c r="N612" t="s">
        <v>38</v>
      </c>
      <c r="O612">
        <v>17</v>
      </c>
      <c r="P612">
        <v>6</v>
      </c>
      <c r="Q612" t="s">
        <v>452</v>
      </c>
      <c r="R612">
        <v>1</v>
      </c>
      <c r="Z612" t="s">
        <v>276</v>
      </c>
      <c r="AA612" t="s">
        <v>319</v>
      </c>
      <c r="AB612" t="s">
        <v>345</v>
      </c>
      <c r="AC612" t="s">
        <v>452</v>
      </c>
      <c r="AD612" t="s">
        <v>322</v>
      </c>
      <c r="AE612" s="36" t="s">
        <v>453</v>
      </c>
      <c r="AF612" s="9" t="s">
        <v>790</v>
      </c>
      <c r="AG612" t="s">
        <v>321</v>
      </c>
      <c r="AH612" t="s">
        <v>321</v>
      </c>
      <c r="AI612" t="s">
        <v>321</v>
      </c>
    </row>
    <row r="613" spans="1:35" ht="13.25" customHeight="1" x14ac:dyDescent="0.15">
      <c r="A613" t="s">
        <v>304</v>
      </c>
      <c r="B613" t="s">
        <v>303</v>
      </c>
      <c r="C613" t="s">
        <v>305</v>
      </c>
      <c r="D613" t="s">
        <v>306</v>
      </c>
      <c r="E613" t="s">
        <v>306</v>
      </c>
      <c r="F613" t="s">
        <v>307</v>
      </c>
      <c r="G613" t="s">
        <v>307</v>
      </c>
      <c r="J613" s="14" t="s">
        <v>279</v>
      </c>
      <c r="M613" t="s">
        <v>454</v>
      </c>
      <c r="N613" t="s">
        <v>38</v>
      </c>
      <c r="O613">
        <v>17</v>
      </c>
      <c r="P613">
        <v>8</v>
      </c>
      <c r="Q613" t="s">
        <v>455</v>
      </c>
      <c r="R613">
        <v>55</v>
      </c>
      <c r="T613" t="s">
        <v>456</v>
      </c>
      <c r="U613" s="43">
        <f>R613</f>
        <v>55</v>
      </c>
      <c r="V613" t="str">
        <f>T613</f>
        <v>kg</v>
      </c>
      <c r="W613" s="9" t="s">
        <v>309</v>
      </c>
      <c r="Z613" t="s">
        <v>276</v>
      </c>
      <c r="AA613" t="s">
        <v>319</v>
      </c>
      <c r="AB613" t="s">
        <v>345</v>
      </c>
      <c r="AC613" t="s">
        <v>455</v>
      </c>
      <c r="AD613" t="s">
        <v>322</v>
      </c>
      <c r="AE613" s="36" t="s">
        <v>457</v>
      </c>
      <c r="AF613" s="9" t="s">
        <v>790</v>
      </c>
      <c r="AG613" t="s">
        <v>321</v>
      </c>
      <c r="AH613" t="s">
        <v>321</v>
      </c>
      <c r="AI613" t="s">
        <v>321</v>
      </c>
    </row>
    <row r="614" spans="1:35" ht="13.25" customHeight="1" x14ac:dyDescent="0.15">
      <c r="A614" t="s">
        <v>304</v>
      </c>
      <c r="B614" t="s">
        <v>303</v>
      </c>
      <c r="C614" t="s">
        <v>305</v>
      </c>
      <c r="D614" t="s">
        <v>306</v>
      </c>
      <c r="E614" t="s">
        <v>306</v>
      </c>
      <c r="F614" t="s">
        <v>307</v>
      </c>
      <c r="G614" t="s">
        <v>307</v>
      </c>
      <c r="J614" s="14" t="s">
        <v>279</v>
      </c>
      <c r="M614" t="s">
        <v>458</v>
      </c>
      <c r="N614" t="s">
        <v>38</v>
      </c>
      <c r="O614">
        <v>17</v>
      </c>
      <c r="P614">
        <v>16</v>
      </c>
      <c r="Q614" t="s">
        <v>459</v>
      </c>
      <c r="R614" s="47">
        <v>13487</v>
      </c>
      <c r="Z614" t="s">
        <v>276</v>
      </c>
      <c r="AA614" t="s">
        <v>319</v>
      </c>
      <c r="AB614" t="s">
        <v>345</v>
      </c>
      <c r="AC614" t="s">
        <v>691</v>
      </c>
      <c r="AD614" t="s">
        <v>322</v>
      </c>
      <c r="AE614" s="36" t="s">
        <v>460</v>
      </c>
      <c r="AF614" s="9" t="s">
        <v>790</v>
      </c>
      <c r="AG614" t="s">
        <v>321</v>
      </c>
      <c r="AH614" t="s">
        <v>321</v>
      </c>
      <c r="AI614" t="s">
        <v>321</v>
      </c>
    </row>
    <row r="615" spans="1:35" ht="13.25" customHeight="1" x14ac:dyDescent="0.15">
      <c r="A615" t="s">
        <v>304</v>
      </c>
      <c r="B615" t="s">
        <v>303</v>
      </c>
      <c r="C615" t="s">
        <v>305</v>
      </c>
      <c r="D615" t="s">
        <v>306</v>
      </c>
      <c r="E615" t="s">
        <v>306</v>
      </c>
      <c r="F615" t="s">
        <v>307</v>
      </c>
      <c r="G615" t="s">
        <v>307</v>
      </c>
      <c r="J615" s="14" t="s">
        <v>279</v>
      </c>
      <c r="M615" t="s">
        <v>461</v>
      </c>
      <c r="N615" t="s">
        <v>38</v>
      </c>
      <c r="O615">
        <v>17</v>
      </c>
      <c r="P615">
        <v>18</v>
      </c>
      <c r="Q615" t="s">
        <v>462</v>
      </c>
      <c r="R615" s="47">
        <v>1653</v>
      </c>
      <c r="Z615" t="s">
        <v>276</v>
      </c>
      <c r="AA615" t="s">
        <v>319</v>
      </c>
      <c r="AB615" t="s">
        <v>345</v>
      </c>
      <c r="AC615" t="s">
        <v>692</v>
      </c>
      <c r="AD615" t="s">
        <v>322</v>
      </c>
      <c r="AE615" s="36" t="s">
        <v>463</v>
      </c>
      <c r="AF615" s="9" t="s">
        <v>790</v>
      </c>
      <c r="AG615" t="s">
        <v>321</v>
      </c>
      <c r="AH615" t="s">
        <v>321</v>
      </c>
      <c r="AI615" t="s">
        <v>321</v>
      </c>
    </row>
    <row r="616" spans="1:35" ht="13.25" customHeight="1" x14ac:dyDescent="0.15">
      <c r="A616" t="s">
        <v>304</v>
      </c>
      <c r="B616" t="s">
        <v>303</v>
      </c>
      <c r="C616" t="s">
        <v>305</v>
      </c>
      <c r="D616" t="s">
        <v>306</v>
      </c>
      <c r="E616" t="s">
        <v>306</v>
      </c>
      <c r="F616" t="s">
        <v>307</v>
      </c>
      <c r="G616" t="s">
        <v>307</v>
      </c>
      <c r="J616" s="14" t="s">
        <v>279</v>
      </c>
      <c r="M616" t="s">
        <v>464</v>
      </c>
      <c r="N616" t="s">
        <v>38</v>
      </c>
      <c r="O616">
        <v>17</v>
      </c>
      <c r="P616">
        <v>17</v>
      </c>
      <c r="Q616" t="s">
        <v>465</v>
      </c>
      <c r="R616" s="47" t="s">
        <v>355</v>
      </c>
      <c r="Z616" t="s">
        <v>276</v>
      </c>
      <c r="AA616" t="s">
        <v>319</v>
      </c>
      <c r="AB616" t="s">
        <v>345</v>
      </c>
      <c r="AC616" t="s">
        <v>693</v>
      </c>
      <c r="AD616" t="s">
        <v>322</v>
      </c>
      <c r="AE616" s="36" t="s">
        <v>466</v>
      </c>
      <c r="AF616" s="9" t="s">
        <v>790</v>
      </c>
      <c r="AG616" t="s">
        <v>321</v>
      </c>
      <c r="AH616" t="s">
        <v>321</v>
      </c>
      <c r="AI616" t="s">
        <v>321</v>
      </c>
    </row>
    <row r="617" spans="1:35" ht="13.25" customHeight="1" x14ac:dyDescent="0.15">
      <c r="A617" t="s">
        <v>304</v>
      </c>
      <c r="B617" t="s">
        <v>303</v>
      </c>
      <c r="C617" t="s">
        <v>305</v>
      </c>
      <c r="D617" t="s">
        <v>306</v>
      </c>
      <c r="E617" t="s">
        <v>306</v>
      </c>
      <c r="F617" t="s">
        <v>307</v>
      </c>
      <c r="G617" t="s">
        <v>307</v>
      </c>
      <c r="J617" s="14" t="s">
        <v>279</v>
      </c>
      <c r="M617" t="s">
        <v>147</v>
      </c>
      <c r="N617" t="s">
        <v>38</v>
      </c>
      <c r="O617">
        <v>17</v>
      </c>
      <c r="P617">
        <v>14</v>
      </c>
      <c r="Q617" t="s">
        <v>467</v>
      </c>
      <c r="R617" s="47">
        <v>55</v>
      </c>
      <c r="Z617" t="s">
        <v>276</v>
      </c>
      <c r="AA617" t="s">
        <v>319</v>
      </c>
      <c r="AB617" t="s">
        <v>345</v>
      </c>
      <c r="AC617" t="s">
        <v>694</v>
      </c>
      <c r="AD617" t="s">
        <v>322</v>
      </c>
      <c r="AE617" s="36" t="s">
        <v>468</v>
      </c>
      <c r="AF617" s="9" t="s">
        <v>790</v>
      </c>
      <c r="AG617" t="s">
        <v>321</v>
      </c>
      <c r="AH617" t="s">
        <v>321</v>
      </c>
      <c r="AI617" t="s">
        <v>321</v>
      </c>
    </row>
    <row r="618" spans="1:35" ht="13.25" customHeight="1" x14ac:dyDescent="0.15">
      <c r="A618" t="s">
        <v>304</v>
      </c>
      <c r="B618" t="s">
        <v>303</v>
      </c>
      <c r="C618" t="s">
        <v>305</v>
      </c>
      <c r="D618" t="s">
        <v>306</v>
      </c>
      <c r="E618" t="s">
        <v>306</v>
      </c>
      <c r="F618" t="s">
        <v>307</v>
      </c>
      <c r="G618" t="s">
        <v>307</v>
      </c>
      <c r="J618" s="14" t="s">
        <v>279</v>
      </c>
      <c r="M618" t="s">
        <v>469</v>
      </c>
      <c r="N618" t="s">
        <v>38</v>
      </c>
      <c r="O618">
        <v>17</v>
      </c>
      <c r="P618">
        <v>15</v>
      </c>
      <c r="Q618" t="s">
        <v>470</v>
      </c>
      <c r="R618" s="47">
        <v>0</v>
      </c>
      <c r="Z618" t="s">
        <v>276</v>
      </c>
      <c r="AA618" t="s">
        <v>319</v>
      </c>
      <c r="AB618" t="s">
        <v>345</v>
      </c>
      <c r="AC618" t="s">
        <v>695</v>
      </c>
      <c r="AD618" t="s">
        <v>322</v>
      </c>
      <c r="AE618" s="36" t="s">
        <v>471</v>
      </c>
      <c r="AF618" s="9" t="s">
        <v>790</v>
      </c>
      <c r="AG618" t="s">
        <v>321</v>
      </c>
      <c r="AH618" t="s">
        <v>321</v>
      </c>
      <c r="AI618" t="s">
        <v>321</v>
      </c>
    </row>
    <row r="619" spans="1:35" ht="13.25" customHeight="1" x14ac:dyDescent="0.15">
      <c r="A619" t="s">
        <v>304</v>
      </c>
      <c r="B619" t="s">
        <v>303</v>
      </c>
      <c r="C619" t="s">
        <v>305</v>
      </c>
      <c r="D619" t="s">
        <v>306</v>
      </c>
      <c r="E619" t="s">
        <v>306</v>
      </c>
      <c r="F619" t="s">
        <v>307</v>
      </c>
      <c r="G619" t="s">
        <v>307</v>
      </c>
      <c r="J619" s="14" t="s">
        <v>279</v>
      </c>
      <c r="M619" t="s">
        <v>472</v>
      </c>
      <c r="N619" t="s">
        <v>222</v>
      </c>
      <c r="O619">
        <v>2</v>
      </c>
      <c r="P619">
        <v>3</v>
      </c>
      <c r="Q619" t="s">
        <v>754</v>
      </c>
      <c r="R619" s="47">
        <v>0</v>
      </c>
      <c r="T619" t="s">
        <v>449</v>
      </c>
      <c r="U619" s="49">
        <f>R619</f>
        <v>0</v>
      </c>
      <c r="V619" t="s">
        <v>449</v>
      </c>
      <c r="Z619" t="s">
        <v>276</v>
      </c>
      <c r="AA619" t="s">
        <v>395</v>
      </c>
      <c r="AB619" t="s">
        <v>402</v>
      </c>
      <c r="AC619" t="s">
        <v>696</v>
      </c>
      <c r="AD619" t="s">
        <v>322</v>
      </c>
      <c r="AE619" s="36" t="s">
        <v>473</v>
      </c>
      <c r="AF619" s="9" t="s">
        <v>734</v>
      </c>
      <c r="AG619" t="s">
        <v>321</v>
      </c>
      <c r="AH619" t="s">
        <v>321</v>
      </c>
      <c r="AI619" t="s">
        <v>321</v>
      </c>
    </row>
    <row r="620" spans="1:35" ht="13.25" customHeight="1" x14ac:dyDescent="0.15">
      <c r="A620" t="s">
        <v>304</v>
      </c>
      <c r="B620" t="s">
        <v>303</v>
      </c>
      <c r="C620" t="s">
        <v>305</v>
      </c>
      <c r="D620" t="s">
        <v>306</v>
      </c>
      <c r="E620" t="s">
        <v>306</v>
      </c>
      <c r="F620" t="s">
        <v>307</v>
      </c>
      <c r="G620" t="s">
        <v>307</v>
      </c>
      <c r="J620" s="14" t="s">
        <v>279</v>
      </c>
      <c r="M620" t="s">
        <v>474</v>
      </c>
      <c r="N620" t="s">
        <v>222</v>
      </c>
      <c r="O620">
        <v>1</v>
      </c>
      <c r="P620">
        <v>3</v>
      </c>
      <c r="Q620" t="s">
        <v>755</v>
      </c>
      <c r="R620" s="47">
        <v>0</v>
      </c>
      <c r="T620" t="s">
        <v>449</v>
      </c>
      <c r="U620" s="49">
        <f>R620</f>
        <v>0</v>
      </c>
      <c r="V620" t="s">
        <v>449</v>
      </c>
      <c r="Z620" t="s">
        <v>276</v>
      </c>
      <c r="AA620" t="s">
        <v>395</v>
      </c>
      <c r="AB620" t="s">
        <v>226</v>
      </c>
      <c r="AC620" t="s">
        <v>697</v>
      </c>
      <c r="AD620" t="s">
        <v>322</v>
      </c>
      <c r="AE620" s="36" t="s">
        <v>475</v>
      </c>
      <c r="AF620" s="9" t="s">
        <v>734</v>
      </c>
      <c r="AG620" t="s">
        <v>321</v>
      </c>
      <c r="AH620" t="s">
        <v>321</v>
      </c>
      <c r="AI620" t="s">
        <v>321</v>
      </c>
    </row>
    <row r="621" spans="1:35" ht="13.25" customHeight="1" x14ac:dyDescent="0.15">
      <c r="A621" t="s">
        <v>304</v>
      </c>
      <c r="B621" t="s">
        <v>303</v>
      </c>
      <c r="C621" t="s">
        <v>305</v>
      </c>
      <c r="D621" t="s">
        <v>306</v>
      </c>
      <c r="E621" t="s">
        <v>306</v>
      </c>
      <c r="F621" t="s">
        <v>307</v>
      </c>
      <c r="G621" t="s">
        <v>307</v>
      </c>
      <c r="J621" s="14" t="s">
        <v>279</v>
      </c>
      <c r="M621" t="s">
        <v>476</v>
      </c>
      <c r="N621" t="s">
        <v>107</v>
      </c>
      <c r="O621">
        <v>9</v>
      </c>
      <c r="P621">
        <v>1</v>
      </c>
      <c r="Q621" t="s">
        <v>699</v>
      </c>
      <c r="R621">
        <v>163.44999999999999</v>
      </c>
      <c r="T621" t="s">
        <v>477</v>
      </c>
      <c r="U621" s="43">
        <f>R621</f>
        <v>163.44999999999999</v>
      </c>
      <c r="V621" t="str">
        <f>T621</f>
        <v>dollars/kilowatt-hour</v>
      </c>
      <c r="Z621" t="s">
        <v>276</v>
      </c>
      <c r="AA621" t="s">
        <v>566</v>
      </c>
      <c r="AB621" t="s">
        <v>698</v>
      </c>
      <c r="AC621" t="s">
        <v>699</v>
      </c>
      <c r="AD621" t="s">
        <v>322</v>
      </c>
      <c r="AE621" s="36" t="s">
        <v>478</v>
      </c>
      <c r="AF621" s="9" t="s">
        <v>745</v>
      </c>
      <c r="AG621" t="s">
        <v>321</v>
      </c>
      <c r="AH621" t="s">
        <v>321</v>
      </c>
      <c r="AI621" t="s">
        <v>321</v>
      </c>
    </row>
    <row r="622" spans="1:35" ht="13.25" customHeight="1" x14ac:dyDescent="0.15">
      <c r="A622" t="s">
        <v>304</v>
      </c>
      <c r="B622" t="s">
        <v>303</v>
      </c>
      <c r="C622" t="s">
        <v>305</v>
      </c>
      <c r="D622" t="s">
        <v>306</v>
      </c>
      <c r="E622" t="s">
        <v>306</v>
      </c>
      <c r="F622" t="s">
        <v>307</v>
      </c>
      <c r="G622" t="s">
        <v>307</v>
      </c>
      <c r="J622" s="14" t="s">
        <v>279</v>
      </c>
      <c r="M622" t="s">
        <v>479</v>
      </c>
      <c r="N622" t="s">
        <v>107</v>
      </c>
      <c r="O622">
        <v>9</v>
      </c>
      <c r="P622">
        <v>2</v>
      </c>
      <c r="Q622" t="s">
        <v>700</v>
      </c>
      <c r="R622">
        <v>0.98099999999999998</v>
      </c>
      <c r="T622" t="s">
        <v>477</v>
      </c>
      <c r="U622" s="43">
        <f>R622</f>
        <v>0.98099999999999998</v>
      </c>
      <c r="V622" t="str">
        <f>T622</f>
        <v>dollars/kilowatt-hour</v>
      </c>
      <c r="Z622" t="s">
        <v>276</v>
      </c>
      <c r="AA622" t="s">
        <v>566</v>
      </c>
      <c r="AB622" t="s">
        <v>698</v>
      </c>
      <c r="AC622" t="s">
        <v>700</v>
      </c>
      <c r="AD622" t="s">
        <v>322</v>
      </c>
      <c r="AE622" s="36" t="s">
        <v>480</v>
      </c>
      <c r="AF622" s="9" t="s">
        <v>745</v>
      </c>
      <c r="AG622" t="s">
        <v>321</v>
      </c>
      <c r="AH622" t="s">
        <v>321</v>
      </c>
      <c r="AI622" t="s">
        <v>321</v>
      </c>
    </row>
    <row r="623" spans="1:35" ht="13.25" customHeight="1" x14ac:dyDescent="0.15">
      <c r="A623" t="s">
        <v>304</v>
      </c>
      <c r="B623" t="s">
        <v>303</v>
      </c>
      <c r="C623" t="s">
        <v>305</v>
      </c>
      <c r="D623" t="s">
        <v>306</v>
      </c>
      <c r="E623" t="s">
        <v>306</v>
      </c>
      <c r="F623" t="s">
        <v>307</v>
      </c>
      <c r="G623" t="s">
        <v>307</v>
      </c>
      <c r="J623" s="14" t="s">
        <v>279</v>
      </c>
      <c r="M623" t="s">
        <v>481</v>
      </c>
      <c r="N623" t="s">
        <v>107</v>
      </c>
      <c r="O623">
        <v>9</v>
      </c>
      <c r="P623">
        <v>3</v>
      </c>
      <c r="Q623" t="s">
        <v>701</v>
      </c>
      <c r="R623">
        <v>0.39800000000000002</v>
      </c>
      <c r="T623" t="s">
        <v>477</v>
      </c>
      <c r="U623" s="43">
        <f>R623</f>
        <v>0.39800000000000002</v>
      </c>
      <c r="V623" t="str">
        <f>T623</f>
        <v>dollars/kilowatt-hour</v>
      </c>
      <c r="Z623" t="s">
        <v>276</v>
      </c>
      <c r="AA623" t="s">
        <v>566</v>
      </c>
      <c r="AB623" t="s">
        <v>698</v>
      </c>
      <c r="AC623" t="s">
        <v>701</v>
      </c>
      <c r="AD623" t="s">
        <v>322</v>
      </c>
      <c r="AE623" s="36" t="s">
        <v>482</v>
      </c>
      <c r="AF623" s="9" t="s">
        <v>745</v>
      </c>
      <c r="AG623" t="s">
        <v>321</v>
      </c>
      <c r="AH623" t="s">
        <v>321</v>
      </c>
      <c r="AI623" t="s">
        <v>321</v>
      </c>
    </row>
    <row r="624" spans="1:35" ht="13.25" customHeight="1" x14ac:dyDescent="0.15">
      <c r="A624" t="s">
        <v>304</v>
      </c>
      <c r="B624" t="s">
        <v>303</v>
      </c>
      <c r="C624" t="s">
        <v>305</v>
      </c>
      <c r="D624" t="s">
        <v>306</v>
      </c>
      <c r="E624" t="s">
        <v>306</v>
      </c>
      <c r="F624" t="s">
        <v>307</v>
      </c>
      <c r="G624" t="s">
        <v>307</v>
      </c>
      <c r="J624" s="14" t="s">
        <v>279</v>
      </c>
      <c r="M624" t="s">
        <v>483</v>
      </c>
      <c r="N624" t="s">
        <v>107</v>
      </c>
      <c r="O624">
        <v>9</v>
      </c>
      <c r="P624">
        <v>4</v>
      </c>
      <c r="Q624" t="s">
        <v>702</v>
      </c>
      <c r="R624" t="s">
        <v>484</v>
      </c>
      <c r="Z624" t="s">
        <v>276</v>
      </c>
      <c r="AA624" t="s">
        <v>566</v>
      </c>
      <c r="AB624" t="s">
        <v>698</v>
      </c>
      <c r="AC624" t="s">
        <v>702</v>
      </c>
      <c r="AD624" t="s">
        <v>322</v>
      </c>
      <c r="AE624" s="36" t="s">
        <v>485</v>
      </c>
      <c r="AF624" s="9" t="s">
        <v>746</v>
      </c>
      <c r="AG624" t="s">
        <v>321</v>
      </c>
      <c r="AH624" t="s">
        <v>321</v>
      </c>
      <c r="AI624" t="s">
        <v>321</v>
      </c>
    </row>
    <row r="625" spans="1:35" ht="13.25" customHeight="1" x14ac:dyDescent="0.15">
      <c r="A625" t="s">
        <v>304</v>
      </c>
      <c r="B625" t="s">
        <v>303</v>
      </c>
      <c r="C625" t="s">
        <v>305</v>
      </c>
      <c r="D625" t="s">
        <v>306</v>
      </c>
      <c r="E625" t="s">
        <v>306</v>
      </c>
      <c r="F625" t="s">
        <v>307</v>
      </c>
      <c r="G625" t="s">
        <v>307</v>
      </c>
      <c r="J625" s="14" t="s">
        <v>279</v>
      </c>
      <c r="M625" t="s">
        <v>486</v>
      </c>
      <c r="N625" t="s">
        <v>107</v>
      </c>
      <c r="O625">
        <v>9</v>
      </c>
      <c r="P625">
        <v>5</v>
      </c>
      <c r="Q625" t="s">
        <v>703</v>
      </c>
      <c r="R625">
        <v>134.74</v>
      </c>
      <c r="T625" t="s">
        <v>487</v>
      </c>
      <c r="U625" s="43">
        <f>R625</f>
        <v>134.74</v>
      </c>
      <c r="V625" t="str">
        <f>T625</f>
        <v>dollars/1000 kilowatt-hour</v>
      </c>
      <c r="Z625" t="s">
        <v>276</v>
      </c>
      <c r="AA625" t="s">
        <v>566</v>
      </c>
      <c r="AB625" t="s">
        <v>698</v>
      </c>
      <c r="AC625" t="s">
        <v>703</v>
      </c>
      <c r="AD625" t="s">
        <v>322</v>
      </c>
      <c r="AE625" s="36" t="s">
        <v>488</v>
      </c>
      <c r="AF625" s="9" t="s">
        <v>746</v>
      </c>
      <c r="AG625" t="s">
        <v>321</v>
      </c>
      <c r="AH625" t="s">
        <v>321</v>
      </c>
      <c r="AI625" t="s">
        <v>321</v>
      </c>
    </row>
    <row r="626" spans="1:35" ht="13.25" customHeight="1" x14ac:dyDescent="0.15">
      <c r="A626" t="s">
        <v>304</v>
      </c>
      <c r="B626" t="s">
        <v>303</v>
      </c>
      <c r="C626" t="s">
        <v>305</v>
      </c>
      <c r="D626" t="s">
        <v>306</v>
      </c>
      <c r="E626" t="s">
        <v>306</v>
      </c>
      <c r="F626" t="s">
        <v>307</v>
      </c>
      <c r="G626" t="s">
        <v>307</v>
      </c>
      <c r="J626" s="14" t="s">
        <v>279</v>
      </c>
      <c r="M626" t="s">
        <v>489</v>
      </c>
      <c r="N626" t="s">
        <v>107</v>
      </c>
      <c r="O626">
        <v>9</v>
      </c>
      <c r="P626">
        <v>6</v>
      </c>
      <c r="Q626" t="s">
        <v>704</v>
      </c>
      <c r="R626">
        <v>188909</v>
      </c>
      <c r="T626" t="s">
        <v>490</v>
      </c>
      <c r="U626" s="31">
        <f>R626</f>
        <v>188909</v>
      </c>
      <c r="V626" t="s">
        <v>446</v>
      </c>
      <c r="Z626" t="s">
        <v>276</v>
      </c>
      <c r="AA626" t="s">
        <v>566</v>
      </c>
      <c r="AB626" t="s">
        <v>698</v>
      </c>
      <c r="AC626" t="s">
        <v>704</v>
      </c>
      <c r="AD626" t="s">
        <v>322</v>
      </c>
      <c r="AE626" s="36" t="s">
        <v>491</v>
      </c>
      <c r="AF626" s="9" t="s">
        <v>744</v>
      </c>
      <c r="AG626" t="s">
        <v>321</v>
      </c>
      <c r="AH626" t="s">
        <v>321</v>
      </c>
      <c r="AI626" t="s">
        <v>321</v>
      </c>
    </row>
    <row r="627" spans="1:35" ht="13.25" customHeight="1" x14ac:dyDescent="0.15">
      <c r="A627" t="s">
        <v>304</v>
      </c>
      <c r="B627" t="s">
        <v>303</v>
      </c>
      <c r="C627" t="s">
        <v>305</v>
      </c>
      <c r="D627" t="s">
        <v>306</v>
      </c>
      <c r="E627" t="s">
        <v>306</v>
      </c>
      <c r="F627" t="s">
        <v>307</v>
      </c>
      <c r="G627" t="s">
        <v>307</v>
      </c>
      <c r="J627" s="14" t="s">
        <v>279</v>
      </c>
      <c r="M627" t="s">
        <v>492</v>
      </c>
      <c r="N627" t="s">
        <v>107</v>
      </c>
      <c r="O627">
        <v>9</v>
      </c>
      <c r="P627">
        <v>7</v>
      </c>
      <c r="Q627" t="s">
        <v>705</v>
      </c>
      <c r="R627" s="47" t="s">
        <v>484</v>
      </c>
      <c r="Z627" t="s">
        <v>276</v>
      </c>
      <c r="AA627" t="s">
        <v>566</v>
      </c>
      <c r="AB627" t="s">
        <v>698</v>
      </c>
      <c r="AC627" t="s">
        <v>705</v>
      </c>
      <c r="AD627" t="s">
        <v>322</v>
      </c>
      <c r="AE627" s="36" t="s">
        <v>493</v>
      </c>
      <c r="AF627" s="9" t="s">
        <v>744</v>
      </c>
      <c r="AG627" t="s">
        <v>321</v>
      </c>
      <c r="AH627" t="s">
        <v>321</v>
      </c>
      <c r="AI627" t="s">
        <v>321</v>
      </c>
    </row>
    <row r="628" spans="1:35" ht="13.25" customHeight="1" x14ac:dyDescent="0.15">
      <c r="A628" t="s">
        <v>304</v>
      </c>
      <c r="B628" t="s">
        <v>303</v>
      </c>
      <c r="C628" t="s">
        <v>305</v>
      </c>
      <c r="D628" t="s">
        <v>306</v>
      </c>
      <c r="E628" t="s">
        <v>306</v>
      </c>
      <c r="F628" t="s">
        <v>307</v>
      </c>
      <c r="G628" t="s">
        <v>307</v>
      </c>
      <c r="J628" s="14" t="s">
        <v>279</v>
      </c>
      <c r="M628" t="s">
        <v>494</v>
      </c>
      <c r="N628" t="s">
        <v>107</v>
      </c>
      <c r="O628">
        <v>8</v>
      </c>
      <c r="P628">
        <v>1</v>
      </c>
      <c r="Q628" t="s">
        <v>707</v>
      </c>
      <c r="R628" s="47" t="s">
        <v>484</v>
      </c>
      <c r="Z628" t="s">
        <v>276</v>
      </c>
      <c r="AA628" t="s">
        <v>566</v>
      </c>
      <c r="AB628" t="s">
        <v>706</v>
      </c>
      <c r="AC628" t="s">
        <v>707</v>
      </c>
      <c r="AD628" t="s">
        <v>322</v>
      </c>
      <c r="AE628" s="36" t="s">
        <v>495</v>
      </c>
      <c r="AF628" s="9" t="s">
        <v>538</v>
      </c>
      <c r="AG628" t="s">
        <v>321</v>
      </c>
      <c r="AH628" t="s">
        <v>321</v>
      </c>
      <c r="AI628" t="s">
        <v>321</v>
      </c>
    </row>
    <row r="629" spans="1:35" ht="13.25" customHeight="1" x14ac:dyDescent="0.15">
      <c r="A629" t="s">
        <v>304</v>
      </c>
      <c r="B629" t="s">
        <v>303</v>
      </c>
      <c r="C629" t="s">
        <v>305</v>
      </c>
      <c r="D629" t="s">
        <v>306</v>
      </c>
      <c r="E629" t="s">
        <v>306</v>
      </c>
      <c r="F629" t="s">
        <v>307</v>
      </c>
      <c r="G629" t="s">
        <v>307</v>
      </c>
      <c r="J629" s="14" t="s">
        <v>279</v>
      </c>
      <c r="M629" t="s">
        <v>496</v>
      </c>
      <c r="N629" t="s">
        <v>107</v>
      </c>
      <c r="O629">
        <v>8</v>
      </c>
      <c r="P629">
        <v>2</v>
      </c>
      <c r="Q629" t="s">
        <v>708</v>
      </c>
      <c r="R629" s="47" t="s">
        <v>484</v>
      </c>
      <c r="Z629" t="s">
        <v>276</v>
      </c>
      <c r="AA629" t="s">
        <v>566</v>
      </c>
      <c r="AB629" t="s">
        <v>706</v>
      </c>
      <c r="AC629" t="s">
        <v>708</v>
      </c>
      <c r="AD629" t="s">
        <v>322</v>
      </c>
      <c r="AE629" s="36" t="s">
        <v>497</v>
      </c>
      <c r="AF629" s="9" t="s">
        <v>538</v>
      </c>
      <c r="AG629" t="s">
        <v>321</v>
      </c>
      <c r="AH629" t="s">
        <v>321</v>
      </c>
      <c r="AI629" t="s">
        <v>321</v>
      </c>
    </row>
    <row r="630" spans="1:35" ht="13.25" customHeight="1" x14ac:dyDescent="0.15">
      <c r="A630" t="s">
        <v>304</v>
      </c>
      <c r="B630" t="s">
        <v>303</v>
      </c>
      <c r="C630" t="s">
        <v>305</v>
      </c>
      <c r="D630" t="s">
        <v>306</v>
      </c>
      <c r="E630" t="s">
        <v>306</v>
      </c>
      <c r="F630" t="s">
        <v>307</v>
      </c>
      <c r="G630" t="s">
        <v>307</v>
      </c>
      <c r="J630" s="14" t="s">
        <v>279</v>
      </c>
      <c r="M630" t="s">
        <v>498</v>
      </c>
      <c r="N630" t="s">
        <v>107</v>
      </c>
      <c r="O630">
        <v>7</v>
      </c>
      <c r="P630">
        <v>2</v>
      </c>
      <c r="Q630" t="s">
        <v>499</v>
      </c>
      <c r="R630">
        <v>538450</v>
      </c>
      <c r="T630" t="s">
        <v>500</v>
      </c>
      <c r="U630" s="31">
        <f t="shared" ref="U630:U635" si="24">R630</f>
        <v>538450</v>
      </c>
      <c r="V630" t="str">
        <f t="shared" ref="V630:V635" si="25">T630</f>
        <v>minutes</v>
      </c>
      <c r="W630" t="s">
        <v>501</v>
      </c>
      <c r="X630">
        <v>69</v>
      </c>
      <c r="Y630" t="s">
        <v>502</v>
      </c>
      <c r="Z630" t="s">
        <v>276</v>
      </c>
      <c r="AA630" s="30" t="s">
        <v>566</v>
      </c>
      <c r="AB630" s="30" t="s">
        <v>567</v>
      </c>
      <c r="AC630" s="30" t="s">
        <v>568</v>
      </c>
      <c r="AD630" t="s">
        <v>322</v>
      </c>
      <c r="AE630" s="36" t="s">
        <v>503</v>
      </c>
      <c r="AF630" s="9" t="e">
        <v>#N/A</v>
      </c>
      <c r="AG630" t="s">
        <v>321</v>
      </c>
      <c r="AH630" t="s">
        <v>321</v>
      </c>
      <c r="AI630" t="s">
        <v>321</v>
      </c>
    </row>
    <row r="631" spans="1:35" ht="13.25" customHeight="1" x14ac:dyDescent="0.15">
      <c r="A631" t="s">
        <v>304</v>
      </c>
      <c r="B631" t="s">
        <v>303</v>
      </c>
      <c r="C631" t="s">
        <v>305</v>
      </c>
      <c r="D631" t="s">
        <v>306</v>
      </c>
      <c r="E631" t="s">
        <v>306</v>
      </c>
      <c r="F631" t="s">
        <v>307</v>
      </c>
      <c r="G631" t="s">
        <v>307</v>
      </c>
      <c r="J631" s="14" t="s">
        <v>279</v>
      </c>
      <c r="M631" t="s">
        <v>504</v>
      </c>
      <c r="N631" t="s">
        <v>107</v>
      </c>
      <c r="O631">
        <v>7</v>
      </c>
      <c r="P631">
        <v>3</v>
      </c>
      <c r="Q631" t="s">
        <v>505</v>
      </c>
      <c r="R631">
        <v>0</v>
      </c>
      <c r="T631" t="s">
        <v>506</v>
      </c>
      <c r="U631" s="31">
        <f t="shared" si="24"/>
        <v>0</v>
      </c>
      <c r="V631" t="str">
        <f t="shared" si="25"/>
        <v>number of interruptions</v>
      </c>
      <c r="W631" t="s">
        <v>501</v>
      </c>
      <c r="X631">
        <v>69</v>
      </c>
      <c r="Y631" t="s">
        <v>502</v>
      </c>
      <c r="Z631" t="s">
        <v>276</v>
      </c>
      <c r="AA631" s="30" t="s">
        <v>566</v>
      </c>
      <c r="AB631" s="30" t="s">
        <v>567</v>
      </c>
      <c r="AC631" s="30" t="s">
        <v>569</v>
      </c>
      <c r="AD631" t="s">
        <v>322</v>
      </c>
      <c r="AE631" s="36" t="s">
        <v>507</v>
      </c>
      <c r="AF631" s="9" t="e">
        <v>#N/A</v>
      </c>
      <c r="AG631" t="s">
        <v>321</v>
      </c>
      <c r="AH631" t="s">
        <v>321</v>
      </c>
      <c r="AI631" t="s">
        <v>321</v>
      </c>
    </row>
    <row r="632" spans="1:35" ht="13.25" customHeight="1" x14ac:dyDescent="0.15">
      <c r="A632" t="s">
        <v>304</v>
      </c>
      <c r="B632" t="s">
        <v>303</v>
      </c>
      <c r="C632" t="s">
        <v>305</v>
      </c>
      <c r="D632" t="s">
        <v>306</v>
      </c>
      <c r="E632" t="s">
        <v>306</v>
      </c>
      <c r="F632" t="s">
        <v>307</v>
      </c>
      <c r="G632" t="s">
        <v>307</v>
      </c>
      <c r="J632" s="14" t="s">
        <v>279</v>
      </c>
      <c r="M632" t="s">
        <v>508</v>
      </c>
      <c r="N632" t="s">
        <v>107</v>
      </c>
      <c r="O632">
        <v>7</v>
      </c>
      <c r="P632">
        <v>4</v>
      </c>
      <c r="Q632" t="s">
        <v>509</v>
      </c>
      <c r="R632" t="s">
        <v>124</v>
      </c>
      <c r="T632" t="s">
        <v>500</v>
      </c>
      <c r="U632" s="31" t="str">
        <f t="shared" si="24"/>
        <v>N/A</v>
      </c>
      <c r="V632" t="str">
        <f t="shared" si="25"/>
        <v>minutes</v>
      </c>
      <c r="W632" t="s">
        <v>501</v>
      </c>
      <c r="X632">
        <v>69</v>
      </c>
      <c r="Y632" t="s">
        <v>502</v>
      </c>
      <c r="Z632" t="s">
        <v>276</v>
      </c>
      <c r="AA632" s="30" t="s">
        <v>566</v>
      </c>
      <c r="AB632" s="30" t="s">
        <v>567</v>
      </c>
      <c r="AC632" s="30" t="s">
        <v>570</v>
      </c>
      <c r="AD632" t="s">
        <v>322</v>
      </c>
      <c r="AE632" s="36" t="s">
        <v>510</v>
      </c>
      <c r="AF632" s="9" t="e">
        <v>#N/A</v>
      </c>
      <c r="AG632" t="s">
        <v>321</v>
      </c>
      <c r="AH632" t="s">
        <v>321</v>
      </c>
      <c r="AI632" t="s">
        <v>321</v>
      </c>
    </row>
    <row r="633" spans="1:35" ht="13.25" customHeight="1" x14ac:dyDescent="0.15">
      <c r="A633" t="s">
        <v>317</v>
      </c>
      <c r="B633" t="s">
        <v>316</v>
      </c>
      <c r="C633" t="s">
        <v>305</v>
      </c>
      <c r="D633" t="s">
        <v>306</v>
      </c>
      <c r="E633" t="s">
        <v>306</v>
      </c>
      <c r="F633" t="s">
        <v>307</v>
      </c>
      <c r="G633" t="s">
        <v>307</v>
      </c>
      <c r="J633" t="s">
        <v>279</v>
      </c>
      <c r="M633" t="s">
        <v>404</v>
      </c>
      <c r="N633" t="s">
        <v>38</v>
      </c>
      <c r="O633">
        <v>13</v>
      </c>
      <c r="P633">
        <v>1</v>
      </c>
      <c r="Q633" s="23" t="s">
        <v>794</v>
      </c>
      <c r="R633">
        <v>5.0957857326478151E-3</v>
      </c>
      <c r="T633" t="s">
        <v>511</v>
      </c>
      <c r="U633">
        <f t="shared" si="24"/>
        <v>5.0957857326478151E-3</v>
      </c>
      <c r="V633" t="str">
        <f t="shared" si="25"/>
        <v>mtCO2e/$</v>
      </c>
      <c r="W633" t="s">
        <v>318</v>
      </c>
      <c r="Z633" t="s">
        <v>276</v>
      </c>
      <c r="AA633" s="30" t="s">
        <v>319</v>
      </c>
      <c r="AB633" s="30" t="s">
        <v>560</v>
      </c>
      <c r="AC633" s="30" t="s">
        <v>561</v>
      </c>
      <c r="AD633" t="s">
        <v>322</v>
      </c>
      <c r="AE633" t="s">
        <v>343</v>
      </c>
      <c r="AF633" s="9" t="s">
        <v>790</v>
      </c>
      <c r="AG633" t="s">
        <v>562</v>
      </c>
      <c r="AH633" t="s">
        <v>563</v>
      </c>
      <c r="AI633" t="s">
        <v>791</v>
      </c>
    </row>
    <row r="634" spans="1:35" ht="13.25" customHeight="1" x14ac:dyDescent="0.15">
      <c r="A634" t="s">
        <v>317</v>
      </c>
      <c r="B634" t="s">
        <v>316</v>
      </c>
      <c r="C634" t="s">
        <v>305</v>
      </c>
      <c r="D634" t="s">
        <v>306</v>
      </c>
      <c r="E634" t="s">
        <v>306</v>
      </c>
      <c r="F634" t="s">
        <v>307</v>
      </c>
      <c r="G634" t="s">
        <v>307</v>
      </c>
      <c r="J634" t="s">
        <v>279</v>
      </c>
      <c r="M634" t="s">
        <v>512</v>
      </c>
      <c r="N634" t="s">
        <v>38</v>
      </c>
      <c r="O634">
        <v>13</v>
      </c>
      <c r="P634">
        <v>8</v>
      </c>
      <c r="Q634" s="23" t="s">
        <v>795</v>
      </c>
      <c r="R634">
        <v>0.85699999999999998</v>
      </c>
      <c r="T634" t="s">
        <v>513</v>
      </c>
      <c r="U634">
        <f t="shared" si="24"/>
        <v>0.85699999999999998</v>
      </c>
      <c r="V634" t="str">
        <f t="shared" si="25"/>
        <v>mtCO2e/MWh generated</v>
      </c>
      <c r="W634" t="s">
        <v>318</v>
      </c>
      <c r="Z634" t="s">
        <v>276</v>
      </c>
      <c r="AA634" s="30" t="s">
        <v>319</v>
      </c>
      <c r="AB634" s="30" t="s">
        <v>560</v>
      </c>
      <c r="AC634" s="30" t="s">
        <v>564</v>
      </c>
      <c r="AD634" t="s">
        <v>322</v>
      </c>
      <c r="AE634" t="s">
        <v>343</v>
      </c>
      <c r="AF634" s="9" t="s">
        <v>790</v>
      </c>
      <c r="AG634" t="s">
        <v>562</v>
      </c>
      <c r="AH634" t="s">
        <v>565</v>
      </c>
      <c r="AI634" t="s">
        <v>791</v>
      </c>
    </row>
    <row r="635" spans="1:35" ht="13.25" customHeight="1" x14ac:dyDescent="0.15">
      <c r="A635" t="s">
        <v>317</v>
      </c>
      <c r="B635" t="s">
        <v>316</v>
      </c>
      <c r="C635" t="s">
        <v>305</v>
      </c>
      <c r="D635" t="s">
        <v>306</v>
      </c>
      <c r="E635" t="s">
        <v>306</v>
      </c>
      <c r="F635" t="s">
        <v>307</v>
      </c>
      <c r="G635" t="s">
        <v>307</v>
      </c>
      <c r="J635" t="s">
        <v>279</v>
      </c>
      <c r="M635" t="s">
        <v>454</v>
      </c>
      <c r="N635" t="s">
        <v>38</v>
      </c>
      <c r="O635">
        <v>17</v>
      </c>
      <c r="P635">
        <v>8</v>
      </c>
      <c r="Q635" s="23" t="s">
        <v>514</v>
      </c>
      <c r="R635">
        <v>140.9</v>
      </c>
      <c r="T635" t="s">
        <v>456</v>
      </c>
      <c r="U635">
        <f t="shared" si="24"/>
        <v>140.9</v>
      </c>
      <c r="V635" t="str">
        <f t="shared" si="25"/>
        <v>kg</v>
      </c>
      <c r="W635" t="s">
        <v>318</v>
      </c>
      <c r="Z635" t="s">
        <v>276</v>
      </c>
      <c r="AA635" s="30" t="s">
        <v>319</v>
      </c>
      <c r="AB635" s="30" t="s">
        <v>345</v>
      </c>
      <c r="AC635" s="30" t="s">
        <v>455</v>
      </c>
      <c r="AD635" t="s">
        <v>322</v>
      </c>
      <c r="AE635" t="s">
        <v>457</v>
      </c>
      <c r="AF635" s="9" t="s">
        <v>790</v>
      </c>
      <c r="AG635" t="s">
        <v>321</v>
      </c>
      <c r="AH635" t="s">
        <v>321</v>
      </c>
      <c r="AI635" t="s">
        <v>321</v>
      </c>
    </row>
    <row r="636" spans="1:35" ht="13.25" customHeight="1" x14ac:dyDescent="0.15">
      <c r="A636" t="s">
        <v>317</v>
      </c>
      <c r="B636" t="s">
        <v>316</v>
      </c>
      <c r="C636" t="s">
        <v>305</v>
      </c>
      <c r="D636" t="s">
        <v>306</v>
      </c>
      <c r="E636" t="s">
        <v>306</v>
      </c>
      <c r="F636" t="s">
        <v>307</v>
      </c>
      <c r="G636" t="s">
        <v>307</v>
      </c>
      <c r="J636" t="s">
        <v>279</v>
      </c>
      <c r="M636" t="s">
        <v>451</v>
      </c>
      <c r="N636" t="s">
        <v>38</v>
      </c>
      <c r="O636">
        <v>17</v>
      </c>
      <c r="P636">
        <v>6</v>
      </c>
      <c r="Q636" t="s">
        <v>756</v>
      </c>
      <c r="R636" t="s">
        <v>355</v>
      </c>
      <c r="T636" s="23" t="s">
        <v>515</v>
      </c>
      <c r="U636" s="23"/>
      <c r="V636" s="23"/>
      <c r="W636" t="s">
        <v>516</v>
      </c>
      <c r="X636">
        <v>4</v>
      </c>
      <c r="Z636" t="s">
        <v>276</v>
      </c>
      <c r="AA636" s="30" t="s">
        <v>319</v>
      </c>
      <c r="AB636" s="30" t="s">
        <v>345</v>
      </c>
      <c r="AC636" s="30" t="s">
        <v>452</v>
      </c>
      <c r="AD636" t="s">
        <v>322</v>
      </c>
      <c r="AE636" t="s">
        <v>453</v>
      </c>
      <c r="AF636" s="9" t="s">
        <v>790</v>
      </c>
      <c r="AG636" t="s">
        <v>321</v>
      </c>
      <c r="AH636" t="s">
        <v>321</v>
      </c>
      <c r="AI636" t="s">
        <v>321</v>
      </c>
    </row>
    <row r="637" spans="1:35" ht="13.25" customHeight="1" x14ac:dyDescent="0.15">
      <c r="A637" t="s">
        <v>317</v>
      </c>
      <c r="B637" t="s">
        <v>316</v>
      </c>
      <c r="C637" t="s">
        <v>305</v>
      </c>
      <c r="D637" t="s">
        <v>306</v>
      </c>
      <c r="E637" t="s">
        <v>306</v>
      </c>
      <c r="F637" t="s">
        <v>307</v>
      </c>
      <c r="G637" t="s">
        <v>307</v>
      </c>
      <c r="J637" t="s">
        <v>279</v>
      </c>
      <c r="M637" t="s">
        <v>458</v>
      </c>
      <c r="N637" t="s">
        <v>38</v>
      </c>
      <c r="O637">
        <v>17</v>
      </c>
      <c r="P637">
        <v>16</v>
      </c>
      <c r="Q637" t="s">
        <v>691</v>
      </c>
      <c r="R637" s="50" t="s">
        <v>355</v>
      </c>
      <c r="T637" t="s">
        <v>790</v>
      </c>
      <c r="Z637" t="s">
        <v>276</v>
      </c>
      <c r="AA637" s="30" t="s">
        <v>319</v>
      </c>
      <c r="AB637" s="30" t="s">
        <v>345</v>
      </c>
      <c r="AC637" s="30" t="s">
        <v>691</v>
      </c>
      <c r="AD637" t="s">
        <v>322</v>
      </c>
      <c r="AE637" t="s">
        <v>460</v>
      </c>
      <c r="AF637" s="9" t="s">
        <v>790</v>
      </c>
      <c r="AG637" t="s">
        <v>321</v>
      </c>
      <c r="AH637" t="s">
        <v>321</v>
      </c>
      <c r="AI637" t="s">
        <v>321</v>
      </c>
    </row>
    <row r="638" spans="1:35" ht="13.25" customHeight="1" x14ac:dyDescent="0.15">
      <c r="A638" t="s">
        <v>317</v>
      </c>
      <c r="B638" t="s">
        <v>316</v>
      </c>
      <c r="C638" t="s">
        <v>305</v>
      </c>
      <c r="D638" t="s">
        <v>306</v>
      </c>
      <c r="E638" t="s">
        <v>306</v>
      </c>
      <c r="F638" t="s">
        <v>307</v>
      </c>
      <c r="G638" t="s">
        <v>307</v>
      </c>
      <c r="J638" t="s">
        <v>279</v>
      </c>
      <c r="M638" t="s">
        <v>461</v>
      </c>
      <c r="N638" t="s">
        <v>38</v>
      </c>
      <c r="O638">
        <v>17</v>
      </c>
      <c r="P638">
        <v>18</v>
      </c>
      <c r="Q638" t="s">
        <v>692</v>
      </c>
      <c r="R638" s="50" t="s">
        <v>355</v>
      </c>
      <c r="T638" t="s">
        <v>790</v>
      </c>
      <c r="Z638" t="s">
        <v>276</v>
      </c>
      <c r="AA638" s="30" t="s">
        <v>319</v>
      </c>
      <c r="AB638" s="30" t="s">
        <v>345</v>
      </c>
      <c r="AC638" s="30" t="s">
        <v>692</v>
      </c>
      <c r="AD638" t="s">
        <v>322</v>
      </c>
      <c r="AE638" t="s">
        <v>463</v>
      </c>
      <c r="AF638" s="9" t="s">
        <v>790</v>
      </c>
      <c r="AG638" t="s">
        <v>321</v>
      </c>
      <c r="AH638" t="s">
        <v>321</v>
      </c>
      <c r="AI638" t="s">
        <v>321</v>
      </c>
    </row>
    <row r="639" spans="1:35" ht="13.25" customHeight="1" x14ac:dyDescent="0.15">
      <c r="A639" t="s">
        <v>317</v>
      </c>
      <c r="B639" t="s">
        <v>316</v>
      </c>
      <c r="C639" t="s">
        <v>305</v>
      </c>
      <c r="D639" t="s">
        <v>306</v>
      </c>
      <c r="E639" t="s">
        <v>306</v>
      </c>
      <c r="F639" t="s">
        <v>307</v>
      </c>
      <c r="G639" t="s">
        <v>307</v>
      </c>
      <c r="J639" t="s">
        <v>279</v>
      </c>
      <c r="M639" t="s">
        <v>464</v>
      </c>
      <c r="N639" t="s">
        <v>38</v>
      </c>
      <c r="O639">
        <v>17</v>
      </c>
      <c r="P639">
        <v>17</v>
      </c>
      <c r="Q639" t="s">
        <v>693</v>
      </c>
      <c r="R639" s="50" t="s">
        <v>355</v>
      </c>
      <c r="T639" t="s">
        <v>790</v>
      </c>
      <c r="Z639" t="s">
        <v>276</v>
      </c>
      <c r="AA639" s="30" t="s">
        <v>319</v>
      </c>
      <c r="AB639" s="30" t="s">
        <v>345</v>
      </c>
      <c r="AC639" s="30" t="s">
        <v>693</v>
      </c>
      <c r="AD639" t="s">
        <v>322</v>
      </c>
      <c r="AE639" t="s">
        <v>466</v>
      </c>
      <c r="AF639" s="9" t="s">
        <v>790</v>
      </c>
      <c r="AG639" t="s">
        <v>321</v>
      </c>
      <c r="AH639" t="s">
        <v>321</v>
      </c>
      <c r="AI639" t="s">
        <v>321</v>
      </c>
    </row>
    <row r="640" spans="1:35" ht="13.25" customHeight="1" x14ac:dyDescent="0.15">
      <c r="A640" t="s">
        <v>317</v>
      </c>
      <c r="B640" t="s">
        <v>316</v>
      </c>
      <c r="C640" t="s">
        <v>305</v>
      </c>
      <c r="D640" t="s">
        <v>306</v>
      </c>
      <c r="E640" t="s">
        <v>306</v>
      </c>
      <c r="F640" t="s">
        <v>307</v>
      </c>
      <c r="G640" t="s">
        <v>307</v>
      </c>
      <c r="J640" t="s">
        <v>279</v>
      </c>
      <c r="M640" t="s">
        <v>147</v>
      </c>
      <c r="N640" t="s">
        <v>38</v>
      </c>
      <c r="O640">
        <v>17</v>
      </c>
      <c r="P640">
        <v>14</v>
      </c>
      <c r="Q640" t="s">
        <v>694</v>
      </c>
      <c r="R640" s="50" t="s">
        <v>355</v>
      </c>
      <c r="T640" t="s">
        <v>790</v>
      </c>
      <c r="Z640" t="s">
        <v>276</v>
      </c>
      <c r="AA640" s="30" t="s">
        <v>319</v>
      </c>
      <c r="AB640" s="30" t="s">
        <v>345</v>
      </c>
      <c r="AC640" s="30" t="s">
        <v>694</v>
      </c>
      <c r="AD640" t="s">
        <v>322</v>
      </c>
      <c r="AE640" t="s">
        <v>468</v>
      </c>
      <c r="AF640" s="9" t="s">
        <v>790</v>
      </c>
      <c r="AG640" t="s">
        <v>321</v>
      </c>
      <c r="AH640" t="s">
        <v>321</v>
      </c>
      <c r="AI640" t="s">
        <v>321</v>
      </c>
    </row>
    <row r="641" spans="1:35" ht="13.25" customHeight="1" x14ac:dyDescent="0.15">
      <c r="A641" t="s">
        <v>317</v>
      </c>
      <c r="B641" t="s">
        <v>316</v>
      </c>
      <c r="C641" t="s">
        <v>305</v>
      </c>
      <c r="D641" t="s">
        <v>306</v>
      </c>
      <c r="E641" t="s">
        <v>306</v>
      </c>
      <c r="F641" t="s">
        <v>307</v>
      </c>
      <c r="G641" t="s">
        <v>307</v>
      </c>
      <c r="J641" t="s">
        <v>279</v>
      </c>
      <c r="M641" t="s">
        <v>469</v>
      </c>
      <c r="N641" t="s">
        <v>38</v>
      </c>
      <c r="O641">
        <v>17</v>
      </c>
      <c r="P641">
        <v>15</v>
      </c>
      <c r="Q641" t="s">
        <v>695</v>
      </c>
      <c r="R641" s="50" t="s">
        <v>355</v>
      </c>
      <c r="T641" t="s">
        <v>790</v>
      </c>
      <c r="Z641" t="s">
        <v>276</v>
      </c>
      <c r="AA641" s="30" t="s">
        <v>319</v>
      </c>
      <c r="AB641" s="30" t="s">
        <v>345</v>
      </c>
      <c r="AC641" s="30" t="s">
        <v>695</v>
      </c>
      <c r="AD641" t="s">
        <v>322</v>
      </c>
      <c r="AE641" t="s">
        <v>471</v>
      </c>
      <c r="AF641" s="9" t="s">
        <v>790</v>
      </c>
      <c r="AG641" t="s">
        <v>321</v>
      </c>
      <c r="AH641" t="s">
        <v>321</v>
      </c>
      <c r="AI641" t="s">
        <v>321</v>
      </c>
    </row>
    <row r="642" spans="1:35" ht="13.25" customHeight="1" x14ac:dyDescent="0.15">
      <c r="A642" t="s">
        <v>317</v>
      </c>
      <c r="B642" t="s">
        <v>316</v>
      </c>
      <c r="C642" t="s">
        <v>305</v>
      </c>
      <c r="D642" t="s">
        <v>306</v>
      </c>
      <c r="E642" t="s">
        <v>306</v>
      </c>
      <c r="F642" t="s">
        <v>307</v>
      </c>
      <c r="G642" t="s">
        <v>307</v>
      </c>
      <c r="J642" t="s">
        <v>279</v>
      </c>
      <c r="M642" t="s">
        <v>494</v>
      </c>
      <c r="N642" t="s">
        <v>107</v>
      </c>
      <c r="O642">
        <v>8</v>
      </c>
      <c r="P642">
        <v>1</v>
      </c>
      <c r="Q642" t="s">
        <v>707</v>
      </c>
      <c r="R642" s="50">
        <v>4.0000000000000002E-4</v>
      </c>
      <c r="T642" t="s">
        <v>538</v>
      </c>
      <c r="U642" s="49">
        <f>R642</f>
        <v>4.0000000000000002E-4</v>
      </c>
      <c r="V642" t="s">
        <v>449</v>
      </c>
      <c r="Z642" t="s">
        <v>276</v>
      </c>
      <c r="AA642" s="30" t="s">
        <v>566</v>
      </c>
      <c r="AB642" s="30" t="s">
        <v>706</v>
      </c>
      <c r="AC642" s="30" t="s">
        <v>707</v>
      </c>
      <c r="AD642" t="s">
        <v>322</v>
      </c>
      <c r="AE642" t="s">
        <v>495</v>
      </c>
      <c r="AF642" s="9" t="s">
        <v>538</v>
      </c>
      <c r="AG642" t="s">
        <v>321</v>
      </c>
      <c r="AH642" t="s">
        <v>321</v>
      </c>
      <c r="AI642" t="s">
        <v>321</v>
      </c>
    </row>
    <row r="643" spans="1:35" ht="13.25" customHeight="1" x14ac:dyDescent="0.15">
      <c r="A643" t="s">
        <v>317</v>
      </c>
      <c r="B643" t="s">
        <v>316</v>
      </c>
      <c r="C643" t="s">
        <v>305</v>
      </c>
      <c r="D643" t="s">
        <v>306</v>
      </c>
      <c r="E643" t="s">
        <v>306</v>
      </c>
      <c r="F643" t="s">
        <v>307</v>
      </c>
      <c r="G643" t="s">
        <v>307</v>
      </c>
      <c r="J643" t="s">
        <v>279</v>
      </c>
      <c r="M643" t="s">
        <v>496</v>
      </c>
      <c r="N643" t="s">
        <v>107</v>
      </c>
      <c r="O643">
        <v>8</v>
      </c>
      <c r="P643">
        <v>2</v>
      </c>
      <c r="Q643" t="s">
        <v>708</v>
      </c>
      <c r="R643" s="50">
        <v>2.8999999999999998E-3</v>
      </c>
      <c r="T643" t="s">
        <v>538</v>
      </c>
      <c r="U643" s="49">
        <f>R643</f>
        <v>2.8999999999999998E-3</v>
      </c>
      <c r="V643" t="s">
        <v>449</v>
      </c>
      <c r="Z643" t="s">
        <v>276</v>
      </c>
      <c r="AA643" s="30" t="s">
        <v>566</v>
      </c>
      <c r="AB643" s="30" t="s">
        <v>706</v>
      </c>
      <c r="AC643" s="30" t="s">
        <v>708</v>
      </c>
      <c r="AD643" t="s">
        <v>322</v>
      </c>
      <c r="AE643" t="s">
        <v>497</v>
      </c>
      <c r="AF643" s="9" t="s">
        <v>538</v>
      </c>
      <c r="AG643" t="s">
        <v>321</v>
      </c>
      <c r="AH643" t="s">
        <v>321</v>
      </c>
      <c r="AI643" t="s">
        <v>321</v>
      </c>
    </row>
    <row r="644" spans="1:35" ht="13.25" customHeight="1" x14ac:dyDescent="0.15">
      <c r="A644" t="s">
        <v>317</v>
      </c>
      <c r="B644" t="s">
        <v>316</v>
      </c>
      <c r="C644" t="s">
        <v>305</v>
      </c>
      <c r="D644" t="s">
        <v>306</v>
      </c>
      <c r="E644" t="s">
        <v>306</v>
      </c>
      <c r="F644" t="s">
        <v>307</v>
      </c>
      <c r="G644" t="s">
        <v>307</v>
      </c>
      <c r="J644" t="s">
        <v>279</v>
      </c>
      <c r="M644" t="s">
        <v>517</v>
      </c>
      <c r="N644" t="s">
        <v>107</v>
      </c>
      <c r="O644">
        <v>8</v>
      </c>
      <c r="P644">
        <v>3</v>
      </c>
      <c r="Q644" t="s">
        <v>709</v>
      </c>
      <c r="R644" s="50" t="s">
        <v>518</v>
      </c>
      <c r="T644" t="s">
        <v>747</v>
      </c>
      <c r="W644" t="s">
        <v>519</v>
      </c>
      <c r="X644">
        <v>8</v>
      </c>
      <c r="Y644" t="s">
        <v>520</v>
      </c>
      <c r="Z644" t="s">
        <v>276</v>
      </c>
      <c r="AA644" s="30" t="s">
        <v>566</v>
      </c>
      <c r="AB644" s="30" t="s">
        <v>706</v>
      </c>
      <c r="AC644" s="30" t="s">
        <v>709</v>
      </c>
      <c r="AD644" t="s">
        <v>322</v>
      </c>
      <c r="AE644" t="s">
        <v>521</v>
      </c>
      <c r="AF644" s="9" t="s">
        <v>747</v>
      </c>
      <c r="AG644" t="s">
        <v>321</v>
      </c>
      <c r="AH644" t="s">
        <v>321</v>
      </c>
      <c r="AI644" t="s">
        <v>321</v>
      </c>
    </row>
    <row r="645" spans="1:35" ht="13.25" customHeight="1" x14ac:dyDescent="0.15">
      <c r="A645" t="s">
        <v>317</v>
      </c>
      <c r="B645" t="s">
        <v>316</v>
      </c>
      <c r="C645" t="s">
        <v>305</v>
      </c>
      <c r="D645" t="s">
        <v>306</v>
      </c>
      <c r="E645" t="s">
        <v>306</v>
      </c>
      <c r="F645" t="s">
        <v>307</v>
      </c>
      <c r="G645" t="s">
        <v>307</v>
      </c>
      <c r="J645" t="s">
        <v>279</v>
      </c>
      <c r="M645" t="s">
        <v>522</v>
      </c>
      <c r="N645" t="s">
        <v>107</v>
      </c>
      <c r="O645">
        <v>8</v>
      </c>
      <c r="P645">
        <v>4</v>
      </c>
      <c r="Q645" t="s">
        <v>710</v>
      </c>
      <c r="R645" t="s">
        <v>518</v>
      </c>
      <c r="T645" t="s">
        <v>747</v>
      </c>
      <c r="W645" t="s">
        <v>519</v>
      </c>
      <c r="X645">
        <v>8</v>
      </c>
      <c r="Y645" t="s">
        <v>520</v>
      </c>
      <c r="Z645" t="s">
        <v>276</v>
      </c>
      <c r="AA645" s="30" t="s">
        <v>566</v>
      </c>
      <c r="AB645" s="30" t="s">
        <v>706</v>
      </c>
      <c r="AC645" s="30" t="s">
        <v>710</v>
      </c>
      <c r="AD645" t="s">
        <v>322</v>
      </c>
      <c r="AE645" t="s">
        <v>523</v>
      </c>
      <c r="AF645" s="9" t="s">
        <v>747</v>
      </c>
      <c r="AG645" t="s">
        <v>321</v>
      </c>
      <c r="AH645" t="s">
        <v>321</v>
      </c>
      <c r="AI645" t="s">
        <v>321</v>
      </c>
    </row>
    <row r="646" spans="1:35" ht="13.25" customHeight="1" x14ac:dyDescent="0.15">
      <c r="A646" t="s">
        <v>317</v>
      </c>
      <c r="B646" t="s">
        <v>316</v>
      </c>
      <c r="C646" t="s">
        <v>305</v>
      </c>
      <c r="D646" t="s">
        <v>306</v>
      </c>
      <c r="E646" t="s">
        <v>306</v>
      </c>
      <c r="F646" t="s">
        <v>307</v>
      </c>
      <c r="G646" t="s">
        <v>307</v>
      </c>
      <c r="J646" t="s">
        <v>279</v>
      </c>
      <c r="M646" t="s">
        <v>524</v>
      </c>
      <c r="N646" t="s">
        <v>107</v>
      </c>
      <c r="O646">
        <v>8</v>
      </c>
      <c r="P646">
        <v>5</v>
      </c>
      <c r="Q646" t="s">
        <v>711</v>
      </c>
      <c r="R646" t="s">
        <v>518</v>
      </c>
      <c r="T646" t="s">
        <v>748</v>
      </c>
      <c r="W646" t="s">
        <v>519</v>
      </c>
      <c r="X646">
        <v>8</v>
      </c>
      <c r="Y646" t="s">
        <v>525</v>
      </c>
      <c r="Z646" t="s">
        <v>276</v>
      </c>
      <c r="AA646" s="30" t="s">
        <v>566</v>
      </c>
      <c r="AB646" s="30" t="s">
        <v>706</v>
      </c>
      <c r="AC646" s="30" t="s">
        <v>711</v>
      </c>
      <c r="AD646" t="s">
        <v>322</v>
      </c>
      <c r="AE646" t="s">
        <v>526</v>
      </c>
      <c r="AF646" s="9" t="s">
        <v>748</v>
      </c>
      <c r="AG646" t="s">
        <v>321</v>
      </c>
      <c r="AH646" t="s">
        <v>321</v>
      </c>
      <c r="AI646" t="s">
        <v>321</v>
      </c>
    </row>
    <row r="647" spans="1:35" ht="13.25" customHeight="1" x14ac:dyDescent="0.15">
      <c r="A647" t="s">
        <v>317</v>
      </c>
      <c r="B647" t="s">
        <v>316</v>
      </c>
      <c r="C647" t="s">
        <v>305</v>
      </c>
      <c r="D647" t="s">
        <v>306</v>
      </c>
      <c r="E647" t="s">
        <v>306</v>
      </c>
      <c r="F647" t="s">
        <v>307</v>
      </c>
      <c r="G647" t="s">
        <v>307</v>
      </c>
      <c r="J647" t="s">
        <v>279</v>
      </c>
      <c r="M647" t="s">
        <v>527</v>
      </c>
      <c r="N647" t="s">
        <v>107</v>
      </c>
      <c r="O647">
        <v>8</v>
      </c>
      <c r="P647">
        <v>6</v>
      </c>
      <c r="Q647" t="s">
        <v>712</v>
      </c>
      <c r="R647" t="s">
        <v>518</v>
      </c>
      <c r="T647" t="s">
        <v>748</v>
      </c>
      <c r="W647" t="s">
        <v>519</v>
      </c>
      <c r="X647">
        <v>8</v>
      </c>
      <c r="Y647" t="s">
        <v>525</v>
      </c>
      <c r="Z647" t="s">
        <v>276</v>
      </c>
      <c r="AA647" s="30" t="s">
        <v>566</v>
      </c>
      <c r="AB647" s="30" t="s">
        <v>706</v>
      </c>
      <c r="AC647" s="30" t="s">
        <v>712</v>
      </c>
      <c r="AD647" t="s">
        <v>322</v>
      </c>
      <c r="AE647" t="s">
        <v>528</v>
      </c>
      <c r="AF647" s="9" t="s">
        <v>748</v>
      </c>
      <c r="AG647" t="s">
        <v>321</v>
      </c>
      <c r="AH647" t="s">
        <v>321</v>
      </c>
      <c r="AI647" t="s">
        <v>321</v>
      </c>
    </row>
    <row r="648" spans="1:35" ht="13.25" customHeight="1" x14ac:dyDescent="0.15">
      <c r="A648" t="s">
        <v>317</v>
      </c>
      <c r="B648" t="s">
        <v>316</v>
      </c>
      <c r="C648" t="s">
        <v>305</v>
      </c>
      <c r="D648" t="s">
        <v>306</v>
      </c>
      <c r="E648" t="s">
        <v>306</v>
      </c>
      <c r="F648" t="s">
        <v>307</v>
      </c>
      <c r="G648" t="s">
        <v>307</v>
      </c>
      <c r="J648" t="s">
        <v>279</v>
      </c>
      <c r="M648" t="s">
        <v>476</v>
      </c>
      <c r="N648" t="s">
        <v>107</v>
      </c>
      <c r="O648">
        <v>9</v>
      </c>
      <c r="P648">
        <v>1</v>
      </c>
      <c r="Q648" t="s">
        <v>699</v>
      </c>
      <c r="R648" t="s">
        <v>529</v>
      </c>
      <c r="T648" t="s">
        <v>745</v>
      </c>
      <c r="W648" t="s">
        <v>519</v>
      </c>
      <c r="X648">
        <v>6</v>
      </c>
      <c r="Z648" t="s">
        <v>276</v>
      </c>
      <c r="AA648" s="30" t="s">
        <v>566</v>
      </c>
      <c r="AB648" s="30" t="s">
        <v>698</v>
      </c>
      <c r="AC648" s="30" t="s">
        <v>699</v>
      </c>
      <c r="AD648" t="s">
        <v>322</v>
      </c>
      <c r="AE648" t="s">
        <v>478</v>
      </c>
      <c r="AF648" s="9" t="s">
        <v>745</v>
      </c>
      <c r="AG648" t="s">
        <v>321</v>
      </c>
      <c r="AH648" t="s">
        <v>321</v>
      </c>
      <c r="AI648" t="s">
        <v>321</v>
      </c>
    </row>
    <row r="649" spans="1:35" ht="13.25" customHeight="1" x14ac:dyDescent="0.15">
      <c r="A649" t="s">
        <v>317</v>
      </c>
      <c r="B649" t="s">
        <v>316</v>
      </c>
      <c r="C649" t="s">
        <v>305</v>
      </c>
      <c r="D649" t="s">
        <v>306</v>
      </c>
      <c r="E649" t="s">
        <v>306</v>
      </c>
      <c r="F649" t="s">
        <v>307</v>
      </c>
      <c r="G649" t="s">
        <v>307</v>
      </c>
      <c r="J649" t="s">
        <v>279</v>
      </c>
      <c r="M649" t="s">
        <v>479</v>
      </c>
      <c r="N649" t="s">
        <v>107</v>
      </c>
      <c r="O649">
        <v>9</v>
      </c>
      <c r="P649">
        <v>2</v>
      </c>
      <c r="Q649" t="s">
        <v>700</v>
      </c>
      <c r="R649" t="s">
        <v>529</v>
      </c>
      <c r="T649" t="s">
        <v>745</v>
      </c>
      <c r="W649" t="s">
        <v>519</v>
      </c>
      <c r="X649">
        <v>6</v>
      </c>
      <c r="Z649" t="s">
        <v>276</v>
      </c>
      <c r="AA649" s="30" t="s">
        <v>566</v>
      </c>
      <c r="AB649" s="30" t="s">
        <v>698</v>
      </c>
      <c r="AC649" s="30" t="s">
        <v>700</v>
      </c>
      <c r="AD649" t="s">
        <v>322</v>
      </c>
      <c r="AE649" t="s">
        <v>480</v>
      </c>
      <c r="AF649" s="9" t="s">
        <v>745</v>
      </c>
      <c r="AG649" t="s">
        <v>321</v>
      </c>
      <c r="AH649" t="s">
        <v>321</v>
      </c>
      <c r="AI649" t="s">
        <v>321</v>
      </c>
    </row>
    <row r="650" spans="1:35" ht="13.25" customHeight="1" x14ac:dyDescent="0.15">
      <c r="A650" t="s">
        <v>317</v>
      </c>
      <c r="B650" t="s">
        <v>316</v>
      </c>
      <c r="C650" t="s">
        <v>305</v>
      </c>
      <c r="D650" t="s">
        <v>306</v>
      </c>
      <c r="E650" t="s">
        <v>306</v>
      </c>
      <c r="F650" t="s">
        <v>307</v>
      </c>
      <c r="G650" t="s">
        <v>307</v>
      </c>
      <c r="J650" t="s">
        <v>279</v>
      </c>
      <c r="M650" t="s">
        <v>481</v>
      </c>
      <c r="N650" t="s">
        <v>107</v>
      </c>
      <c r="O650">
        <v>9</v>
      </c>
      <c r="P650">
        <v>3</v>
      </c>
      <c r="Q650" t="s">
        <v>701</v>
      </c>
      <c r="R650" t="s">
        <v>529</v>
      </c>
      <c r="T650" t="s">
        <v>745</v>
      </c>
      <c r="W650" t="s">
        <v>519</v>
      </c>
      <c r="X650">
        <v>6</v>
      </c>
      <c r="Z650" t="s">
        <v>276</v>
      </c>
      <c r="AA650" s="30" t="s">
        <v>566</v>
      </c>
      <c r="AB650" s="30" t="s">
        <v>698</v>
      </c>
      <c r="AC650" s="30" t="s">
        <v>701</v>
      </c>
      <c r="AD650" t="s">
        <v>322</v>
      </c>
      <c r="AE650" t="s">
        <v>482</v>
      </c>
      <c r="AF650" s="9" t="s">
        <v>745</v>
      </c>
      <c r="AG650" t="s">
        <v>321</v>
      </c>
      <c r="AH650" t="s">
        <v>321</v>
      </c>
      <c r="AI650" t="s">
        <v>321</v>
      </c>
    </row>
    <row r="651" spans="1:35" ht="13.25" customHeight="1" x14ac:dyDescent="0.15">
      <c r="A651" t="s">
        <v>317</v>
      </c>
      <c r="B651" t="s">
        <v>316</v>
      </c>
      <c r="C651" t="s">
        <v>305</v>
      </c>
      <c r="D651" t="s">
        <v>306</v>
      </c>
      <c r="E651" t="s">
        <v>306</v>
      </c>
      <c r="F651" t="s">
        <v>307</v>
      </c>
      <c r="G651" t="s">
        <v>307</v>
      </c>
      <c r="J651" t="s">
        <v>279</v>
      </c>
      <c r="M651" t="s">
        <v>483</v>
      </c>
      <c r="N651" t="s">
        <v>107</v>
      </c>
      <c r="O651">
        <v>9</v>
      </c>
      <c r="P651">
        <v>4</v>
      </c>
      <c r="Q651" t="s">
        <v>702</v>
      </c>
      <c r="R651" t="s">
        <v>529</v>
      </c>
      <c r="T651" t="s">
        <v>746</v>
      </c>
      <c r="W651" t="s">
        <v>519</v>
      </c>
      <c r="X651">
        <v>6</v>
      </c>
      <c r="Z651" t="s">
        <v>276</v>
      </c>
      <c r="AA651" s="30" t="s">
        <v>566</v>
      </c>
      <c r="AB651" s="30" t="s">
        <v>698</v>
      </c>
      <c r="AC651" s="30" t="s">
        <v>702</v>
      </c>
      <c r="AD651" t="s">
        <v>322</v>
      </c>
      <c r="AE651" t="s">
        <v>485</v>
      </c>
      <c r="AF651" s="9" t="s">
        <v>746</v>
      </c>
      <c r="AG651" t="s">
        <v>321</v>
      </c>
      <c r="AH651" t="s">
        <v>321</v>
      </c>
      <c r="AI651" t="s">
        <v>321</v>
      </c>
    </row>
    <row r="652" spans="1:35" ht="13.25" customHeight="1" x14ac:dyDescent="0.15">
      <c r="A652" t="s">
        <v>317</v>
      </c>
      <c r="B652" t="s">
        <v>316</v>
      </c>
      <c r="C652" t="s">
        <v>305</v>
      </c>
      <c r="D652" t="s">
        <v>306</v>
      </c>
      <c r="E652" t="s">
        <v>306</v>
      </c>
      <c r="F652" t="s">
        <v>307</v>
      </c>
      <c r="G652" t="s">
        <v>307</v>
      </c>
      <c r="J652" t="s">
        <v>279</v>
      </c>
      <c r="M652" t="s">
        <v>486</v>
      </c>
      <c r="N652" t="s">
        <v>107</v>
      </c>
      <c r="O652">
        <v>9</v>
      </c>
      <c r="P652">
        <v>5</v>
      </c>
      <c r="Q652" t="s">
        <v>703</v>
      </c>
      <c r="R652" t="s">
        <v>529</v>
      </c>
      <c r="T652" t="s">
        <v>746</v>
      </c>
      <c r="W652" t="s">
        <v>519</v>
      </c>
      <c r="X652">
        <v>6</v>
      </c>
      <c r="Z652" t="s">
        <v>276</v>
      </c>
      <c r="AA652" s="30" t="s">
        <v>566</v>
      </c>
      <c r="AB652" s="30" t="s">
        <v>698</v>
      </c>
      <c r="AC652" s="30" t="s">
        <v>703</v>
      </c>
      <c r="AD652" t="s">
        <v>322</v>
      </c>
      <c r="AE652" t="s">
        <v>488</v>
      </c>
      <c r="AF652" s="9" t="s">
        <v>746</v>
      </c>
      <c r="AG652" t="s">
        <v>321</v>
      </c>
      <c r="AH652" t="s">
        <v>321</v>
      </c>
      <c r="AI652" t="s">
        <v>321</v>
      </c>
    </row>
    <row r="653" spans="1:35" ht="13.25" customHeight="1" x14ac:dyDescent="0.15">
      <c r="A653" t="s">
        <v>317</v>
      </c>
      <c r="B653" t="s">
        <v>316</v>
      </c>
      <c r="C653" t="s">
        <v>305</v>
      </c>
      <c r="D653" t="s">
        <v>306</v>
      </c>
      <c r="E653" t="s">
        <v>306</v>
      </c>
      <c r="F653" t="s">
        <v>307</v>
      </c>
      <c r="G653" t="s">
        <v>307</v>
      </c>
      <c r="J653" t="s">
        <v>279</v>
      </c>
      <c r="M653" t="s">
        <v>489</v>
      </c>
      <c r="N653" t="s">
        <v>107</v>
      </c>
      <c r="O653">
        <v>9</v>
      </c>
      <c r="P653">
        <v>6</v>
      </c>
      <c r="Q653" t="s">
        <v>704</v>
      </c>
      <c r="R653">
        <v>487943</v>
      </c>
      <c r="T653" t="s">
        <v>744</v>
      </c>
      <c r="U653">
        <f>R653</f>
        <v>487943</v>
      </c>
      <c r="V653" t="s">
        <v>446</v>
      </c>
      <c r="W653" t="s">
        <v>519</v>
      </c>
      <c r="X653">
        <v>6</v>
      </c>
      <c r="Z653" t="s">
        <v>276</v>
      </c>
      <c r="AA653" s="30" t="s">
        <v>566</v>
      </c>
      <c r="AB653" s="30" t="s">
        <v>698</v>
      </c>
      <c r="AC653" s="30" t="s">
        <v>704</v>
      </c>
      <c r="AD653" t="s">
        <v>322</v>
      </c>
      <c r="AE653" t="s">
        <v>491</v>
      </c>
      <c r="AF653" s="9" t="s">
        <v>744</v>
      </c>
      <c r="AG653" t="s">
        <v>321</v>
      </c>
      <c r="AH653" t="s">
        <v>321</v>
      </c>
      <c r="AI653" t="s">
        <v>321</v>
      </c>
    </row>
    <row r="654" spans="1:35" ht="13.25" customHeight="1" x14ac:dyDescent="0.15">
      <c r="A654" t="s">
        <v>317</v>
      </c>
      <c r="B654" t="s">
        <v>316</v>
      </c>
      <c r="C654" t="s">
        <v>305</v>
      </c>
      <c r="D654" t="s">
        <v>306</v>
      </c>
      <c r="E654" t="s">
        <v>306</v>
      </c>
      <c r="F654" t="s">
        <v>307</v>
      </c>
      <c r="G654" t="s">
        <v>307</v>
      </c>
      <c r="J654" t="s">
        <v>279</v>
      </c>
      <c r="M654" t="s">
        <v>492</v>
      </c>
      <c r="N654" t="s">
        <v>107</v>
      </c>
      <c r="O654">
        <v>9</v>
      </c>
      <c r="P654">
        <v>7</v>
      </c>
      <c r="Q654" t="s">
        <v>705</v>
      </c>
      <c r="R654" s="50">
        <f>(354923+27036)/487943</f>
        <v>0.78279430179344722</v>
      </c>
      <c r="T654" t="s">
        <v>744</v>
      </c>
      <c r="U654" s="49">
        <f>R654</f>
        <v>0.78279430179344722</v>
      </c>
      <c r="V654" t="s">
        <v>449</v>
      </c>
      <c r="W654" t="s">
        <v>519</v>
      </c>
      <c r="X654">
        <v>6</v>
      </c>
      <c r="Y654" t="s">
        <v>530</v>
      </c>
      <c r="Z654" t="s">
        <v>276</v>
      </c>
      <c r="AA654" s="30" t="s">
        <v>566</v>
      </c>
      <c r="AB654" s="30" t="s">
        <v>698</v>
      </c>
      <c r="AC654" s="30" t="s">
        <v>705</v>
      </c>
      <c r="AD654" t="s">
        <v>322</v>
      </c>
      <c r="AE654" t="s">
        <v>493</v>
      </c>
      <c r="AF654" s="9" t="s">
        <v>744</v>
      </c>
      <c r="AG654" t="s">
        <v>321</v>
      </c>
      <c r="AH654" t="s">
        <v>321</v>
      </c>
      <c r="AI654" t="s">
        <v>321</v>
      </c>
    </row>
    <row r="655" spans="1:35" ht="13.25" customHeight="1" x14ac:dyDescent="0.15">
      <c r="A655" t="s">
        <v>317</v>
      </c>
      <c r="B655" t="s">
        <v>316</v>
      </c>
      <c r="C655" t="s">
        <v>305</v>
      </c>
      <c r="D655" t="s">
        <v>306</v>
      </c>
      <c r="E655" t="s">
        <v>306</v>
      </c>
      <c r="F655" t="s">
        <v>307</v>
      </c>
      <c r="G655" t="s">
        <v>307</v>
      </c>
      <c r="J655" t="s">
        <v>279</v>
      </c>
      <c r="M655" t="s">
        <v>531</v>
      </c>
      <c r="N655" t="s">
        <v>107</v>
      </c>
      <c r="O655">
        <v>9</v>
      </c>
      <c r="P655">
        <v>8</v>
      </c>
      <c r="Q655" t="s">
        <v>713</v>
      </c>
      <c r="R655" t="s">
        <v>518</v>
      </c>
      <c r="T655" t="s">
        <v>743</v>
      </c>
      <c r="W655" t="s">
        <v>519</v>
      </c>
      <c r="X655">
        <v>6</v>
      </c>
      <c r="Y655" s="51" t="s">
        <v>532</v>
      </c>
      <c r="Z655" t="s">
        <v>276</v>
      </c>
      <c r="AA655" s="30" t="s">
        <v>566</v>
      </c>
      <c r="AB655" s="30" t="s">
        <v>698</v>
      </c>
      <c r="AC655" s="30" t="s">
        <v>713</v>
      </c>
      <c r="AD655" t="s">
        <v>322</v>
      </c>
      <c r="AE655" t="s">
        <v>533</v>
      </c>
      <c r="AF655" s="9" t="s">
        <v>743</v>
      </c>
      <c r="AG655" t="s">
        <v>321</v>
      </c>
      <c r="AH655" t="s">
        <v>321</v>
      </c>
      <c r="AI655" t="s">
        <v>321</v>
      </c>
    </row>
    <row r="656" spans="1:35" ht="13.25" customHeight="1" x14ac:dyDescent="0.15">
      <c r="A656" t="s">
        <v>317</v>
      </c>
      <c r="B656" t="s">
        <v>316</v>
      </c>
      <c r="C656" t="s">
        <v>305</v>
      </c>
      <c r="D656" t="s">
        <v>306</v>
      </c>
      <c r="E656" t="s">
        <v>306</v>
      </c>
      <c r="F656" t="s">
        <v>307</v>
      </c>
      <c r="G656" t="s">
        <v>307</v>
      </c>
      <c r="J656" t="s">
        <v>279</v>
      </c>
      <c r="M656" t="s">
        <v>434</v>
      </c>
      <c r="N656" t="s">
        <v>38</v>
      </c>
      <c r="O656">
        <v>2</v>
      </c>
      <c r="P656">
        <v>1</v>
      </c>
      <c r="Q656" t="s">
        <v>435</v>
      </c>
      <c r="R656" s="50" t="s">
        <v>355</v>
      </c>
      <c r="T656" t="s">
        <v>787</v>
      </c>
      <c r="U656" s="40"/>
      <c r="W656" t="s">
        <v>519</v>
      </c>
      <c r="X656">
        <v>3</v>
      </c>
      <c r="Z656" t="s">
        <v>276</v>
      </c>
      <c r="AA656" s="30" t="s">
        <v>319</v>
      </c>
      <c r="AB656" s="30" t="s">
        <v>683</v>
      </c>
      <c r="AC656" s="30" t="s">
        <v>684</v>
      </c>
      <c r="AD656" t="s">
        <v>322</v>
      </c>
      <c r="AE656" t="s">
        <v>436</v>
      </c>
      <c r="AF656" s="9" t="s">
        <v>787</v>
      </c>
      <c r="AG656" t="s">
        <v>321</v>
      </c>
      <c r="AH656" t="s">
        <v>321</v>
      </c>
      <c r="AI656" t="s">
        <v>321</v>
      </c>
    </row>
    <row r="657" spans="1:35" ht="13.25" customHeight="1" x14ac:dyDescent="0.15">
      <c r="A657" t="s">
        <v>317</v>
      </c>
      <c r="B657" t="s">
        <v>316</v>
      </c>
      <c r="C657" t="s">
        <v>305</v>
      </c>
      <c r="D657" t="s">
        <v>306</v>
      </c>
      <c r="E657" t="s">
        <v>306</v>
      </c>
      <c r="F657" t="s">
        <v>307</v>
      </c>
      <c r="G657" t="s">
        <v>307</v>
      </c>
      <c r="J657" t="s">
        <v>279</v>
      </c>
      <c r="M657" t="s">
        <v>437</v>
      </c>
      <c r="N657" t="s">
        <v>38</v>
      </c>
      <c r="O657">
        <v>2</v>
      </c>
      <c r="P657">
        <v>2</v>
      </c>
      <c r="Q657" t="s">
        <v>438</v>
      </c>
      <c r="R657" s="50" t="s">
        <v>355</v>
      </c>
      <c r="T657" t="s">
        <v>787</v>
      </c>
      <c r="U657" s="40"/>
      <c r="W657" t="s">
        <v>519</v>
      </c>
      <c r="X657">
        <v>3</v>
      </c>
      <c r="Z657" t="s">
        <v>276</v>
      </c>
      <c r="AA657" s="30" t="s">
        <v>319</v>
      </c>
      <c r="AB657" s="30" t="s">
        <v>683</v>
      </c>
      <c r="AC657" s="30" t="s">
        <v>685</v>
      </c>
      <c r="AD657" t="s">
        <v>322</v>
      </c>
      <c r="AE657" t="s">
        <v>439</v>
      </c>
      <c r="AF657" s="9" t="s">
        <v>787</v>
      </c>
      <c r="AG657" t="s">
        <v>321</v>
      </c>
      <c r="AH657" t="s">
        <v>321</v>
      </c>
      <c r="AI657" t="s">
        <v>321</v>
      </c>
    </row>
    <row r="658" spans="1:35" ht="13.25" customHeight="1" x14ac:dyDescent="0.15">
      <c r="A658" t="s">
        <v>317</v>
      </c>
      <c r="B658" t="s">
        <v>316</v>
      </c>
      <c r="C658" t="s">
        <v>305</v>
      </c>
      <c r="D658" t="s">
        <v>306</v>
      </c>
      <c r="E658" t="s">
        <v>306</v>
      </c>
      <c r="F658" t="s">
        <v>307</v>
      </c>
      <c r="G658" t="s">
        <v>307</v>
      </c>
      <c r="J658" t="s">
        <v>279</v>
      </c>
      <c r="M658" t="s">
        <v>440</v>
      </c>
      <c r="N658" t="s">
        <v>38</v>
      </c>
      <c r="O658">
        <v>5</v>
      </c>
      <c r="P658">
        <v>5</v>
      </c>
      <c r="Q658" s="36" t="s">
        <v>441</v>
      </c>
      <c r="R658">
        <f>1279+1166+1548+727+1032+1683+1204+1549+1568</f>
        <v>11756</v>
      </c>
      <c r="T658" s="23" t="s">
        <v>534</v>
      </c>
      <c r="U658" s="48"/>
      <c r="V658" s="23"/>
      <c r="W658" t="s">
        <v>519</v>
      </c>
      <c r="X658">
        <v>3</v>
      </c>
      <c r="Z658" t="s">
        <v>276</v>
      </c>
      <c r="AA658" s="30" t="s">
        <v>319</v>
      </c>
      <c r="AB658" s="30" t="s">
        <v>678</v>
      </c>
      <c r="AC658" s="30" t="s">
        <v>441</v>
      </c>
      <c r="AD658" t="s">
        <v>322</v>
      </c>
      <c r="AE658" t="s">
        <v>442</v>
      </c>
      <c r="AF658" s="9" t="s">
        <v>793</v>
      </c>
      <c r="AG658" t="s">
        <v>321</v>
      </c>
      <c r="AH658" t="s">
        <v>321</v>
      </c>
      <c r="AI658" t="s">
        <v>321</v>
      </c>
    </row>
    <row r="659" spans="1:35" ht="13.25" customHeight="1" x14ac:dyDescent="0.15">
      <c r="A659" t="s">
        <v>317</v>
      </c>
      <c r="B659" t="s">
        <v>316</v>
      </c>
      <c r="C659" t="s">
        <v>305</v>
      </c>
      <c r="D659" t="s">
        <v>306</v>
      </c>
      <c r="E659" t="s">
        <v>306</v>
      </c>
      <c r="F659" t="s">
        <v>307</v>
      </c>
      <c r="G659" t="s">
        <v>307</v>
      </c>
      <c r="J659" t="s">
        <v>279</v>
      </c>
      <c r="M659" t="s">
        <v>443</v>
      </c>
      <c r="N659" t="s">
        <v>38</v>
      </c>
      <c r="O659">
        <v>14</v>
      </c>
      <c r="P659">
        <v>7</v>
      </c>
      <c r="Q659" s="36" t="s">
        <v>753</v>
      </c>
      <c r="R659" t="s">
        <v>535</v>
      </c>
      <c r="T659" t="s">
        <v>743</v>
      </c>
      <c r="W659" s="51" t="s">
        <v>536</v>
      </c>
      <c r="Z659" t="s">
        <v>276</v>
      </c>
      <c r="AA659" s="30" t="s">
        <v>319</v>
      </c>
      <c r="AB659" s="30" t="s">
        <v>686</v>
      </c>
      <c r="AC659" s="30" t="s">
        <v>687</v>
      </c>
      <c r="AD659" t="s">
        <v>322</v>
      </c>
      <c r="AE659" t="s">
        <v>444</v>
      </c>
      <c r="AF659" s="9" t="s">
        <v>743</v>
      </c>
      <c r="AG659" t="s">
        <v>321</v>
      </c>
      <c r="AH659" t="s">
        <v>321</v>
      </c>
      <c r="AI659" t="s">
        <v>321</v>
      </c>
    </row>
    <row r="660" spans="1:35" ht="13.25" customHeight="1" x14ac:dyDescent="0.15">
      <c r="A660" t="s">
        <v>317</v>
      </c>
      <c r="B660" t="s">
        <v>316</v>
      </c>
      <c r="C660" t="s">
        <v>305</v>
      </c>
      <c r="D660" t="s">
        <v>306</v>
      </c>
      <c r="E660" t="s">
        <v>306</v>
      </c>
      <c r="F660" t="s">
        <v>307</v>
      </c>
      <c r="G660" t="s">
        <v>307</v>
      </c>
      <c r="J660" t="s">
        <v>279</v>
      </c>
      <c r="M660" t="s">
        <v>445</v>
      </c>
      <c r="N660" t="s">
        <v>107</v>
      </c>
      <c r="O660">
        <v>6</v>
      </c>
      <c r="P660">
        <v>1</v>
      </c>
      <c r="Q660" t="s">
        <v>689</v>
      </c>
      <c r="R660">
        <v>3386683</v>
      </c>
      <c r="T660" t="s">
        <v>537</v>
      </c>
      <c r="U660">
        <f>R660</f>
        <v>3386683</v>
      </c>
      <c r="V660" t="s">
        <v>446</v>
      </c>
      <c r="W660" t="s">
        <v>519</v>
      </c>
      <c r="Z660" t="s">
        <v>276</v>
      </c>
      <c r="AA660" s="30" t="s">
        <v>566</v>
      </c>
      <c r="AB660" s="30" t="s">
        <v>688</v>
      </c>
      <c r="AC660" s="30" t="s">
        <v>714</v>
      </c>
      <c r="AD660" t="s">
        <v>322</v>
      </c>
      <c r="AE660" t="s">
        <v>447</v>
      </c>
      <c r="AF660" s="9" t="s">
        <v>744</v>
      </c>
      <c r="AG660" t="s">
        <v>321</v>
      </c>
      <c r="AH660" t="s">
        <v>321</v>
      </c>
      <c r="AI660" t="s">
        <v>321</v>
      </c>
    </row>
    <row r="661" spans="1:35" ht="13.25" customHeight="1" x14ac:dyDescent="0.15">
      <c r="A661" t="s">
        <v>317</v>
      </c>
      <c r="B661" t="s">
        <v>316</v>
      </c>
      <c r="C661" t="s">
        <v>305</v>
      </c>
      <c r="D661" t="s">
        <v>306</v>
      </c>
      <c r="E661" t="s">
        <v>306</v>
      </c>
      <c r="F661" t="s">
        <v>307</v>
      </c>
      <c r="G661" t="s">
        <v>307</v>
      </c>
      <c r="J661" t="s">
        <v>279</v>
      </c>
      <c r="M661" t="s">
        <v>448</v>
      </c>
      <c r="N661" t="s">
        <v>107</v>
      </c>
      <c r="O661">
        <v>6</v>
      </c>
      <c r="P661">
        <v>2</v>
      </c>
      <c r="Q661" t="s">
        <v>690</v>
      </c>
      <c r="R661" s="50">
        <f>3386683/5452366</f>
        <v>0.62114007020071649</v>
      </c>
      <c r="T661" t="s">
        <v>538</v>
      </c>
      <c r="U661" s="49">
        <f>R661</f>
        <v>0.62114007020071649</v>
      </c>
      <c r="V661" t="s">
        <v>449</v>
      </c>
      <c r="W661" t="s">
        <v>519</v>
      </c>
      <c r="Z661" t="s">
        <v>276</v>
      </c>
      <c r="AA661" s="30" t="s">
        <v>566</v>
      </c>
      <c r="AB661" s="30" t="s">
        <v>688</v>
      </c>
      <c r="AC661" s="30" t="s">
        <v>690</v>
      </c>
      <c r="AD661" t="s">
        <v>322</v>
      </c>
      <c r="AE661" t="s">
        <v>450</v>
      </c>
      <c r="AF661" s="9" t="s">
        <v>744</v>
      </c>
      <c r="AG661" t="s">
        <v>321</v>
      </c>
      <c r="AH661" t="s">
        <v>321</v>
      </c>
      <c r="AI661" t="s">
        <v>321</v>
      </c>
    </row>
    <row r="662" spans="1:35" ht="13.25" customHeight="1" x14ac:dyDescent="0.15">
      <c r="A662" t="s">
        <v>317</v>
      </c>
      <c r="B662" t="s">
        <v>316</v>
      </c>
      <c r="C662" t="s">
        <v>305</v>
      </c>
      <c r="D662" t="s">
        <v>306</v>
      </c>
      <c r="E662" t="s">
        <v>306</v>
      </c>
      <c r="F662" t="s">
        <v>307</v>
      </c>
      <c r="G662" t="s">
        <v>307</v>
      </c>
      <c r="J662" t="s">
        <v>279</v>
      </c>
      <c r="M662" t="s">
        <v>539</v>
      </c>
      <c r="N662" t="s">
        <v>107</v>
      </c>
      <c r="O662">
        <v>6</v>
      </c>
      <c r="P662">
        <v>3</v>
      </c>
      <c r="Q662" t="s">
        <v>757</v>
      </c>
      <c r="R662" t="s">
        <v>355</v>
      </c>
      <c r="T662" t="s">
        <v>540</v>
      </c>
      <c r="Z662" t="s">
        <v>276</v>
      </c>
      <c r="AA662" s="30" t="s">
        <v>566</v>
      </c>
      <c r="AB662" s="30" t="s">
        <v>688</v>
      </c>
      <c r="AC662" s="30" t="s">
        <v>687</v>
      </c>
      <c r="AD662" t="s">
        <v>322</v>
      </c>
      <c r="AE662" t="s">
        <v>541</v>
      </c>
      <c r="AF662" s="9" t="s">
        <v>744</v>
      </c>
      <c r="AG662" t="s">
        <v>321</v>
      </c>
      <c r="AH662" t="s">
        <v>321</v>
      </c>
      <c r="AI662" t="s">
        <v>321</v>
      </c>
    </row>
    <row r="663" spans="1:35" ht="13.25" customHeight="1" x14ac:dyDescent="0.15">
      <c r="A663" t="s">
        <v>317</v>
      </c>
      <c r="B663" t="s">
        <v>316</v>
      </c>
      <c r="C663" t="s">
        <v>305</v>
      </c>
      <c r="D663" t="s">
        <v>306</v>
      </c>
      <c r="E663" t="s">
        <v>306</v>
      </c>
      <c r="F663" t="s">
        <v>307</v>
      </c>
      <c r="G663" t="s">
        <v>307</v>
      </c>
      <c r="J663" t="s">
        <v>279</v>
      </c>
      <c r="M663" t="s">
        <v>542</v>
      </c>
      <c r="N663" t="s">
        <v>107</v>
      </c>
      <c r="O663">
        <v>7</v>
      </c>
      <c r="P663">
        <v>1</v>
      </c>
      <c r="Q663" t="s">
        <v>715</v>
      </c>
      <c r="R663" t="s">
        <v>355</v>
      </c>
      <c r="T663" t="s">
        <v>749</v>
      </c>
      <c r="W663" t="s">
        <v>543</v>
      </c>
      <c r="X663">
        <v>42</v>
      </c>
      <c r="Y663" t="s">
        <v>544</v>
      </c>
      <c r="Z663" t="s">
        <v>276</v>
      </c>
      <c r="AA663" s="30" t="s">
        <v>566</v>
      </c>
      <c r="AB663" s="30" t="s">
        <v>567</v>
      </c>
      <c r="AC663" s="30" t="s">
        <v>715</v>
      </c>
      <c r="AD663" t="s">
        <v>322</v>
      </c>
      <c r="AE663" t="s">
        <v>545</v>
      </c>
      <c r="AF663" s="9" t="s">
        <v>749</v>
      </c>
      <c r="AG663" t="s">
        <v>321</v>
      </c>
      <c r="AH663" t="s">
        <v>321</v>
      </c>
      <c r="AI663" t="s">
        <v>321</v>
      </c>
    </row>
    <row r="664" spans="1:35" ht="13.25" customHeight="1" x14ac:dyDescent="0.15">
      <c r="A664" t="s">
        <v>317</v>
      </c>
      <c r="B664" t="s">
        <v>316</v>
      </c>
      <c r="C664" t="s">
        <v>305</v>
      </c>
      <c r="D664" t="s">
        <v>306</v>
      </c>
      <c r="E664" t="s">
        <v>306</v>
      </c>
      <c r="F664" t="s">
        <v>307</v>
      </c>
      <c r="G664" t="s">
        <v>307</v>
      </c>
      <c r="J664" t="s">
        <v>279</v>
      </c>
      <c r="M664" t="s">
        <v>498</v>
      </c>
      <c r="N664" t="s">
        <v>107</v>
      </c>
      <c r="O664">
        <v>7</v>
      </c>
      <c r="P664">
        <v>2</v>
      </c>
      <c r="Q664" s="23" t="s">
        <v>546</v>
      </c>
      <c r="R664" s="23">
        <v>228.8</v>
      </c>
      <c r="T664" s="23" t="s">
        <v>547</v>
      </c>
      <c r="U664" s="31">
        <f>R664</f>
        <v>228.8</v>
      </c>
      <c r="V664" t="str">
        <f>T664</f>
        <v>Minutes</v>
      </c>
      <c r="W664" t="s">
        <v>318</v>
      </c>
      <c r="Z664" t="s">
        <v>276</v>
      </c>
      <c r="AA664" s="30" t="s">
        <v>566</v>
      </c>
      <c r="AB664" s="30" t="s">
        <v>567</v>
      </c>
      <c r="AC664" s="30" t="s">
        <v>568</v>
      </c>
      <c r="AD664" t="s">
        <v>322</v>
      </c>
      <c r="AE664" t="s">
        <v>548</v>
      </c>
      <c r="AF664" s="9" t="s">
        <v>750</v>
      </c>
      <c r="AG664" t="s">
        <v>321</v>
      </c>
      <c r="AH664" t="s">
        <v>321</v>
      </c>
      <c r="AI664" t="s">
        <v>321</v>
      </c>
    </row>
    <row r="665" spans="1:35" ht="13.25" customHeight="1" x14ac:dyDescent="0.15">
      <c r="A665" t="s">
        <v>317</v>
      </c>
      <c r="B665" t="s">
        <v>316</v>
      </c>
      <c r="C665" t="s">
        <v>305</v>
      </c>
      <c r="D665" t="s">
        <v>306</v>
      </c>
      <c r="E665" t="s">
        <v>306</v>
      </c>
      <c r="F665" t="s">
        <v>307</v>
      </c>
      <c r="G665" t="s">
        <v>307</v>
      </c>
      <c r="J665" t="s">
        <v>279</v>
      </c>
      <c r="M665" t="s">
        <v>504</v>
      </c>
      <c r="N665" t="s">
        <v>107</v>
      </c>
      <c r="O665">
        <v>7</v>
      </c>
      <c r="P665">
        <v>3</v>
      </c>
      <c r="Q665" s="23" t="s">
        <v>549</v>
      </c>
      <c r="R665" s="23">
        <v>1.4059999999999999</v>
      </c>
      <c r="T665" s="23" t="s">
        <v>547</v>
      </c>
      <c r="U665" s="31">
        <f>R665</f>
        <v>1.4059999999999999</v>
      </c>
      <c r="V665" t="str">
        <f>T665</f>
        <v>Minutes</v>
      </c>
      <c r="W665" t="s">
        <v>318</v>
      </c>
      <c r="Z665" t="s">
        <v>276</v>
      </c>
      <c r="AA665" s="30" t="s">
        <v>566</v>
      </c>
      <c r="AB665" s="30" t="s">
        <v>567</v>
      </c>
      <c r="AC665" s="30" t="s">
        <v>569</v>
      </c>
      <c r="AD665" t="s">
        <v>322</v>
      </c>
      <c r="AE665" t="s">
        <v>550</v>
      </c>
      <c r="AF665" s="9" t="s">
        <v>750</v>
      </c>
      <c r="AG665" t="s">
        <v>321</v>
      </c>
      <c r="AH665" t="s">
        <v>321</v>
      </c>
      <c r="AI665" t="s">
        <v>321</v>
      </c>
    </row>
    <row r="666" spans="1:35" ht="13.25" customHeight="1" x14ac:dyDescent="0.15">
      <c r="A666" t="s">
        <v>317</v>
      </c>
      <c r="B666" t="s">
        <v>316</v>
      </c>
      <c r="C666" t="s">
        <v>305</v>
      </c>
      <c r="D666" t="s">
        <v>306</v>
      </c>
      <c r="E666" t="s">
        <v>306</v>
      </c>
      <c r="F666" t="s">
        <v>307</v>
      </c>
      <c r="G666" t="s">
        <v>307</v>
      </c>
      <c r="J666" t="s">
        <v>279</v>
      </c>
      <c r="M666" t="s">
        <v>508</v>
      </c>
      <c r="N666" t="s">
        <v>107</v>
      </c>
      <c r="O666">
        <v>7</v>
      </c>
      <c r="P666">
        <v>4</v>
      </c>
      <c r="Q666" s="23" t="s">
        <v>551</v>
      </c>
      <c r="R666" s="23">
        <v>162.80000000000001</v>
      </c>
      <c r="T666" s="23" t="s">
        <v>547</v>
      </c>
      <c r="U666" s="31">
        <f>R666</f>
        <v>162.80000000000001</v>
      </c>
      <c r="V666" t="str">
        <f>T666</f>
        <v>Minutes</v>
      </c>
      <c r="W666" t="s">
        <v>318</v>
      </c>
      <c r="Z666" t="s">
        <v>276</v>
      </c>
      <c r="AA666" s="30" t="s">
        <v>566</v>
      </c>
      <c r="AB666" s="30" t="s">
        <v>567</v>
      </c>
      <c r="AC666" s="30" t="s">
        <v>570</v>
      </c>
      <c r="AD666" t="s">
        <v>322</v>
      </c>
      <c r="AE666" t="s">
        <v>552</v>
      </c>
      <c r="AF666" s="9" t="s">
        <v>750</v>
      </c>
      <c r="AG666" t="s">
        <v>321</v>
      </c>
      <c r="AH666" t="s">
        <v>321</v>
      </c>
      <c r="AI666" t="s">
        <v>321</v>
      </c>
    </row>
    <row r="667" spans="1:35" ht="13.25" customHeight="1" x14ac:dyDescent="0.15">
      <c r="A667" t="s">
        <v>317</v>
      </c>
      <c r="B667" t="s">
        <v>316</v>
      </c>
      <c r="C667" t="s">
        <v>305</v>
      </c>
      <c r="D667" t="s">
        <v>306</v>
      </c>
      <c r="E667" t="s">
        <v>306</v>
      </c>
      <c r="F667" t="s">
        <v>307</v>
      </c>
      <c r="G667" t="s">
        <v>307</v>
      </c>
      <c r="J667" t="s">
        <v>279</v>
      </c>
      <c r="M667" t="s">
        <v>553</v>
      </c>
      <c r="N667" t="s">
        <v>107</v>
      </c>
      <c r="O667">
        <v>7</v>
      </c>
      <c r="P667">
        <v>5</v>
      </c>
      <c r="Q667" s="23" t="s">
        <v>716</v>
      </c>
      <c r="R667" s="23" t="s">
        <v>355</v>
      </c>
      <c r="T667" s="23" t="s">
        <v>554</v>
      </c>
      <c r="U667" s="23"/>
      <c r="V667" s="23"/>
      <c r="W667" t="s">
        <v>318</v>
      </c>
      <c r="Z667" t="s">
        <v>276</v>
      </c>
      <c r="AA667" s="30" t="s">
        <v>566</v>
      </c>
      <c r="AB667" s="30" t="s">
        <v>567</v>
      </c>
      <c r="AC667" s="30" t="s">
        <v>716</v>
      </c>
      <c r="AD667" t="s">
        <v>322</v>
      </c>
      <c r="AE667" t="s">
        <v>555</v>
      </c>
      <c r="AF667" s="9" t="s">
        <v>750</v>
      </c>
      <c r="AG667" t="s">
        <v>321</v>
      </c>
      <c r="AH667" t="s">
        <v>321</v>
      </c>
      <c r="AI667" t="s">
        <v>321</v>
      </c>
    </row>
    <row r="668" spans="1:35" ht="13.25" customHeight="1" x14ac:dyDescent="0.15">
      <c r="A668" t="s">
        <v>317</v>
      </c>
      <c r="B668" t="s">
        <v>316</v>
      </c>
      <c r="C668" t="s">
        <v>305</v>
      </c>
      <c r="D668" t="s">
        <v>306</v>
      </c>
      <c r="E668" t="s">
        <v>306</v>
      </c>
      <c r="F668" t="s">
        <v>307</v>
      </c>
      <c r="G668" t="s">
        <v>307</v>
      </c>
      <c r="J668" t="s">
        <v>279</v>
      </c>
      <c r="M668" t="s">
        <v>472</v>
      </c>
      <c r="N668" t="s">
        <v>222</v>
      </c>
      <c r="O668">
        <v>2</v>
      </c>
      <c r="P668">
        <v>3</v>
      </c>
      <c r="Q668" t="s">
        <v>754</v>
      </c>
      <c r="R668" s="50" t="s">
        <v>355</v>
      </c>
      <c r="T668" t="s">
        <v>734</v>
      </c>
      <c r="Z668" t="s">
        <v>276</v>
      </c>
      <c r="AA668" s="30" t="s">
        <v>395</v>
      </c>
      <c r="AB668" s="30" t="s">
        <v>402</v>
      </c>
      <c r="AC668" s="30" t="s">
        <v>696</v>
      </c>
      <c r="AD668" t="s">
        <v>322</v>
      </c>
      <c r="AE668" t="s">
        <v>473</v>
      </c>
      <c r="AF668" s="9" t="s">
        <v>734</v>
      </c>
      <c r="AG668" t="s">
        <v>321</v>
      </c>
      <c r="AH668" t="s">
        <v>321</v>
      </c>
      <c r="AI668" t="s">
        <v>321</v>
      </c>
    </row>
    <row r="669" spans="1:35" ht="13.25" customHeight="1" x14ac:dyDescent="0.15">
      <c r="A669" t="s">
        <v>317</v>
      </c>
      <c r="B669" t="s">
        <v>316</v>
      </c>
      <c r="C669" t="s">
        <v>305</v>
      </c>
      <c r="D669" t="s">
        <v>306</v>
      </c>
      <c r="E669" t="s">
        <v>306</v>
      </c>
      <c r="F669" t="s">
        <v>307</v>
      </c>
      <c r="G669" t="s">
        <v>307</v>
      </c>
      <c r="J669" t="s">
        <v>279</v>
      </c>
      <c r="M669" t="s">
        <v>474</v>
      </c>
      <c r="N669" t="s">
        <v>222</v>
      </c>
      <c r="O669">
        <v>1</v>
      </c>
      <c r="P669">
        <v>3</v>
      </c>
      <c r="Q669" t="s">
        <v>755</v>
      </c>
      <c r="R669" s="50" t="s">
        <v>355</v>
      </c>
      <c r="T669" t="s">
        <v>734</v>
      </c>
      <c r="Z669" t="s">
        <v>276</v>
      </c>
      <c r="AA669" s="30" t="s">
        <v>395</v>
      </c>
      <c r="AB669" s="30" t="s">
        <v>226</v>
      </c>
      <c r="AC669" s="30" t="s">
        <v>697</v>
      </c>
      <c r="AD669" t="s">
        <v>322</v>
      </c>
      <c r="AE669" t="s">
        <v>475</v>
      </c>
      <c r="AF669" s="9" t="s">
        <v>734</v>
      </c>
      <c r="AG669" t="s">
        <v>321</v>
      </c>
      <c r="AH669" t="s">
        <v>321</v>
      </c>
      <c r="AI669" t="s">
        <v>321</v>
      </c>
    </row>
    <row r="670" spans="1:35" ht="13.25" customHeight="1" x14ac:dyDescent="0.15">
      <c r="A670" t="s">
        <v>317</v>
      </c>
      <c r="B670" t="s">
        <v>316</v>
      </c>
      <c r="C670" t="s">
        <v>305</v>
      </c>
      <c r="D670" t="s">
        <v>306</v>
      </c>
      <c r="E670" t="s">
        <v>306</v>
      </c>
      <c r="F670" t="s">
        <v>307</v>
      </c>
      <c r="G670" t="s">
        <v>307</v>
      </c>
      <c r="J670" t="s">
        <v>279</v>
      </c>
      <c r="M670" t="s">
        <v>556</v>
      </c>
      <c r="N670" t="s">
        <v>222</v>
      </c>
      <c r="O670">
        <v>3</v>
      </c>
      <c r="P670">
        <v>1</v>
      </c>
      <c r="Q670" t="s">
        <v>758</v>
      </c>
      <c r="T670" t="s">
        <v>749</v>
      </c>
      <c r="Z670" t="s">
        <v>276</v>
      </c>
      <c r="AA670" s="30" t="s">
        <v>395</v>
      </c>
      <c r="AB670" s="30" t="s">
        <v>675</v>
      </c>
      <c r="AC670" s="30" t="s">
        <v>717</v>
      </c>
      <c r="AD670" t="s">
        <v>322</v>
      </c>
      <c r="AE670" t="s">
        <v>557</v>
      </c>
      <c r="AF670" s="9" t="s">
        <v>749</v>
      </c>
      <c r="AG670" t="s">
        <v>321</v>
      </c>
      <c r="AH670" t="s">
        <v>321</v>
      </c>
      <c r="AI670" t="s">
        <v>321</v>
      </c>
    </row>
    <row r="671" spans="1:35" ht="13.25" customHeight="1" x14ac:dyDescent="0.15">
      <c r="A671" t="s">
        <v>317</v>
      </c>
      <c r="B671" t="s">
        <v>316</v>
      </c>
      <c r="C671" t="s">
        <v>305</v>
      </c>
      <c r="D671" t="s">
        <v>306</v>
      </c>
      <c r="E671" t="s">
        <v>306</v>
      </c>
      <c r="F671" t="s">
        <v>307</v>
      </c>
      <c r="G671" t="s">
        <v>307</v>
      </c>
      <c r="J671" t="s">
        <v>279</v>
      </c>
      <c r="M671" t="s">
        <v>558</v>
      </c>
      <c r="N671" t="s">
        <v>222</v>
      </c>
      <c r="O671">
        <v>3</v>
      </c>
      <c r="P671">
        <v>2</v>
      </c>
      <c r="Q671" t="s">
        <v>759</v>
      </c>
      <c r="T671" t="s">
        <v>743</v>
      </c>
      <c r="Z671" t="s">
        <v>276</v>
      </c>
      <c r="AA671" s="30" t="s">
        <v>395</v>
      </c>
      <c r="AB671" s="30" t="s">
        <v>675</v>
      </c>
      <c r="AC671" s="30" t="s">
        <v>717</v>
      </c>
      <c r="AD671" t="s">
        <v>322</v>
      </c>
      <c r="AE671" s="36" t="s">
        <v>559</v>
      </c>
      <c r="AF671" s="9" t="s">
        <v>743</v>
      </c>
      <c r="AG671" t="s">
        <v>321</v>
      </c>
      <c r="AH671" t="s">
        <v>321</v>
      </c>
      <c r="AI671" t="s">
        <v>321</v>
      </c>
    </row>
    <row r="672" spans="1:35" ht="13.25" customHeight="1" x14ac:dyDescent="0.15">
      <c r="A672" t="s">
        <v>317</v>
      </c>
      <c r="B672" t="s">
        <v>316</v>
      </c>
      <c r="C672" t="s">
        <v>305</v>
      </c>
      <c r="D672" t="s">
        <v>306</v>
      </c>
      <c r="E672" t="s">
        <v>306</v>
      </c>
      <c r="F672" t="s">
        <v>307</v>
      </c>
      <c r="G672" t="s">
        <v>307</v>
      </c>
      <c r="J672" t="s">
        <v>36</v>
      </c>
      <c r="M672" t="s">
        <v>451</v>
      </c>
      <c r="N672" t="s">
        <v>38</v>
      </c>
      <c r="O672">
        <v>17</v>
      </c>
      <c r="P672">
        <v>6</v>
      </c>
      <c r="Q672" t="s">
        <v>756</v>
      </c>
      <c r="R672" s="24">
        <v>314229</v>
      </c>
      <c r="T672" s="23" t="s">
        <v>515</v>
      </c>
      <c r="U672" s="23"/>
      <c r="V672" s="23"/>
      <c r="W672" t="s">
        <v>516</v>
      </c>
      <c r="X672">
        <v>4</v>
      </c>
      <c r="Z672" t="s">
        <v>276</v>
      </c>
      <c r="AA672" t="s">
        <v>319</v>
      </c>
      <c r="AB672" t="s">
        <v>345</v>
      </c>
      <c r="AC672" t="s">
        <v>452</v>
      </c>
      <c r="AD672" t="s">
        <v>322</v>
      </c>
      <c r="AE672" t="s">
        <v>453</v>
      </c>
      <c r="AF672" s="9" t="s">
        <v>790</v>
      </c>
      <c r="AG672" t="s">
        <v>321</v>
      </c>
      <c r="AH672" t="s">
        <v>321</v>
      </c>
      <c r="AI672" t="s">
        <v>321</v>
      </c>
    </row>
    <row r="673" spans="1:35" ht="13.25" customHeight="1" x14ac:dyDescent="0.15">
      <c r="A673" t="s">
        <v>317</v>
      </c>
      <c r="B673" t="s">
        <v>316</v>
      </c>
      <c r="C673" t="s">
        <v>305</v>
      </c>
      <c r="D673" t="s">
        <v>306</v>
      </c>
      <c r="E673" t="s">
        <v>306</v>
      </c>
      <c r="F673" t="s">
        <v>307</v>
      </c>
      <c r="G673" t="s">
        <v>307</v>
      </c>
      <c r="J673" t="s">
        <v>36</v>
      </c>
      <c r="M673" t="s">
        <v>404</v>
      </c>
      <c r="N673" t="s">
        <v>38</v>
      </c>
      <c r="O673">
        <v>13</v>
      </c>
      <c r="P673">
        <v>1</v>
      </c>
      <c r="Q673" s="23" t="s">
        <v>794</v>
      </c>
      <c r="R673">
        <v>5.6230000000000004E-3</v>
      </c>
      <c r="T673" t="s">
        <v>511</v>
      </c>
      <c r="U673">
        <f t="shared" ref="U673:U684" si="26">R673</f>
        <v>5.6230000000000004E-3</v>
      </c>
      <c r="V673" t="str">
        <f t="shared" ref="V673:V684" si="27">T673</f>
        <v>mtCO2e/$</v>
      </c>
      <c r="W673" t="s">
        <v>318</v>
      </c>
      <c r="Z673" t="s">
        <v>276</v>
      </c>
      <c r="AA673" s="30" t="s">
        <v>319</v>
      </c>
      <c r="AB673" s="30" t="s">
        <v>560</v>
      </c>
      <c r="AC673" s="30" t="s">
        <v>561</v>
      </c>
      <c r="AD673" t="s">
        <v>322</v>
      </c>
      <c r="AE673" t="s">
        <v>343</v>
      </c>
      <c r="AF673" s="9" t="s">
        <v>790</v>
      </c>
      <c r="AG673" t="s">
        <v>562</v>
      </c>
      <c r="AH673" t="s">
        <v>563</v>
      </c>
      <c r="AI673" t="s">
        <v>791</v>
      </c>
    </row>
    <row r="674" spans="1:35" ht="13.25" customHeight="1" x14ac:dyDescent="0.15">
      <c r="A674" t="s">
        <v>317</v>
      </c>
      <c r="B674" t="s">
        <v>316</v>
      </c>
      <c r="C674" t="s">
        <v>305</v>
      </c>
      <c r="D674" t="s">
        <v>306</v>
      </c>
      <c r="E674" t="s">
        <v>306</v>
      </c>
      <c r="F674" t="s">
        <v>307</v>
      </c>
      <c r="G674" t="s">
        <v>307</v>
      </c>
      <c r="J674" t="s">
        <v>36</v>
      </c>
      <c r="M674" t="s">
        <v>512</v>
      </c>
      <c r="N674" t="s">
        <v>38</v>
      </c>
      <c r="O674">
        <v>13</v>
      </c>
      <c r="P674">
        <v>8</v>
      </c>
      <c r="Q674" s="23" t="s">
        <v>795</v>
      </c>
      <c r="R674">
        <v>0.82930000000000004</v>
      </c>
      <c r="T674" t="s">
        <v>513</v>
      </c>
      <c r="U674">
        <f t="shared" si="26"/>
        <v>0.82930000000000004</v>
      </c>
      <c r="V674" t="str">
        <f t="shared" si="27"/>
        <v>mtCO2e/MWh generated</v>
      </c>
      <c r="W674" t="s">
        <v>318</v>
      </c>
      <c r="Z674" t="s">
        <v>276</v>
      </c>
      <c r="AA674" s="30" t="s">
        <v>319</v>
      </c>
      <c r="AB674" s="30" t="s">
        <v>560</v>
      </c>
      <c r="AC674" s="30" t="s">
        <v>564</v>
      </c>
      <c r="AD674" t="s">
        <v>322</v>
      </c>
      <c r="AE674" t="s">
        <v>343</v>
      </c>
      <c r="AF674" s="9" t="s">
        <v>790</v>
      </c>
      <c r="AG674" t="s">
        <v>562</v>
      </c>
      <c r="AH674" t="s">
        <v>565</v>
      </c>
      <c r="AI674" t="s">
        <v>791</v>
      </c>
    </row>
    <row r="675" spans="1:35" ht="13.25" customHeight="1" x14ac:dyDescent="0.15">
      <c r="A675" t="s">
        <v>317</v>
      </c>
      <c r="B675" t="s">
        <v>316</v>
      </c>
      <c r="C675" t="s">
        <v>305</v>
      </c>
      <c r="D675" t="s">
        <v>306</v>
      </c>
      <c r="E675" t="s">
        <v>306</v>
      </c>
      <c r="F675" t="s">
        <v>307</v>
      </c>
      <c r="G675" t="s">
        <v>307</v>
      </c>
      <c r="J675" t="s">
        <v>36</v>
      </c>
      <c r="M675" t="s">
        <v>454</v>
      </c>
      <c r="N675" t="s">
        <v>38</v>
      </c>
      <c r="O675">
        <v>17</v>
      </c>
      <c r="P675">
        <v>8</v>
      </c>
      <c r="Q675" s="23" t="s">
        <v>514</v>
      </c>
      <c r="R675">
        <v>179.2</v>
      </c>
      <c r="T675" t="s">
        <v>456</v>
      </c>
      <c r="U675">
        <f t="shared" si="26"/>
        <v>179.2</v>
      </c>
      <c r="V675" t="str">
        <f t="shared" si="27"/>
        <v>kg</v>
      </c>
      <c r="W675" t="s">
        <v>318</v>
      </c>
      <c r="Z675" t="s">
        <v>276</v>
      </c>
      <c r="AA675" s="30" t="s">
        <v>319</v>
      </c>
      <c r="AB675" s="30" t="s">
        <v>345</v>
      </c>
      <c r="AC675" s="30" t="s">
        <v>455</v>
      </c>
      <c r="AD675" t="s">
        <v>322</v>
      </c>
      <c r="AE675" t="s">
        <v>457</v>
      </c>
      <c r="AF675" s="9" t="s">
        <v>790</v>
      </c>
      <c r="AG675" t="s">
        <v>321</v>
      </c>
      <c r="AH675" t="s">
        <v>321</v>
      </c>
      <c r="AI675" t="s">
        <v>321</v>
      </c>
    </row>
    <row r="676" spans="1:35" ht="13.25" customHeight="1" x14ac:dyDescent="0.15">
      <c r="A676" t="s">
        <v>317</v>
      </c>
      <c r="B676" t="s">
        <v>316</v>
      </c>
      <c r="C676" t="s">
        <v>305</v>
      </c>
      <c r="D676" t="s">
        <v>306</v>
      </c>
      <c r="E676" t="s">
        <v>306</v>
      </c>
      <c r="F676" t="s">
        <v>307</v>
      </c>
      <c r="G676" t="s">
        <v>307</v>
      </c>
      <c r="J676" t="s">
        <v>36</v>
      </c>
      <c r="M676" t="s">
        <v>498</v>
      </c>
      <c r="N676" t="s">
        <v>107</v>
      </c>
      <c r="O676">
        <v>7</v>
      </c>
      <c r="P676">
        <v>2</v>
      </c>
      <c r="Q676" s="23" t="s">
        <v>546</v>
      </c>
      <c r="R676" s="23">
        <v>256.60000000000002</v>
      </c>
      <c r="T676" s="23" t="s">
        <v>547</v>
      </c>
      <c r="U676" s="23">
        <f t="shared" si="26"/>
        <v>256.60000000000002</v>
      </c>
      <c r="V676" s="23" t="str">
        <f t="shared" si="27"/>
        <v>Minutes</v>
      </c>
      <c r="W676" t="s">
        <v>318</v>
      </c>
      <c r="Z676" t="s">
        <v>276</v>
      </c>
      <c r="AA676" s="30" t="s">
        <v>566</v>
      </c>
      <c r="AB676" s="30" t="s">
        <v>567</v>
      </c>
      <c r="AC676" s="30" t="s">
        <v>568</v>
      </c>
      <c r="AD676" t="s">
        <v>322</v>
      </c>
      <c r="AE676" t="s">
        <v>548</v>
      </c>
      <c r="AF676" s="9" t="s">
        <v>750</v>
      </c>
      <c r="AG676" t="s">
        <v>321</v>
      </c>
      <c r="AH676" t="s">
        <v>321</v>
      </c>
      <c r="AI676" t="s">
        <v>321</v>
      </c>
    </row>
    <row r="677" spans="1:35" ht="13.25" customHeight="1" x14ac:dyDescent="0.15">
      <c r="A677" t="s">
        <v>317</v>
      </c>
      <c r="B677" t="s">
        <v>316</v>
      </c>
      <c r="C677" t="s">
        <v>305</v>
      </c>
      <c r="D677" t="s">
        <v>306</v>
      </c>
      <c r="E677" t="s">
        <v>306</v>
      </c>
      <c r="F677" t="s">
        <v>307</v>
      </c>
      <c r="G677" t="s">
        <v>307</v>
      </c>
      <c r="J677" t="s">
        <v>36</v>
      </c>
      <c r="M677" t="s">
        <v>504</v>
      </c>
      <c r="N677" t="s">
        <v>107</v>
      </c>
      <c r="O677">
        <v>7</v>
      </c>
      <c r="P677">
        <v>3</v>
      </c>
      <c r="Q677" s="23" t="s">
        <v>549</v>
      </c>
      <c r="R677" s="23">
        <v>1.5309999999999999</v>
      </c>
      <c r="T677" s="23" t="s">
        <v>547</v>
      </c>
      <c r="U677" s="23">
        <f t="shared" si="26"/>
        <v>1.5309999999999999</v>
      </c>
      <c r="V677" s="23" t="str">
        <f t="shared" si="27"/>
        <v>Minutes</v>
      </c>
      <c r="W677" t="s">
        <v>318</v>
      </c>
      <c r="Z677" t="s">
        <v>276</v>
      </c>
      <c r="AA677" s="30" t="s">
        <v>566</v>
      </c>
      <c r="AB677" s="30" t="s">
        <v>567</v>
      </c>
      <c r="AC677" s="30" t="s">
        <v>569</v>
      </c>
      <c r="AD677" t="s">
        <v>322</v>
      </c>
      <c r="AE677" t="s">
        <v>550</v>
      </c>
      <c r="AF677" s="9" t="s">
        <v>750</v>
      </c>
      <c r="AG677" t="s">
        <v>321</v>
      </c>
      <c r="AH677" t="s">
        <v>321</v>
      </c>
      <c r="AI677" t="s">
        <v>321</v>
      </c>
    </row>
    <row r="678" spans="1:35" ht="13.25" customHeight="1" x14ac:dyDescent="0.15">
      <c r="A678" t="s">
        <v>317</v>
      </c>
      <c r="B678" t="s">
        <v>316</v>
      </c>
      <c r="C678" t="s">
        <v>305</v>
      </c>
      <c r="D678" t="s">
        <v>306</v>
      </c>
      <c r="E678" t="s">
        <v>306</v>
      </c>
      <c r="F678" t="s">
        <v>307</v>
      </c>
      <c r="G678" t="s">
        <v>307</v>
      </c>
      <c r="J678" t="s">
        <v>36</v>
      </c>
      <c r="M678" t="s">
        <v>508</v>
      </c>
      <c r="N678" t="s">
        <v>107</v>
      </c>
      <c r="O678">
        <v>7</v>
      </c>
      <c r="P678">
        <v>4</v>
      </c>
      <c r="Q678" s="23" t="s">
        <v>551</v>
      </c>
      <c r="R678" s="23">
        <v>167.7</v>
      </c>
      <c r="T678" s="23" t="s">
        <v>547</v>
      </c>
      <c r="U678" s="23">
        <f t="shared" si="26"/>
        <v>167.7</v>
      </c>
      <c r="V678" s="23" t="str">
        <f t="shared" si="27"/>
        <v>Minutes</v>
      </c>
      <c r="W678" t="s">
        <v>318</v>
      </c>
      <c r="Z678" t="s">
        <v>276</v>
      </c>
      <c r="AA678" s="30" t="s">
        <v>566</v>
      </c>
      <c r="AB678" s="30" t="s">
        <v>567</v>
      </c>
      <c r="AC678" s="30" t="s">
        <v>570</v>
      </c>
      <c r="AD678" t="s">
        <v>322</v>
      </c>
      <c r="AE678" t="s">
        <v>552</v>
      </c>
      <c r="AF678" s="9" t="s">
        <v>750</v>
      </c>
      <c r="AG678" t="s">
        <v>321</v>
      </c>
      <c r="AH678" t="s">
        <v>321</v>
      </c>
      <c r="AI678" t="s">
        <v>321</v>
      </c>
    </row>
    <row r="679" spans="1:35" ht="13.25" customHeight="1" x14ac:dyDescent="0.15">
      <c r="A679" t="s">
        <v>317</v>
      </c>
      <c r="B679" t="s">
        <v>316</v>
      </c>
      <c r="C679" t="s">
        <v>305</v>
      </c>
      <c r="D679" t="s">
        <v>306</v>
      </c>
      <c r="E679" t="s">
        <v>306</v>
      </c>
      <c r="F679" t="s">
        <v>307</v>
      </c>
      <c r="G679" t="s">
        <v>307</v>
      </c>
      <c r="J679" t="s">
        <v>68</v>
      </c>
      <c r="M679" t="s">
        <v>404</v>
      </c>
      <c r="N679" t="s">
        <v>38</v>
      </c>
      <c r="O679">
        <v>13</v>
      </c>
      <c r="P679">
        <v>1</v>
      </c>
      <c r="Q679" s="23" t="s">
        <v>794</v>
      </c>
      <c r="R679">
        <v>5.9560000000000004E-3</v>
      </c>
      <c r="T679" t="s">
        <v>511</v>
      </c>
      <c r="U679">
        <f t="shared" si="26"/>
        <v>5.9560000000000004E-3</v>
      </c>
      <c r="V679" t="str">
        <f t="shared" si="27"/>
        <v>mtCO2e/$</v>
      </c>
      <c r="W679" t="s">
        <v>318</v>
      </c>
      <c r="Z679" t="s">
        <v>276</v>
      </c>
      <c r="AA679" s="30" t="s">
        <v>319</v>
      </c>
      <c r="AB679" s="30" t="s">
        <v>560</v>
      </c>
      <c r="AC679" s="30" t="s">
        <v>561</v>
      </c>
      <c r="AD679" t="s">
        <v>322</v>
      </c>
      <c r="AE679" t="s">
        <v>343</v>
      </c>
      <c r="AF679" s="9" t="s">
        <v>790</v>
      </c>
      <c r="AG679" t="s">
        <v>562</v>
      </c>
      <c r="AH679" t="s">
        <v>563</v>
      </c>
      <c r="AI679" t="s">
        <v>791</v>
      </c>
    </row>
    <row r="680" spans="1:35" ht="13.25" customHeight="1" x14ac:dyDescent="0.15">
      <c r="A680" t="s">
        <v>317</v>
      </c>
      <c r="B680" t="s">
        <v>316</v>
      </c>
      <c r="C680" t="s">
        <v>305</v>
      </c>
      <c r="D680" t="s">
        <v>306</v>
      </c>
      <c r="E680" t="s">
        <v>306</v>
      </c>
      <c r="F680" t="s">
        <v>307</v>
      </c>
      <c r="G680" t="s">
        <v>307</v>
      </c>
      <c r="J680" t="s">
        <v>68</v>
      </c>
      <c r="M680" t="s">
        <v>512</v>
      </c>
      <c r="N680" t="s">
        <v>38</v>
      </c>
      <c r="O680">
        <v>13</v>
      </c>
      <c r="P680">
        <v>8</v>
      </c>
      <c r="Q680" s="23" t="s">
        <v>795</v>
      </c>
      <c r="R680">
        <v>0.80289999999999995</v>
      </c>
      <c r="T680" t="s">
        <v>513</v>
      </c>
      <c r="U680">
        <f t="shared" si="26"/>
        <v>0.80289999999999995</v>
      </c>
      <c r="V680" t="str">
        <f t="shared" si="27"/>
        <v>mtCO2e/MWh generated</v>
      </c>
      <c r="W680" t="s">
        <v>318</v>
      </c>
      <c r="Z680" t="s">
        <v>276</v>
      </c>
      <c r="AA680" s="30" t="s">
        <v>319</v>
      </c>
      <c r="AB680" s="30" t="s">
        <v>560</v>
      </c>
      <c r="AC680" s="30" t="s">
        <v>564</v>
      </c>
      <c r="AD680" t="s">
        <v>322</v>
      </c>
      <c r="AE680" t="s">
        <v>343</v>
      </c>
      <c r="AF680" s="9" t="s">
        <v>790</v>
      </c>
      <c r="AG680" t="s">
        <v>562</v>
      </c>
      <c r="AH680" t="s">
        <v>565</v>
      </c>
      <c r="AI680" t="s">
        <v>791</v>
      </c>
    </row>
    <row r="681" spans="1:35" ht="13.25" customHeight="1" x14ac:dyDescent="0.15">
      <c r="A681" t="s">
        <v>317</v>
      </c>
      <c r="B681" t="s">
        <v>316</v>
      </c>
      <c r="C681" t="s">
        <v>305</v>
      </c>
      <c r="D681" t="s">
        <v>306</v>
      </c>
      <c r="E681" t="s">
        <v>306</v>
      </c>
      <c r="F681" t="s">
        <v>307</v>
      </c>
      <c r="G681" t="s">
        <v>307</v>
      </c>
      <c r="J681" t="s">
        <v>68</v>
      </c>
      <c r="M681" t="s">
        <v>454</v>
      </c>
      <c r="N681" t="s">
        <v>38</v>
      </c>
      <c r="O681">
        <v>17</v>
      </c>
      <c r="P681">
        <v>8</v>
      </c>
      <c r="Q681" s="23" t="s">
        <v>514</v>
      </c>
      <c r="R681">
        <v>195.9</v>
      </c>
      <c r="T681" t="s">
        <v>456</v>
      </c>
      <c r="U681">
        <f t="shared" si="26"/>
        <v>195.9</v>
      </c>
      <c r="V681" t="str">
        <f t="shared" si="27"/>
        <v>kg</v>
      </c>
      <c r="W681" t="s">
        <v>318</v>
      </c>
      <c r="Z681" t="s">
        <v>276</v>
      </c>
      <c r="AA681" s="30" t="s">
        <v>319</v>
      </c>
      <c r="AB681" s="30" t="s">
        <v>345</v>
      </c>
      <c r="AC681" s="30" t="s">
        <v>455</v>
      </c>
      <c r="AD681" t="s">
        <v>322</v>
      </c>
      <c r="AE681" t="s">
        <v>457</v>
      </c>
      <c r="AF681" s="9" t="s">
        <v>790</v>
      </c>
      <c r="AG681" t="s">
        <v>321</v>
      </c>
      <c r="AH681" t="s">
        <v>321</v>
      </c>
      <c r="AI681" t="s">
        <v>321</v>
      </c>
    </row>
    <row r="682" spans="1:35" ht="13.25" customHeight="1" x14ac:dyDescent="0.15">
      <c r="A682" t="s">
        <v>317</v>
      </c>
      <c r="B682" t="s">
        <v>316</v>
      </c>
      <c r="C682" t="s">
        <v>305</v>
      </c>
      <c r="D682" t="s">
        <v>306</v>
      </c>
      <c r="E682" t="s">
        <v>306</v>
      </c>
      <c r="F682" t="s">
        <v>307</v>
      </c>
      <c r="G682" t="s">
        <v>307</v>
      </c>
      <c r="J682" t="s">
        <v>68</v>
      </c>
      <c r="M682" t="s">
        <v>498</v>
      </c>
      <c r="N682" t="s">
        <v>107</v>
      </c>
      <c r="O682">
        <v>7</v>
      </c>
      <c r="P682">
        <v>2</v>
      </c>
      <c r="Q682" s="23" t="s">
        <v>546</v>
      </c>
      <c r="R682" s="23">
        <v>215</v>
      </c>
      <c r="T682" s="23" t="s">
        <v>547</v>
      </c>
      <c r="U682" s="23">
        <f t="shared" si="26"/>
        <v>215</v>
      </c>
      <c r="V682" s="23" t="str">
        <f t="shared" si="27"/>
        <v>Minutes</v>
      </c>
      <c r="W682" t="s">
        <v>318</v>
      </c>
      <c r="Z682" t="s">
        <v>276</v>
      </c>
      <c r="AA682" s="30" t="s">
        <v>566</v>
      </c>
      <c r="AB682" s="30" t="s">
        <v>567</v>
      </c>
      <c r="AC682" s="30" t="s">
        <v>568</v>
      </c>
      <c r="AD682" t="s">
        <v>322</v>
      </c>
      <c r="AE682" t="s">
        <v>548</v>
      </c>
      <c r="AF682" s="9" t="s">
        <v>750</v>
      </c>
      <c r="AG682" t="s">
        <v>321</v>
      </c>
      <c r="AH682" t="s">
        <v>321</v>
      </c>
      <c r="AI682" t="s">
        <v>321</v>
      </c>
    </row>
    <row r="683" spans="1:35" ht="13.25" customHeight="1" x14ac:dyDescent="0.15">
      <c r="A683" t="s">
        <v>317</v>
      </c>
      <c r="B683" t="s">
        <v>316</v>
      </c>
      <c r="C683" t="s">
        <v>305</v>
      </c>
      <c r="D683" t="s">
        <v>306</v>
      </c>
      <c r="E683" t="s">
        <v>306</v>
      </c>
      <c r="F683" t="s">
        <v>307</v>
      </c>
      <c r="G683" t="s">
        <v>307</v>
      </c>
      <c r="J683" t="s">
        <v>68</v>
      </c>
      <c r="M683" t="s">
        <v>504</v>
      </c>
      <c r="N683" t="s">
        <v>107</v>
      </c>
      <c r="O683">
        <v>7</v>
      </c>
      <c r="P683">
        <v>3</v>
      </c>
      <c r="Q683" s="23" t="s">
        <v>549</v>
      </c>
      <c r="R683" s="23">
        <v>1.389</v>
      </c>
      <c r="T683" s="23" t="s">
        <v>547</v>
      </c>
      <c r="U683" s="23">
        <f t="shared" si="26"/>
        <v>1.389</v>
      </c>
      <c r="V683" s="23" t="str">
        <f t="shared" si="27"/>
        <v>Minutes</v>
      </c>
      <c r="W683" t="s">
        <v>318</v>
      </c>
      <c r="Z683" t="s">
        <v>276</v>
      </c>
      <c r="AA683" s="30" t="s">
        <v>566</v>
      </c>
      <c r="AB683" s="30" t="s">
        <v>567</v>
      </c>
      <c r="AC683" s="30" t="s">
        <v>569</v>
      </c>
      <c r="AD683" t="s">
        <v>322</v>
      </c>
      <c r="AE683" t="s">
        <v>550</v>
      </c>
      <c r="AF683" s="9" t="s">
        <v>750</v>
      </c>
      <c r="AG683" t="s">
        <v>321</v>
      </c>
      <c r="AH683" t="s">
        <v>321</v>
      </c>
      <c r="AI683" t="s">
        <v>321</v>
      </c>
    </row>
    <row r="684" spans="1:35" ht="13.25" customHeight="1" x14ac:dyDescent="0.15">
      <c r="A684" t="s">
        <v>317</v>
      </c>
      <c r="B684" t="s">
        <v>316</v>
      </c>
      <c r="C684" t="s">
        <v>305</v>
      </c>
      <c r="D684" t="s">
        <v>306</v>
      </c>
      <c r="E684" t="s">
        <v>306</v>
      </c>
      <c r="F684" t="s">
        <v>307</v>
      </c>
      <c r="G684" t="s">
        <v>307</v>
      </c>
      <c r="J684" t="s">
        <v>68</v>
      </c>
      <c r="M684" t="s">
        <v>508</v>
      </c>
      <c r="N684" t="s">
        <v>107</v>
      </c>
      <c r="O684">
        <v>7</v>
      </c>
      <c r="P684">
        <v>4</v>
      </c>
      <c r="Q684" s="23" t="s">
        <v>551</v>
      </c>
      <c r="R684" s="23">
        <v>154.80000000000001</v>
      </c>
      <c r="T684" s="23" t="s">
        <v>547</v>
      </c>
      <c r="U684" s="23">
        <f t="shared" si="26"/>
        <v>154.80000000000001</v>
      </c>
      <c r="V684" s="23" t="str">
        <f t="shared" si="27"/>
        <v>Minutes</v>
      </c>
      <c r="W684" t="s">
        <v>318</v>
      </c>
      <c r="Z684" t="s">
        <v>276</v>
      </c>
      <c r="AA684" s="30" t="s">
        <v>566</v>
      </c>
      <c r="AB684" s="30" t="s">
        <v>567</v>
      </c>
      <c r="AC684" s="30" t="s">
        <v>570</v>
      </c>
      <c r="AD684" t="s">
        <v>322</v>
      </c>
      <c r="AE684" t="s">
        <v>552</v>
      </c>
      <c r="AF684" s="9" t="s">
        <v>750</v>
      </c>
      <c r="AG684" t="s">
        <v>321</v>
      </c>
      <c r="AH684" t="s">
        <v>321</v>
      </c>
      <c r="AI684" t="s">
        <v>321</v>
      </c>
    </row>
    <row r="685" spans="1:35" ht="13.25" customHeight="1" x14ac:dyDescent="0.15">
      <c r="A685" s="9" t="s">
        <v>326</v>
      </c>
      <c r="B685" s="9" t="s">
        <v>325</v>
      </c>
      <c r="C685" s="9" t="s">
        <v>305</v>
      </c>
      <c r="D685" s="9" t="s">
        <v>306</v>
      </c>
      <c r="E685" s="9" t="s">
        <v>306</v>
      </c>
      <c r="F685" s="9" t="s">
        <v>307</v>
      </c>
      <c r="G685" s="9" t="s">
        <v>307</v>
      </c>
      <c r="J685" t="s">
        <v>271</v>
      </c>
      <c r="M685" t="s">
        <v>451</v>
      </c>
      <c r="N685" t="s">
        <v>38</v>
      </c>
      <c r="O685">
        <v>17</v>
      </c>
      <c r="P685">
        <v>6</v>
      </c>
      <c r="Q685" t="s">
        <v>756</v>
      </c>
      <c r="R685" t="s">
        <v>356</v>
      </c>
      <c r="Z685" t="s">
        <v>276</v>
      </c>
      <c r="AA685" t="s">
        <v>319</v>
      </c>
      <c r="AB685" t="s">
        <v>345</v>
      </c>
      <c r="AC685" t="s">
        <v>452</v>
      </c>
      <c r="AD685" t="s">
        <v>322</v>
      </c>
      <c r="AE685" t="s">
        <v>453</v>
      </c>
      <c r="AF685" s="9" t="s">
        <v>790</v>
      </c>
      <c r="AG685" t="s">
        <v>321</v>
      </c>
      <c r="AH685" t="s">
        <v>321</v>
      </c>
      <c r="AI685" t="s">
        <v>321</v>
      </c>
    </row>
    <row r="686" spans="1:35" ht="13.25" customHeight="1" x14ac:dyDescent="0.15">
      <c r="A686" s="9" t="s">
        <v>326</v>
      </c>
      <c r="B686" s="9" t="s">
        <v>325</v>
      </c>
      <c r="C686" s="9" t="s">
        <v>305</v>
      </c>
      <c r="D686" s="9" t="s">
        <v>306</v>
      </c>
      <c r="E686" s="9" t="s">
        <v>306</v>
      </c>
      <c r="F686" s="9" t="s">
        <v>307</v>
      </c>
      <c r="G686" s="9" t="s">
        <v>307</v>
      </c>
      <c r="J686" t="s">
        <v>271</v>
      </c>
      <c r="M686" t="s">
        <v>454</v>
      </c>
      <c r="N686" t="s">
        <v>38</v>
      </c>
      <c r="O686">
        <v>17</v>
      </c>
      <c r="P686">
        <v>8</v>
      </c>
      <c r="Q686" t="s">
        <v>760</v>
      </c>
      <c r="R686" t="s">
        <v>356</v>
      </c>
      <c r="Z686" t="s">
        <v>276</v>
      </c>
      <c r="AA686" t="s">
        <v>319</v>
      </c>
      <c r="AB686" t="s">
        <v>345</v>
      </c>
      <c r="AC686" t="s">
        <v>455</v>
      </c>
      <c r="AD686" t="s">
        <v>322</v>
      </c>
      <c r="AE686" t="s">
        <v>457</v>
      </c>
      <c r="AF686" s="9" t="s">
        <v>790</v>
      </c>
      <c r="AG686" t="s">
        <v>321</v>
      </c>
      <c r="AH686" t="s">
        <v>321</v>
      </c>
      <c r="AI686" t="s">
        <v>321</v>
      </c>
    </row>
    <row r="687" spans="1:35" ht="13.25" customHeight="1" x14ac:dyDescent="0.15">
      <c r="A687" s="9" t="s">
        <v>326</v>
      </c>
      <c r="B687" s="9" t="s">
        <v>325</v>
      </c>
      <c r="C687" s="9" t="s">
        <v>305</v>
      </c>
      <c r="D687" s="9" t="s">
        <v>306</v>
      </c>
      <c r="E687" s="9" t="s">
        <v>306</v>
      </c>
      <c r="F687" s="9" t="s">
        <v>307</v>
      </c>
      <c r="G687" s="9" t="s">
        <v>307</v>
      </c>
      <c r="J687" t="s">
        <v>271</v>
      </c>
      <c r="M687" t="s">
        <v>458</v>
      </c>
      <c r="N687" t="s">
        <v>38</v>
      </c>
      <c r="O687">
        <v>17</v>
      </c>
      <c r="P687">
        <v>16</v>
      </c>
      <c r="Q687" t="s">
        <v>691</v>
      </c>
      <c r="R687" s="47">
        <v>1</v>
      </c>
      <c r="U687" s="49">
        <f>R687</f>
        <v>1</v>
      </c>
      <c r="V687" t="s">
        <v>449</v>
      </c>
      <c r="Z687" t="s">
        <v>276</v>
      </c>
      <c r="AA687" t="s">
        <v>319</v>
      </c>
      <c r="AB687" t="s">
        <v>345</v>
      </c>
      <c r="AC687" t="s">
        <v>691</v>
      </c>
      <c r="AD687" t="s">
        <v>322</v>
      </c>
      <c r="AE687" t="s">
        <v>460</v>
      </c>
      <c r="AF687" s="9" t="s">
        <v>790</v>
      </c>
      <c r="AG687" t="s">
        <v>321</v>
      </c>
      <c r="AH687" t="s">
        <v>321</v>
      </c>
      <c r="AI687" t="s">
        <v>321</v>
      </c>
    </row>
    <row r="688" spans="1:35" ht="13.25" customHeight="1" x14ac:dyDescent="0.15">
      <c r="A688" s="9" t="s">
        <v>326</v>
      </c>
      <c r="B688" s="9" t="s">
        <v>325</v>
      </c>
      <c r="C688" s="9" t="s">
        <v>305</v>
      </c>
      <c r="D688" s="9" t="s">
        <v>306</v>
      </c>
      <c r="E688" s="9" t="s">
        <v>306</v>
      </c>
      <c r="F688" s="9" t="s">
        <v>307</v>
      </c>
      <c r="G688" s="9" t="s">
        <v>307</v>
      </c>
      <c r="J688" t="s">
        <v>271</v>
      </c>
      <c r="M688" t="s">
        <v>461</v>
      </c>
      <c r="N688" t="s">
        <v>38</v>
      </c>
      <c r="O688">
        <v>17</v>
      </c>
      <c r="P688">
        <v>18</v>
      </c>
      <c r="Q688" t="s">
        <v>692</v>
      </c>
      <c r="R688" s="47">
        <v>1</v>
      </c>
      <c r="U688" s="49">
        <f>R688</f>
        <v>1</v>
      </c>
      <c r="V688" t="s">
        <v>449</v>
      </c>
      <c r="Z688" t="s">
        <v>276</v>
      </c>
      <c r="AA688" t="s">
        <v>319</v>
      </c>
      <c r="AB688" t="s">
        <v>345</v>
      </c>
      <c r="AC688" t="s">
        <v>692</v>
      </c>
      <c r="AD688" t="s">
        <v>322</v>
      </c>
      <c r="AE688" t="s">
        <v>463</v>
      </c>
      <c r="AF688" s="9" t="s">
        <v>790</v>
      </c>
      <c r="AG688" t="s">
        <v>321</v>
      </c>
      <c r="AH688" t="s">
        <v>321</v>
      </c>
      <c r="AI688" t="s">
        <v>321</v>
      </c>
    </row>
    <row r="689" spans="1:35" ht="13.25" customHeight="1" x14ac:dyDescent="0.15">
      <c r="A689" s="9" t="s">
        <v>326</v>
      </c>
      <c r="B689" s="9" t="s">
        <v>325</v>
      </c>
      <c r="C689" s="9" t="s">
        <v>305</v>
      </c>
      <c r="D689" s="9" t="s">
        <v>306</v>
      </c>
      <c r="E689" s="9" t="s">
        <v>306</v>
      </c>
      <c r="F689" s="9" t="s">
        <v>307</v>
      </c>
      <c r="G689" s="9" t="s">
        <v>307</v>
      </c>
      <c r="J689" t="s">
        <v>271</v>
      </c>
      <c r="M689" t="s">
        <v>464</v>
      </c>
      <c r="N689" t="s">
        <v>38</v>
      </c>
      <c r="O689">
        <v>17</v>
      </c>
      <c r="P689">
        <v>17</v>
      </c>
      <c r="Q689" t="s">
        <v>693</v>
      </c>
      <c r="R689" s="47" t="s">
        <v>356</v>
      </c>
      <c r="Z689" t="s">
        <v>276</v>
      </c>
      <c r="AA689" t="s">
        <v>319</v>
      </c>
      <c r="AB689" t="s">
        <v>345</v>
      </c>
      <c r="AC689" t="s">
        <v>693</v>
      </c>
      <c r="AD689" t="s">
        <v>322</v>
      </c>
      <c r="AE689" t="s">
        <v>466</v>
      </c>
      <c r="AF689" s="9" t="s">
        <v>790</v>
      </c>
      <c r="AG689" t="s">
        <v>321</v>
      </c>
      <c r="AH689" t="s">
        <v>321</v>
      </c>
      <c r="AI689" t="s">
        <v>321</v>
      </c>
    </row>
    <row r="690" spans="1:35" ht="13.25" customHeight="1" x14ac:dyDescent="0.15">
      <c r="A690" s="9" t="s">
        <v>326</v>
      </c>
      <c r="B690" s="9" t="s">
        <v>325</v>
      </c>
      <c r="C690" s="9" t="s">
        <v>305</v>
      </c>
      <c r="D690" s="9" t="s">
        <v>306</v>
      </c>
      <c r="E690" s="9" t="s">
        <v>306</v>
      </c>
      <c r="F690" s="9" t="s">
        <v>307</v>
      </c>
      <c r="G690" s="9" t="s">
        <v>307</v>
      </c>
      <c r="J690" t="s">
        <v>271</v>
      </c>
      <c r="M690" t="s">
        <v>147</v>
      </c>
      <c r="N690" t="s">
        <v>38</v>
      </c>
      <c r="O690">
        <v>17</v>
      </c>
      <c r="P690">
        <v>14</v>
      </c>
      <c r="Q690" t="s">
        <v>694</v>
      </c>
      <c r="R690" s="47" t="s">
        <v>356</v>
      </c>
      <c r="Z690" t="s">
        <v>276</v>
      </c>
      <c r="AA690" t="s">
        <v>319</v>
      </c>
      <c r="AB690" t="s">
        <v>345</v>
      </c>
      <c r="AC690" t="s">
        <v>694</v>
      </c>
      <c r="AD690" t="s">
        <v>322</v>
      </c>
      <c r="AE690" t="s">
        <v>468</v>
      </c>
      <c r="AF690" s="9" t="s">
        <v>790</v>
      </c>
      <c r="AG690" t="s">
        <v>321</v>
      </c>
      <c r="AH690" t="s">
        <v>321</v>
      </c>
      <c r="AI690" t="s">
        <v>321</v>
      </c>
    </row>
    <row r="691" spans="1:35" ht="13.25" customHeight="1" x14ac:dyDescent="0.15">
      <c r="A691" s="9" t="s">
        <v>326</v>
      </c>
      <c r="B691" s="9" t="s">
        <v>325</v>
      </c>
      <c r="C691" s="9" t="s">
        <v>305</v>
      </c>
      <c r="D691" s="9" t="s">
        <v>306</v>
      </c>
      <c r="E691" s="9" t="s">
        <v>306</v>
      </c>
      <c r="F691" s="9" t="s">
        <v>307</v>
      </c>
      <c r="G691" s="9" t="s">
        <v>307</v>
      </c>
      <c r="J691" t="s">
        <v>271</v>
      </c>
      <c r="M691" t="s">
        <v>469</v>
      </c>
      <c r="N691" t="s">
        <v>38</v>
      </c>
      <c r="O691">
        <v>17</v>
      </c>
      <c r="P691">
        <v>15</v>
      </c>
      <c r="Q691" t="s">
        <v>695</v>
      </c>
      <c r="R691" s="47" t="s">
        <v>356</v>
      </c>
      <c r="Z691" t="s">
        <v>276</v>
      </c>
      <c r="AA691" t="s">
        <v>319</v>
      </c>
      <c r="AB691" t="s">
        <v>345</v>
      </c>
      <c r="AC691" t="s">
        <v>695</v>
      </c>
      <c r="AD691" t="s">
        <v>322</v>
      </c>
      <c r="AE691" t="s">
        <v>471</v>
      </c>
      <c r="AF691" s="9" t="s">
        <v>790</v>
      </c>
      <c r="AG691" t="s">
        <v>321</v>
      </c>
      <c r="AH691" t="s">
        <v>321</v>
      </c>
      <c r="AI691" t="s">
        <v>321</v>
      </c>
    </row>
    <row r="692" spans="1:35" ht="13.25" customHeight="1" x14ac:dyDescent="0.15">
      <c r="A692" s="9" t="s">
        <v>326</v>
      </c>
      <c r="B692" s="9" t="s">
        <v>325</v>
      </c>
      <c r="C692" s="9" t="s">
        <v>305</v>
      </c>
      <c r="D692" s="9" t="s">
        <v>306</v>
      </c>
      <c r="E692" s="9" t="s">
        <v>306</v>
      </c>
      <c r="F692" s="9" t="s">
        <v>307</v>
      </c>
      <c r="G692" s="9" t="s">
        <v>307</v>
      </c>
      <c r="J692" t="s">
        <v>271</v>
      </c>
      <c r="M692" t="s">
        <v>494</v>
      </c>
      <c r="N692" t="s">
        <v>107</v>
      </c>
      <c r="O692">
        <v>8</v>
      </c>
      <c r="P692">
        <v>1</v>
      </c>
      <c r="Q692" t="s">
        <v>707</v>
      </c>
      <c r="R692" s="47" t="s">
        <v>124</v>
      </c>
      <c r="Z692" t="s">
        <v>276</v>
      </c>
      <c r="AA692" t="s">
        <v>566</v>
      </c>
      <c r="AB692" t="s">
        <v>706</v>
      </c>
      <c r="AC692" t="s">
        <v>707</v>
      </c>
      <c r="AD692" t="s">
        <v>322</v>
      </c>
      <c r="AE692" t="s">
        <v>495</v>
      </c>
      <c r="AF692" s="9" t="s">
        <v>538</v>
      </c>
      <c r="AG692" t="s">
        <v>321</v>
      </c>
      <c r="AH692" t="s">
        <v>321</v>
      </c>
      <c r="AI692" t="s">
        <v>321</v>
      </c>
    </row>
    <row r="693" spans="1:35" ht="13.25" customHeight="1" x14ac:dyDescent="0.15">
      <c r="A693" s="9" t="s">
        <v>326</v>
      </c>
      <c r="B693" s="9" t="s">
        <v>325</v>
      </c>
      <c r="C693" s="9" t="s">
        <v>305</v>
      </c>
      <c r="D693" s="9" t="s">
        <v>306</v>
      </c>
      <c r="E693" s="9" t="s">
        <v>306</v>
      </c>
      <c r="F693" s="9" t="s">
        <v>307</v>
      </c>
      <c r="G693" s="9" t="s">
        <v>307</v>
      </c>
      <c r="J693" t="s">
        <v>271</v>
      </c>
      <c r="M693" t="s">
        <v>496</v>
      </c>
      <c r="N693" t="s">
        <v>107</v>
      </c>
      <c r="O693">
        <v>8</v>
      </c>
      <c r="P693">
        <v>2</v>
      </c>
      <c r="Q693" t="s">
        <v>708</v>
      </c>
      <c r="R693" s="47" t="s">
        <v>124</v>
      </c>
      <c r="Z693" t="s">
        <v>276</v>
      </c>
      <c r="AA693" t="s">
        <v>566</v>
      </c>
      <c r="AB693" t="s">
        <v>706</v>
      </c>
      <c r="AC693" t="s">
        <v>708</v>
      </c>
      <c r="AD693" t="s">
        <v>322</v>
      </c>
      <c r="AE693" t="s">
        <v>497</v>
      </c>
      <c r="AF693" s="9" t="s">
        <v>538</v>
      </c>
      <c r="AG693" t="s">
        <v>321</v>
      </c>
      <c r="AH693" t="s">
        <v>321</v>
      </c>
      <c r="AI693" t="s">
        <v>321</v>
      </c>
    </row>
    <row r="694" spans="1:35" ht="13.25" customHeight="1" x14ac:dyDescent="0.15">
      <c r="A694" s="9" t="s">
        <v>326</v>
      </c>
      <c r="B694" s="9" t="s">
        <v>325</v>
      </c>
      <c r="C694" s="9" t="s">
        <v>305</v>
      </c>
      <c r="D694" s="9" t="s">
        <v>306</v>
      </c>
      <c r="E694" s="9" t="s">
        <v>306</v>
      </c>
      <c r="F694" s="9" t="s">
        <v>307</v>
      </c>
      <c r="G694" s="9" t="s">
        <v>307</v>
      </c>
      <c r="J694" t="s">
        <v>271</v>
      </c>
      <c r="M694" t="s">
        <v>517</v>
      </c>
      <c r="N694" t="s">
        <v>107</v>
      </c>
      <c r="O694">
        <v>8</v>
      </c>
      <c r="P694">
        <v>3</v>
      </c>
      <c r="Q694" t="s">
        <v>709</v>
      </c>
      <c r="R694" s="47">
        <v>0.62</v>
      </c>
      <c r="U694" s="49">
        <f>R694</f>
        <v>0.62</v>
      </c>
      <c r="V694" t="s">
        <v>449</v>
      </c>
      <c r="Z694" t="s">
        <v>276</v>
      </c>
      <c r="AA694" t="s">
        <v>566</v>
      </c>
      <c r="AB694" t="s">
        <v>706</v>
      </c>
      <c r="AC694" t="s">
        <v>709</v>
      </c>
      <c r="AD694" t="s">
        <v>322</v>
      </c>
      <c r="AE694" t="s">
        <v>521</v>
      </c>
      <c r="AF694" s="9" t="s">
        <v>747</v>
      </c>
      <c r="AG694" t="s">
        <v>321</v>
      </c>
      <c r="AH694" t="s">
        <v>321</v>
      </c>
      <c r="AI694" t="s">
        <v>321</v>
      </c>
    </row>
    <row r="695" spans="1:35" ht="13.25" customHeight="1" x14ac:dyDescent="0.15">
      <c r="A695" s="9" t="s">
        <v>326</v>
      </c>
      <c r="B695" s="9" t="s">
        <v>325</v>
      </c>
      <c r="C695" s="9" t="s">
        <v>305</v>
      </c>
      <c r="D695" s="9" t="s">
        <v>306</v>
      </c>
      <c r="E695" s="9" t="s">
        <v>306</v>
      </c>
      <c r="F695" s="9" t="s">
        <v>307</v>
      </c>
      <c r="G695" s="9" t="s">
        <v>307</v>
      </c>
      <c r="J695" t="s">
        <v>271</v>
      </c>
      <c r="M695" t="s">
        <v>522</v>
      </c>
      <c r="N695" t="s">
        <v>107</v>
      </c>
      <c r="O695">
        <v>8</v>
      </c>
      <c r="P695">
        <v>4</v>
      </c>
      <c r="Q695" t="s">
        <v>710</v>
      </c>
      <c r="R695" t="s">
        <v>571</v>
      </c>
      <c r="Z695" t="s">
        <v>276</v>
      </c>
      <c r="AA695" t="s">
        <v>566</v>
      </c>
      <c r="AB695" t="s">
        <v>706</v>
      </c>
      <c r="AC695" t="s">
        <v>710</v>
      </c>
      <c r="AD695" t="s">
        <v>322</v>
      </c>
      <c r="AE695" t="s">
        <v>523</v>
      </c>
      <c r="AF695" s="9" t="s">
        <v>747</v>
      </c>
      <c r="AG695" t="s">
        <v>321</v>
      </c>
      <c r="AH695" t="s">
        <v>321</v>
      </c>
      <c r="AI695" t="s">
        <v>321</v>
      </c>
    </row>
    <row r="696" spans="1:35" ht="13.25" customHeight="1" x14ac:dyDescent="0.15">
      <c r="A696" s="9" t="s">
        <v>326</v>
      </c>
      <c r="B696" s="9" t="s">
        <v>325</v>
      </c>
      <c r="C696" s="9" t="s">
        <v>305</v>
      </c>
      <c r="D696" s="9" t="s">
        <v>306</v>
      </c>
      <c r="E696" s="9" t="s">
        <v>306</v>
      </c>
      <c r="F696" s="9" t="s">
        <v>307</v>
      </c>
      <c r="G696" s="9" t="s">
        <v>307</v>
      </c>
      <c r="J696" t="s">
        <v>271</v>
      </c>
      <c r="M696" t="s">
        <v>524</v>
      </c>
      <c r="N696" t="s">
        <v>107</v>
      </c>
      <c r="O696">
        <v>8</v>
      </c>
      <c r="P696">
        <v>5</v>
      </c>
      <c r="Q696" t="s">
        <v>711</v>
      </c>
      <c r="R696" s="52" t="s">
        <v>572</v>
      </c>
      <c r="Z696" t="s">
        <v>276</v>
      </c>
      <c r="AA696" t="s">
        <v>566</v>
      </c>
      <c r="AB696" t="s">
        <v>706</v>
      </c>
      <c r="AC696" t="s">
        <v>711</v>
      </c>
      <c r="AD696" t="s">
        <v>322</v>
      </c>
      <c r="AE696" t="s">
        <v>526</v>
      </c>
      <c r="AF696" s="9" t="s">
        <v>748</v>
      </c>
      <c r="AG696" t="s">
        <v>321</v>
      </c>
      <c r="AH696" t="s">
        <v>321</v>
      </c>
      <c r="AI696" t="s">
        <v>321</v>
      </c>
    </row>
    <row r="697" spans="1:35" ht="13.25" customHeight="1" x14ac:dyDescent="0.15">
      <c r="A697" s="9" t="s">
        <v>326</v>
      </c>
      <c r="B697" s="9" t="s">
        <v>325</v>
      </c>
      <c r="C697" s="9" t="s">
        <v>305</v>
      </c>
      <c r="D697" s="9" t="s">
        <v>306</v>
      </c>
      <c r="E697" s="9" t="s">
        <v>306</v>
      </c>
      <c r="F697" s="9" t="s">
        <v>307</v>
      </c>
      <c r="G697" s="9" t="s">
        <v>307</v>
      </c>
      <c r="J697" t="s">
        <v>271</v>
      </c>
      <c r="M697" t="s">
        <v>527</v>
      </c>
      <c r="N697" t="s">
        <v>107</v>
      </c>
      <c r="O697">
        <v>8</v>
      </c>
      <c r="P697">
        <v>6</v>
      </c>
      <c r="Q697" t="s">
        <v>712</v>
      </c>
      <c r="R697" t="s">
        <v>571</v>
      </c>
      <c r="Z697" t="s">
        <v>276</v>
      </c>
      <c r="AA697" t="s">
        <v>566</v>
      </c>
      <c r="AB697" t="s">
        <v>706</v>
      </c>
      <c r="AC697" t="s">
        <v>712</v>
      </c>
      <c r="AD697" t="s">
        <v>322</v>
      </c>
      <c r="AE697" t="s">
        <v>528</v>
      </c>
      <c r="AF697" s="9" t="s">
        <v>748</v>
      </c>
      <c r="AG697" t="s">
        <v>321</v>
      </c>
      <c r="AH697" t="s">
        <v>321</v>
      </c>
      <c r="AI697" t="s">
        <v>321</v>
      </c>
    </row>
    <row r="698" spans="1:35" ht="13.25" customHeight="1" x14ac:dyDescent="0.15">
      <c r="A698" s="9" t="s">
        <v>326</v>
      </c>
      <c r="B698" s="9" t="s">
        <v>325</v>
      </c>
      <c r="C698" s="9" t="s">
        <v>305</v>
      </c>
      <c r="D698" s="9" t="s">
        <v>306</v>
      </c>
      <c r="E698" s="9" t="s">
        <v>306</v>
      </c>
      <c r="F698" s="9" t="s">
        <v>307</v>
      </c>
      <c r="G698" s="9" t="s">
        <v>307</v>
      </c>
      <c r="J698" t="s">
        <v>271</v>
      </c>
      <c r="M698" t="s">
        <v>476</v>
      </c>
      <c r="N698" t="s">
        <v>107</v>
      </c>
      <c r="O698">
        <v>9</v>
      </c>
      <c r="P698">
        <v>1</v>
      </c>
      <c r="Q698" t="s">
        <v>699</v>
      </c>
      <c r="R698" t="s">
        <v>356</v>
      </c>
      <c r="Z698" t="s">
        <v>276</v>
      </c>
      <c r="AA698" t="s">
        <v>566</v>
      </c>
      <c r="AB698" t="s">
        <v>698</v>
      </c>
      <c r="AC698" t="s">
        <v>699</v>
      </c>
      <c r="AD698" t="s">
        <v>322</v>
      </c>
      <c r="AE698" t="s">
        <v>478</v>
      </c>
      <c r="AF698" s="9" t="s">
        <v>745</v>
      </c>
      <c r="AG698" t="s">
        <v>321</v>
      </c>
      <c r="AH698" t="s">
        <v>321</v>
      </c>
      <c r="AI698" t="s">
        <v>321</v>
      </c>
    </row>
    <row r="699" spans="1:35" ht="13.25" customHeight="1" x14ac:dyDescent="0.15">
      <c r="A699" s="9" t="s">
        <v>326</v>
      </c>
      <c r="B699" s="9" t="s">
        <v>325</v>
      </c>
      <c r="C699" s="9" t="s">
        <v>305</v>
      </c>
      <c r="D699" s="9" t="s">
        <v>306</v>
      </c>
      <c r="E699" s="9" t="s">
        <v>306</v>
      </c>
      <c r="F699" s="9" t="s">
        <v>307</v>
      </c>
      <c r="G699" s="9" t="s">
        <v>307</v>
      </c>
      <c r="J699" t="s">
        <v>271</v>
      </c>
      <c r="M699" t="s">
        <v>479</v>
      </c>
      <c r="N699" t="s">
        <v>107</v>
      </c>
      <c r="O699">
        <v>9</v>
      </c>
      <c r="P699">
        <v>2</v>
      </c>
      <c r="Q699" t="s">
        <v>700</v>
      </c>
      <c r="R699" t="s">
        <v>356</v>
      </c>
      <c r="Z699" t="s">
        <v>276</v>
      </c>
      <c r="AA699" t="s">
        <v>566</v>
      </c>
      <c r="AB699" t="s">
        <v>698</v>
      </c>
      <c r="AC699" t="s">
        <v>700</v>
      </c>
      <c r="AD699" t="s">
        <v>322</v>
      </c>
      <c r="AE699" t="s">
        <v>480</v>
      </c>
      <c r="AF699" s="9" t="s">
        <v>745</v>
      </c>
      <c r="AG699" t="s">
        <v>321</v>
      </c>
      <c r="AH699" t="s">
        <v>321</v>
      </c>
      <c r="AI699" t="s">
        <v>321</v>
      </c>
    </row>
    <row r="700" spans="1:35" ht="13.25" customHeight="1" x14ac:dyDescent="0.15">
      <c r="A700" s="9" t="s">
        <v>326</v>
      </c>
      <c r="B700" s="9" t="s">
        <v>325</v>
      </c>
      <c r="C700" s="9" t="s">
        <v>305</v>
      </c>
      <c r="D700" s="9" t="s">
        <v>306</v>
      </c>
      <c r="E700" s="9" t="s">
        <v>306</v>
      </c>
      <c r="F700" s="9" t="s">
        <v>307</v>
      </c>
      <c r="G700" s="9" t="s">
        <v>307</v>
      </c>
      <c r="J700" t="s">
        <v>271</v>
      </c>
      <c r="M700" t="s">
        <v>481</v>
      </c>
      <c r="N700" t="s">
        <v>107</v>
      </c>
      <c r="O700">
        <v>9</v>
      </c>
      <c r="P700">
        <v>3</v>
      </c>
      <c r="Q700" t="s">
        <v>701</v>
      </c>
      <c r="R700" t="s">
        <v>356</v>
      </c>
      <c r="Z700" t="s">
        <v>276</v>
      </c>
      <c r="AA700" t="s">
        <v>566</v>
      </c>
      <c r="AB700" t="s">
        <v>698</v>
      </c>
      <c r="AC700" t="s">
        <v>701</v>
      </c>
      <c r="AD700" t="s">
        <v>322</v>
      </c>
      <c r="AE700" t="s">
        <v>482</v>
      </c>
      <c r="AF700" s="9" t="s">
        <v>745</v>
      </c>
      <c r="AG700" t="s">
        <v>321</v>
      </c>
      <c r="AH700" t="s">
        <v>321</v>
      </c>
      <c r="AI700" t="s">
        <v>321</v>
      </c>
    </row>
    <row r="701" spans="1:35" ht="13.25" customHeight="1" x14ac:dyDescent="0.15">
      <c r="A701" s="9" t="s">
        <v>326</v>
      </c>
      <c r="B701" s="9" t="s">
        <v>325</v>
      </c>
      <c r="C701" s="9" t="s">
        <v>305</v>
      </c>
      <c r="D701" s="9" t="s">
        <v>306</v>
      </c>
      <c r="E701" s="9" t="s">
        <v>306</v>
      </c>
      <c r="F701" s="9" t="s">
        <v>307</v>
      </c>
      <c r="G701" s="9" t="s">
        <v>307</v>
      </c>
      <c r="J701" t="s">
        <v>271</v>
      </c>
      <c r="M701" t="s">
        <v>483</v>
      </c>
      <c r="N701" t="s">
        <v>107</v>
      </c>
      <c r="O701">
        <v>9</v>
      </c>
      <c r="P701">
        <v>4</v>
      </c>
      <c r="Q701" t="s">
        <v>702</v>
      </c>
      <c r="R701">
        <v>13916</v>
      </c>
      <c r="T701" t="s">
        <v>573</v>
      </c>
      <c r="U701">
        <f>R701</f>
        <v>13916</v>
      </c>
      <c r="V701" t="str">
        <f>T701</f>
        <v>Yen</v>
      </c>
      <c r="Z701" t="s">
        <v>276</v>
      </c>
      <c r="AA701" t="s">
        <v>566</v>
      </c>
      <c r="AB701" t="s">
        <v>698</v>
      </c>
      <c r="AC701" t="s">
        <v>702</v>
      </c>
      <c r="AD701" t="s">
        <v>322</v>
      </c>
      <c r="AE701" t="s">
        <v>485</v>
      </c>
      <c r="AF701" s="9" t="s">
        <v>746</v>
      </c>
      <c r="AG701" t="s">
        <v>321</v>
      </c>
      <c r="AH701" t="s">
        <v>321</v>
      </c>
      <c r="AI701" t="s">
        <v>321</v>
      </c>
    </row>
    <row r="702" spans="1:35" ht="13.25" customHeight="1" x14ac:dyDescent="0.15">
      <c r="A702" s="9" t="s">
        <v>326</v>
      </c>
      <c r="B702" s="9" t="s">
        <v>325</v>
      </c>
      <c r="C702" s="9" t="s">
        <v>305</v>
      </c>
      <c r="D702" s="9" t="s">
        <v>306</v>
      </c>
      <c r="E702" s="9" t="s">
        <v>306</v>
      </c>
      <c r="F702" s="9" t="s">
        <v>307</v>
      </c>
      <c r="G702" s="9" t="s">
        <v>307</v>
      </c>
      <c r="J702" t="s">
        <v>271</v>
      </c>
      <c r="M702" t="s">
        <v>486</v>
      </c>
      <c r="N702" t="s">
        <v>107</v>
      </c>
      <c r="O702">
        <v>9</v>
      </c>
      <c r="P702">
        <v>5</v>
      </c>
      <c r="Q702" t="s">
        <v>703</v>
      </c>
      <c r="R702">
        <v>29010</v>
      </c>
      <c r="T702" t="s">
        <v>573</v>
      </c>
      <c r="U702">
        <f>R702</f>
        <v>29010</v>
      </c>
      <c r="V702" t="str">
        <f>T702</f>
        <v>Yen</v>
      </c>
      <c r="Z702" t="s">
        <v>276</v>
      </c>
      <c r="AA702" t="s">
        <v>566</v>
      </c>
      <c r="AB702" t="s">
        <v>698</v>
      </c>
      <c r="AC702" t="s">
        <v>703</v>
      </c>
      <c r="AD702" t="s">
        <v>322</v>
      </c>
      <c r="AE702" t="s">
        <v>488</v>
      </c>
      <c r="AF702" s="9" t="s">
        <v>746</v>
      </c>
      <c r="AG702" t="s">
        <v>321</v>
      </c>
      <c r="AH702" t="s">
        <v>321</v>
      </c>
      <c r="AI702" t="s">
        <v>321</v>
      </c>
    </row>
    <row r="703" spans="1:35" ht="13.25" customHeight="1" x14ac:dyDescent="0.15">
      <c r="A703" s="9" t="s">
        <v>326</v>
      </c>
      <c r="B703" s="9" t="s">
        <v>325</v>
      </c>
      <c r="C703" s="9" t="s">
        <v>305</v>
      </c>
      <c r="D703" s="9" t="s">
        <v>306</v>
      </c>
      <c r="E703" s="9" t="s">
        <v>306</v>
      </c>
      <c r="F703" s="9" t="s">
        <v>307</v>
      </c>
      <c r="G703" s="9" t="s">
        <v>307</v>
      </c>
      <c r="J703" t="s">
        <v>271</v>
      </c>
      <c r="M703" t="s">
        <v>489</v>
      </c>
      <c r="N703" t="s">
        <v>107</v>
      </c>
      <c r="O703">
        <v>9</v>
      </c>
      <c r="P703">
        <v>6</v>
      </c>
      <c r="Q703" t="s">
        <v>704</v>
      </c>
      <c r="R703">
        <v>48336</v>
      </c>
      <c r="U703">
        <f>R703</f>
        <v>48336</v>
      </c>
      <c r="V703" t="s">
        <v>446</v>
      </c>
      <c r="Z703" t="s">
        <v>276</v>
      </c>
      <c r="AA703" t="s">
        <v>566</v>
      </c>
      <c r="AB703" t="s">
        <v>698</v>
      </c>
      <c r="AC703" t="s">
        <v>704</v>
      </c>
      <c r="AD703" t="s">
        <v>322</v>
      </c>
      <c r="AE703" t="s">
        <v>491</v>
      </c>
      <c r="AF703" s="9" t="s">
        <v>744</v>
      </c>
      <c r="AG703" t="s">
        <v>321</v>
      </c>
      <c r="AH703" t="s">
        <v>321</v>
      </c>
      <c r="AI703" t="s">
        <v>321</v>
      </c>
    </row>
    <row r="704" spans="1:35" ht="13.25" customHeight="1" x14ac:dyDescent="0.15">
      <c r="A704" s="9" t="s">
        <v>326</v>
      </c>
      <c r="B704" s="9" t="s">
        <v>325</v>
      </c>
      <c r="C704" s="9" t="s">
        <v>305</v>
      </c>
      <c r="D704" s="9" t="s">
        <v>306</v>
      </c>
      <c r="E704" s="9" t="s">
        <v>306</v>
      </c>
      <c r="F704" s="9" t="s">
        <v>307</v>
      </c>
      <c r="G704" s="9" t="s">
        <v>307</v>
      </c>
      <c r="J704" t="s">
        <v>271</v>
      </c>
      <c r="M704" t="s">
        <v>492</v>
      </c>
      <c r="N704" t="s">
        <v>107</v>
      </c>
      <c r="O704">
        <v>9</v>
      </c>
      <c r="P704">
        <v>7</v>
      </c>
      <c r="Q704" t="s">
        <v>705</v>
      </c>
      <c r="R704" s="47" t="s">
        <v>574</v>
      </c>
      <c r="Z704" t="s">
        <v>276</v>
      </c>
      <c r="AA704" t="s">
        <v>566</v>
      </c>
      <c r="AB704" t="s">
        <v>698</v>
      </c>
      <c r="AC704" t="s">
        <v>705</v>
      </c>
      <c r="AD704" t="s">
        <v>322</v>
      </c>
      <c r="AE704" t="s">
        <v>493</v>
      </c>
      <c r="AF704" s="9" t="s">
        <v>744</v>
      </c>
      <c r="AG704" t="s">
        <v>321</v>
      </c>
      <c r="AH704" t="s">
        <v>321</v>
      </c>
      <c r="AI704" t="s">
        <v>321</v>
      </c>
    </row>
    <row r="705" spans="1:35" ht="13.25" customHeight="1" x14ac:dyDescent="0.15">
      <c r="A705" s="9" t="s">
        <v>326</v>
      </c>
      <c r="B705" s="9" t="s">
        <v>325</v>
      </c>
      <c r="C705" s="9" t="s">
        <v>305</v>
      </c>
      <c r="D705" s="9" t="s">
        <v>306</v>
      </c>
      <c r="E705" s="9" t="s">
        <v>306</v>
      </c>
      <c r="F705" s="9" t="s">
        <v>307</v>
      </c>
      <c r="G705" s="9" t="s">
        <v>307</v>
      </c>
      <c r="J705" t="s">
        <v>271</v>
      </c>
      <c r="M705" t="s">
        <v>531</v>
      </c>
      <c r="N705" t="s">
        <v>107</v>
      </c>
      <c r="O705">
        <v>9</v>
      </c>
      <c r="P705">
        <v>8</v>
      </c>
      <c r="Q705" t="s">
        <v>713</v>
      </c>
      <c r="R705" s="25" t="s">
        <v>575</v>
      </c>
      <c r="Z705" t="s">
        <v>276</v>
      </c>
      <c r="AA705" t="s">
        <v>566</v>
      </c>
      <c r="AB705" t="s">
        <v>698</v>
      </c>
      <c r="AC705" t="s">
        <v>713</v>
      </c>
      <c r="AD705" t="s">
        <v>322</v>
      </c>
      <c r="AE705" t="s">
        <v>533</v>
      </c>
      <c r="AF705" s="9" t="s">
        <v>743</v>
      </c>
      <c r="AG705" t="s">
        <v>321</v>
      </c>
      <c r="AH705" t="s">
        <v>321</v>
      </c>
      <c r="AI705" t="s">
        <v>321</v>
      </c>
    </row>
    <row r="706" spans="1:35" ht="13.25" customHeight="1" x14ac:dyDescent="0.15">
      <c r="A706" s="9" t="s">
        <v>326</v>
      </c>
      <c r="B706" s="9" t="s">
        <v>325</v>
      </c>
      <c r="C706" s="9" t="s">
        <v>305</v>
      </c>
      <c r="D706" s="9" t="s">
        <v>306</v>
      </c>
      <c r="E706" s="9" t="s">
        <v>306</v>
      </c>
      <c r="F706" s="9" t="s">
        <v>307</v>
      </c>
      <c r="G706" s="9" t="s">
        <v>307</v>
      </c>
      <c r="J706" t="s">
        <v>271</v>
      </c>
      <c r="M706" t="s">
        <v>434</v>
      </c>
      <c r="N706" t="s">
        <v>38</v>
      </c>
      <c r="O706">
        <v>2</v>
      </c>
      <c r="P706">
        <v>1</v>
      </c>
      <c r="Q706" t="s">
        <v>435</v>
      </c>
      <c r="R706" s="47">
        <v>0</v>
      </c>
      <c r="U706" s="49">
        <f>R706</f>
        <v>0</v>
      </c>
      <c r="V706" t="s">
        <v>449</v>
      </c>
      <c r="Z706" t="s">
        <v>276</v>
      </c>
      <c r="AA706" t="s">
        <v>319</v>
      </c>
      <c r="AB706" t="s">
        <v>683</v>
      </c>
      <c r="AC706" t="s">
        <v>684</v>
      </c>
      <c r="AD706" t="s">
        <v>322</v>
      </c>
      <c r="AE706" t="s">
        <v>436</v>
      </c>
      <c r="AF706" s="9" t="s">
        <v>787</v>
      </c>
      <c r="AG706" t="s">
        <v>321</v>
      </c>
      <c r="AH706" t="s">
        <v>321</v>
      </c>
      <c r="AI706" t="s">
        <v>321</v>
      </c>
    </row>
    <row r="707" spans="1:35" ht="13.25" customHeight="1" x14ac:dyDescent="0.15">
      <c r="A707" s="9" t="s">
        <v>326</v>
      </c>
      <c r="B707" s="9" t="s">
        <v>325</v>
      </c>
      <c r="C707" s="9" t="s">
        <v>305</v>
      </c>
      <c r="D707" s="9" t="s">
        <v>306</v>
      </c>
      <c r="E707" s="9" t="s">
        <v>306</v>
      </c>
      <c r="F707" s="9" t="s">
        <v>307</v>
      </c>
      <c r="G707" s="9" t="s">
        <v>307</v>
      </c>
      <c r="J707" t="s">
        <v>271</v>
      </c>
      <c r="M707" t="s">
        <v>437</v>
      </c>
      <c r="N707" t="s">
        <v>38</v>
      </c>
      <c r="O707">
        <v>2</v>
      </c>
      <c r="P707">
        <v>2</v>
      </c>
      <c r="Q707" t="s">
        <v>438</v>
      </c>
      <c r="R707" s="47">
        <v>1</v>
      </c>
      <c r="U707" s="49">
        <f>R707</f>
        <v>1</v>
      </c>
      <c r="V707" t="s">
        <v>449</v>
      </c>
      <c r="Z707" t="s">
        <v>276</v>
      </c>
      <c r="AA707" t="s">
        <v>319</v>
      </c>
      <c r="AB707" t="s">
        <v>683</v>
      </c>
      <c r="AC707" t="s">
        <v>685</v>
      </c>
      <c r="AD707" t="s">
        <v>322</v>
      </c>
      <c r="AE707" t="s">
        <v>439</v>
      </c>
      <c r="AF707" s="9" t="s">
        <v>787</v>
      </c>
      <c r="AG707" t="s">
        <v>321</v>
      </c>
      <c r="AH707" t="s">
        <v>321</v>
      </c>
      <c r="AI707" t="s">
        <v>321</v>
      </c>
    </row>
    <row r="708" spans="1:35" ht="13.25" customHeight="1" x14ac:dyDescent="0.15">
      <c r="A708" s="9" t="s">
        <v>326</v>
      </c>
      <c r="B708" s="9" t="s">
        <v>325</v>
      </c>
      <c r="C708" s="9" t="s">
        <v>305</v>
      </c>
      <c r="D708" s="9" t="s">
        <v>306</v>
      </c>
      <c r="E708" s="9" t="s">
        <v>306</v>
      </c>
      <c r="F708" s="9" t="s">
        <v>307</v>
      </c>
      <c r="G708" s="9" t="s">
        <v>307</v>
      </c>
      <c r="J708" t="s">
        <v>271</v>
      </c>
      <c r="M708" t="s">
        <v>440</v>
      </c>
      <c r="N708" t="s">
        <v>38</v>
      </c>
      <c r="O708">
        <v>5</v>
      </c>
      <c r="P708">
        <v>5</v>
      </c>
      <c r="Q708" t="s">
        <v>441</v>
      </c>
      <c r="R708" s="24">
        <v>23900000</v>
      </c>
      <c r="T708" t="s">
        <v>327</v>
      </c>
      <c r="U708" s="40">
        <f>R708</f>
        <v>23900000</v>
      </c>
      <c r="V708" s="9" t="s">
        <v>39</v>
      </c>
      <c r="Z708" t="s">
        <v>276</v>
      </c>
      <c r="AA708" t="s">
        <v>319</v>
      </c>
      <c r="AB708" t="s">
        <v>678</v>
      </c>
      <c r="AC708" t="s">
        <v>441</v>
      </c>
      <c r="AD708" t="s">
        <v>322</v>
      </c>
      <c r="AE708" t="s">
        <v>442</v>
      </c>
      <c r="AF708" s="9" t="s">
        <v>793</v>
      </c>
      <c r="AG708" t="s">
        <v>321</v>
      </c>
      <c r="AH708" t="s">
        <v>321</v>
      </c>
      <c r="AI708" t="s">
        <v>321</v>
      </c>
    </row>
    <row r="709" spans="1:35" ht="13.25" customHeight="1" x14ac:dyDescent="0.15">
      <c r="A709" s="9" t="s">
        <v>326</v>
      </c>
      <c r="B709" s="9" t="s">
        <v>325</v>
      </c>
      <c r="C709" s="9" t="s">
        <v>305</v>
      </c>
      <c r="D709" s="9" t="s">
        <v>306</v>
      </c>
      <c r="E709" s="9" t="s">
        <v>306</v>
      </c>
      <c r="F709" s="9" t="s">
        <v>307</v>
      </c>
      <c r="G709" s="9" t="s">
        <v>307</v>
      </c>
      <c r="J709" t="s">
        <v>271</v>
      </c>
      <c r="M709" t="s">
        <v>443</v>
      </c>
      <c r="N709" t="s">
        <v>38</v>
      </c>
      <c r="O709">
        <v>14</v>
      </c>
      <c r="P709">
        <v>7</v>
      </c>
      <c r="Q709" t="s">
        <v>753</v>
      </c>
      <c r="R709" s="25" t="s">
        <v>576</v>
      </c>
      <c r="Z709" t="s">
        <v>276</v>
      </c>
      <c r="AA709" t="s">
        <v>319</v>
      </c>
      <c r="AB709" t="s">
        <v>686</v>
      </c>
      <c r="AC709" t="s">
        <v>687</v>
      </c>
      <c r="AD709" t="s">
        <v>322</v>
      </c>
      <c r="AE709" t="s">
        <v>444</v>
      </c>
      <c r="AF709" s="9" t="s">
        <v>743</v>
      </c>
      <c r="AG709" t="s">
        <v>321</v>
      </c>
      <c r="AH709" t="s">
        <v>321</v>
      </c>
      <c r="AI709" t="s">
        <v>321</v>
      </c>
    </row>
    <row r="710" spans="1:35" ht="13.25" customHeight="1" x14ac:dyDescent="0.15">
      <c r="A710" s="9" t="s">
        <v>326</v>
      </c>
      <c r="B710" s="9" t="s">
        <v>325</v>
      </c>
      <c r="C710" s="9" t="s">
        <v>305</v>
      </c>
      <c r="D710" s="9" t="s">
        <v>306</v>
      </c>
      <c r="E710" s="9" t="s">
        <v>306</v>
      </c>
      <c r="F710" s="9" t="s">
        <v>307</v>
      </c>
      <c r="G710" s="9" t="s">
        <v>307</v>
      </c>
      <c r="J710" t="s">
        <v>271</v>
      </c>
      <c r="M710" t="s">
        <v>445</v>
      </c>
      <c r="N710" t="s">
        <v>107</v>
      </c>
      <c r="O710">
        <v>6</v>
      </c>
      <c r="P710">
        <v>1</v>
      </c>
      <c r="Q710" t="s">
        <v>689</v>
      </c>
      <c r="R710" t="s">
        <v>124</v>
      </c>
      <c r="Z710" t="s">
        <v>276</v>
      </c>
      <c r="AA710" t="s">
        <v>566</v>
      </c>
      <c r="AB710" t="s">
        <v>688</v>
      </c>
      <c r="AC710" t="s">
        <v>689</v>
      </c>
      <c r="AD710" t="s">
        <v>322</v>
      </c>
      <c r="AE710" t="s">
        <v>447</v>
      </c>
      <c r="AF710" s="9" t="s">
        <v>744</v>
      </c>
      <c r="AG710" t="s">
        <v>321</v>
      </c>
      <c r="AH710" t="s">
        <v>321</v>
      </c>
      <c r="AI710" t="s">
        <v>321</v>
      </c>
    </row>
    <row r="711" spans="1:35" ht="13.25" customHeight="1" x14ac:dyDescent="0.15">
      <c r="A711" s="9" t="s">
        <v>326</v>
      </c>
      <c r="B711" s="9" t="s">
        <v>325</v>
      </c>
      <c r="C711" s="9" t="s">
        <v>305</v>
      </c>
      <c r="D711" s="9" t="s">
        <v>306</v>
      </c>
      <c r="E711" s="9" t="s">
        <v>306</v>
      </c>
      <c r="F711" s="9" t="s">
        <v>307</v>
      </c>
      <c r="G711" s="9" t="s">
        <v>307</v>
      </c>
      <c r="J711" t="s">
        <v>271</v>
      </c>
      <c r="M711" t="s">
        <v>448</v>
      </c>
      <c r="N711" t="s">
        <v>107</v>
      </c>
      <c r="O711">
        <v>6</v>
      </c>
      <c r="P711">
        <v>2</v>
      </c>
      <c r="Q711" t="s">
        <v>690</v>
      </c>
      <c r="R711" s="47" t="s">
        <v>124</v>
      </c>
      <c r="Z711" t="s">
        <v>276</v>
      </c>
      <c r="AA711" t="s">
        <v>566</v>
      </c>
      <c r="AB711" t="s">
        <v>688</v>
      </c>
      <c r="AC711" t="s">
        <v>690</v>
      </c>
      <c r="AD711" t="s">
        <v>322</v>
      </c>
      <c r="AE711" t="s">
        <v>450</v>
      </c>
      <c r="AF711" s="9" t="s">
        <v>744</v>
      </c>
      <c r="AG711" t="s">
        <v>321</v>
      </c>
      <c r="AH711" t="s">
        <v>321</v>
      </c>
      <c r="AI711" t="s">
        <v>321</v>
      </c>
    </row>
    <row r="712" spans="1:35" ht="13.25" customHeight="1" x14ac:dyDescent="0.15">
      <c r="A712" s="9" t="s">
        <v>326</v>
      </c>
      <c r="B712" s="9" t="s">
        <v>325</v>
      </c>
      <c r="C712" s="9" t="s">
        <v>305</v>
      </c>
      <c r="D712" s="9" t="s">
        <v>306</v>
      </c>
      <c r="E712" s="9" t="s">
        <v>306</v>
      </c>
      <c r="F712" s="9" t="s">
        <v>307</v>
      </c>
      <c r="G712" s="9" t="s">
        <v>307</v>
      </c>
      <c r="J712" t="s">
        <v>271</v>
      </c>
      <c r="M712" t="s">
        <v>539</v>
      </c>
      <c r="N712" t="s">
        <v>107</v>
      </c>
      <c r="O712">
        <v>6</v>
      </c>
      <c r="P712">
        <v>3</v>
      </c>
      <c r="Q712" t="s">
        <v>757</v>
      </c>
      <c r="R712" t="s">
        <v>577</v>
      </c>
      <c r="Z712" t="s">
        <v>276</v>
      </c>
      <c r="AA712" t="s">
        <v>566</v>
      </c>
      <c r="AB712" t="s">
        <v>688</v>
      </c>
      <c r="AC712" t="s">
        <v>687</v>
      </c>
      <c r="AD712" t="s">
        <v>322</v>
      </c>
      <c r="AE712" t="s">
        <v>541</v>
      </c>
      <c r="AF712" s="9" t="s">
        <v>744</v>
      </c>
      <c r="AG712" t="s">
        <v>321</v>
      </c>
      <c r="AH712" t="s">
        <v>321</v>
      </c>
      <c r="AI712" t="s">
        <v>321</v>
      </c>
    </row>
    <row r="713" spans="1:35" ht="13.25" customHeight="1" x14ac:dyDescent="0.15">
      <c r="A713" s="9" t="s">
        <v>326</v>
      </c>
      <c r="B713" s="9" t="s">
        <v>325</v>
      </c>
      <c r="C713" s="9" t="s">
        <v>305</v>
      </c>
      <c r="D713" s="9" t="s">
        <v>306</v>
      </c>
      <c r="E713" s="9" t="s">
        <v>306</v>
      </c>
      <c r="F713" s="9" t="s">
        <v>307</v>
      </c>
      <c r="G713" s="9" t="s">
        <v>307</v>
      </c>
      <c r="J713" t="s">
        <v>271</v>
      </c>
      <c r="M713" t="s">
        <v>542</v>
      </c>
      <c r="N713" t="s">
        <v>107</v>
      </c>
      <c r="O713">
        <v>7</v>
      </c>
      <c r="P713">
        <v>1</v>
      </c>
      <c r="Q713" t="s">
        <v>715</v>
      </c>
      <c r="R713">
        <v>0</v>
      </c>
      <c r="T713" s="23" t="s">
        <v>578</v>
      </c>
      <c r="U713">
        <f>R713</f>
        <v>0</v>
      </c>
      <c r="V713" t="str">
        <f>T713</f>
        <v>number</v>
      </c>
      <c r="Z713" t="s">
        <v>276</v>
      </c>
      <c r="AA713" t="s">
        <v>566</v>
      </c>
      <c r="AB713" t="s">
        <v>567</v>
      </c>
      <c r="AC713" t="s">
        <v>715</v>
      </c>
      <c r="AD713" t="s">
        <v>322</v>
      </c>
      <c r="AE713" t="s">
        <v>545</v>
      </c>
      <c r="AF713" s="9" t="s">
        <v>749</v>
      </c>
      <c r="AG713" t="s">
        <v>321</v>
      </c>
      <c r="AH713" t="s">
        <v>321</v>
      </c>
      <c r="AI713" t="s">
        <v>321</v>
      </c>
    </row>
    <row r="714" spans="1:35" ht="13.25" customHeight="1" x14ac:dyDescent="0.15">
      <c r="A714" s="9" t="s">
        <v>326</v>
      </c>
      <c r="B714" s="9" t="s">
        <v>325</v>
      </c>
      <c r="C714" s="9" t="s">
        <v>305</v>
      </c>
      <c r="D714" s="9" t="s">
        <v>306</v>
      </c>
      <c r="E714" s="9" t="s">
        <v>306</v>
      </c>
      <c r="F714" s="9" t="s">
        <v>307</v>
      </c>
      <c r="G714" s="9" t="s">
        <v>307</v>
      </c>
      <c r="J714" t="s">
        <v>271</v>
      </c>
      <c r="M714" t="s">
        <v>498</v>
      </c>
      <c r="N714" t="s">
        <v>107</v>
      </c>
      <c r="O714">
        <v>7</v>
      </c>
      <c r="P714">
        <v>2</v>
      </c>
      <c r="Q714" t="s">
        <v>568</v>
      </c>
      <c r="R714">
        <v>15</v>
      </c>
      <c r="T714" t="s">
        <v>500</v>
      </c>
      <c r="U714" s="23">
        <f>R714</f>
        <v>15</v>
      </c>
      <c r="V714" s="23" t="str">
        <f>T714</f>
        <v>minutes</v>
      </c>
      <c r="Z714" t="s">
        <v>276</v>
      </c>
      <c r="AA714" t="s">
        <v>566</v>
      </c>
      <c r="AB714" t="s">
        <v>567</v>
      </c>
      <c r="AC714" t="s">
        <v>568</v>
      </c>
      <c r="AD714" t="s">
        <v>322</v>
      </c>
      <c r="AE714" t="s">
        <v>548</v>
      </c>
      <c r="AF714" s="9" t="s">
        <v>750</v>
      </c>
      <c r="AG714" t="s">
        <v>321</v>
      </c>
      <c r="AH714" t="s">
        <v>321</v>
      </c>
      <c r="AI714" t="s">
        <v>321</v>
      </c>
    </row>
    <row r="715" spans="1:35" ht="13.25" customHeight="1" x14ac:dyDescent="0.15">
      <c r="A715" s="9" t="s">
        <v>326</v>
      </c>
      <c r="B715" s="9" t="s">
        <v>325</v>
      </c>
      <c r="C715" s="9" t="s">
        <v>305</v>
      </c>
      <c r="D715" s="9" t="s">
        <v>306</v>
      </c>
      <c r="E715" s="9" t="s">
        <v>306</v>
      </c>
      <c r="F715" s="9" t="s">
        <v>307</v>
      </c>
      <c r="G715" s="9" t="s">
        <v>307</v>
      </c>
      <c r="J715" t="s">
        <v>271</v>
      </c>
      <c r="M715" t="s">
        <v>504</v>
      </c>
      <c r="N715" t="s">
        <v>107</v>
      </c>
      <c r="O715">
        <v>7</v>
      </c>
      <c r="P715">
        <v>3</v>
      </c>
      <c r="Q715" t="s">
        <v>569</v>
      </c>
      <c r="R715">
        <v>0.08</v>
      </c>
      <c r="T715" t="s">
        <v>579</v>
      </c>
      <c r="U715">
        <f>R715</f>
        <v>0.08</v>
      </c>
      <c r="V715" t="str">
        <f>T715</f>
        <v>outages</v>
      </c>
      <c r="Z715" t="s">
        <v>276</v>
      </c>
      <c r="AA715" t="s">
        <v>566</v>
      </c>
      <c r="AB715" t="s">
        <v>567</v>
      </c>
      <c r="AC715" t="s">
        <v>569</v>
      </c>
      <c r="AD715" t="s">
        <v>322</v>
      </c>
      <c r="AE715" t="s">
        <v>550</v>
      </c>
      <c r="AF715" s="9" t="s">
        <v>750</v>
      </c>
      <c r="AG715" t="s">
        <v>321</v>
      </c>
      <c r="AH715" t="s">
        <v>321</v>
      </c>
      <c r="AI715" t="s">
        <v>321</v>
      </c>
    </row>
    <row r="716" spans="1:35" ht="13.25" customHeight="1" x14ac:dyDescent="0.15">
      <c r="A716" s="9" t="s">
        <v>326</v>
      </c>
      <c r="B716" s="9" t="s">
        <v>325</v>
      </c>
      <c r="C716" s="9" t="s">
        <v>305</v>
      </c>
      <c r="D716" s="9" t="s">
        <v>306</v>
      </c>
      <c r="E716" s="9" t="s">
        <v>306</v>
      </c>
      <c r="F716" s="9" t="s">
        <v>307</v>
      </c>
      <c r="G716" s="9" t="s">
        <v>307</v>
      </c>
      <c r="J716" t="s">
        <v>271</v>
      </c>
      <c r="M716" t="s">
        <v>508</v>
      </c>
      <c r="N716" t="s">
        <v>107</v>
      </c>
      <c r="O716">
        <v>7</v>
      </c>
      <c r="P716">
        <v>4</v>
      </c>
      <c r="Q716" t="s">
        <v>570</v>
      </c>
      <c r="R716">
        <v>187.5</v>
      </c>
      <c r="T716" t="s">
        <v>580</v>
      </c>
      <c r="U716" s="23">
        <f>R716</f>
        <v>187.5</v>
      </c>
      <c r="V716" s="23" t="str">
        <f>T716</f>
        <v>minutes/month</v>
      </c>
      <c r="Z716" t="s">
        <v>276</v>
      </c>
      <c r="AA716" t="s">
        <v>566</v>
      </c>
      <c r="AB716" t="s">
        <v>567</v>
      </c>
      <c r="AC716" t="s">
        <v>570</v>
      </c>
      <c r="AD716" t="s">
        <v>322</v>
      </c>
      <c r="AE716" t="s">
        <v>552</v>
      </c>
      <c r="AF716" s="9" t="s">
        <v>750</v>
      </c>
      <c r="AG716" t="s">
        <v>321</v>
      </c>
      <c r="AH716" t="s">
        <v>321</v>
      </c>
      <c r="AI716" t="s">
        <v>321</v>
      </c>
    </row>
    <row r="717" spans="1:35" ht="13.25" customHeight="1" x14ac:dyDescent="0.15">
      <c r="A717" s="9" t="s">
        <v>326</v>
      </c>
      <c r="B717" s="9" t="s">
        <v>325</v>
      </c>
      <c r="C717" s="9" t="s">
        <v>305</v>
      </c>
      <c r="D717" s="9" t="s">
        <v>306</v>
      </c>
      <c r="E717" s="9" t="s">
        <v>306</v>
      </c>
      <c r="F717" s="9" t="s">
        <v>307</v>
      </c>
      <c r="G717" s="9" t="s">
        <v>307</v>
      </c>
      <c r="J717" t="s">
        <v>271</v>
      </c>
      <c r="M717" t="s">
        <v>553</v>
      </c>
      <c r="N717" t="s">
        <v>107</v>
      </c>
      <c r="O717">
        <v>7</v>
      </c>
      <c r="P717">
        <v>5</v>
      </c>
      <c r="Q717" t="s">
        <v>716</v>
      </c>
      <c r="R717" t="s">
        <v>571</v>
      </c>
      <c r="Z717" t="s">
        <v>276</v>
      </c>
      <c r="AA717" t="s">
        <v>566</v>
      </c>
      <c r="AB717" t="s">
        <v>567</v>
      </c>
      <c r="AC717" t="s">
        <v>716</v>
      </c>
      <c r="AD717" t="s">
        <v>322</v>
      </c>
      <c r="AE717" t="s">
        <v>555</v>
      </c>
      <c r="AF717" s="9" t="s">
        <v>750</v>
      </c>
      <c r="AG717" t="s">
        <v>321</v>
      </c>
      <c r="AH717" t="s">
        <v>321</v>
      </c>
      <c r="AI717" t="s">
        <v>321</v>
      </c>
    </row>
    <row r="718" spans="1:35" ht="13.25" customHeight="1" x14ac:dyDescent="0.15">
      <c r="A718" s="9" t="s">
        <v>326</v>
      </c>
      <c r="B718" s="9" t="s">
        <v>325</v>
      </c>
      <c r="C718" s="9" t="s">
        <v>305</v>
      </c>
      <c r="D718" s="9" t="s">
        <v>306</v>
      </c>
      <c r="E718" s="9" t="s">
        <v>306</v>
      </c>
      <c r="F718" s="9" t="s">
        <v>307</v>
      </c>
      <c r="G718" s="9" t="s">
        <v>307</v>
      </c>
      <c r="J718" t="s">
        <v>271</v>
      </c>
      <c r="M718" t="s">
        <v>472</v>
      </c>
      <c r="N718" t="s">
        <v>222</v>
      </c>
      <c r="O718">
        <v>2</v>
      </c>
      <c r="P718">
        <v>3</v>
      </c>
      <c r="Q718" t="s">
        <v>754</v>
      </c>
      <c r="R718" s="47">
        <v>0</v>
      </c>
      <c r="U718" s="49">
        <f>R718</f>
        <v>0</v>
      </c>
      <c r="V718" t="s">
        <v>449</v>
      </c>
      <c r="Z718" t="s">
        <v>276</v>
      </c>
      <c r="AA718" t="s">
        <v>395</v>
      </c>
      <c r="AB718" t="s">
        <v>402</v>
      </c>
      <c r="AC718" t="s">
        <v>696</v>
      </c>
      <c r="AD718" t="s">
        <v>322</v>
      </c>
      <c r="AE718" t="s">
        <v>473</v>
      </c>
      <c r="AF718" s="9" t="s">
        <v>734</v>
      </c>
      <c r="AG718" t="s">
        <v>321</v>
      </c>
      <c r="AH718" t="s">
        <v>321</v>
      </c>
      <c r="AI718" t="s">
        <v>321</v>
      </c>
    </row>
    <row r="719" spans="1:35" ht="13.25" customHeight="1" x14ac:dyDescent="0.15">
      <c r="A719" s="9" t="s">
        <v>326</v>
      </c>
      <c r="B719" s="9" t="s">
        <v>325</v>
      </c>
      <c r="C719" s="9" t="s">
        <v>305</v>
      </c>
      <c r="D719" s="9" t="s">
        <v>306</v>
      </c>
      <c r="E719" s="9" t="s">
        <v>306</v>
      </c>
      <c r="F719" s="9" t="s">
        <v>307</v>
      </c>
      <c r="G719" s="9" t="s">
        <v>307</v>
      </c>
      <c r="J719" t="s">
        <v>271</v>
      </c>
      <c r="M719" t="s">
        <v>474</v>
      </c>
      <c r="N719" t="s">
        <v>222</v>
      </c>
      <c r="O719">
        <v>1</v>
      </c>
      <c r="P719">
        <v>3</v>
      </c>
      <c r="Q719" t="s">
        <v>755</v>
      </c>
      <c r="R719" s="47">
        <v>0</v>
      </c>
      <c r="U719" s="49">
        <f>R719</f>
        <v>0</v>
      </c>
      <c r="V719" t="s">
        <v>449</v>
      </c>
      <c r="Z719" t="s">
        <v>276</v>
      </c>
      <c r="AA719" t="s">
        <v>395</v>
      </c>
      <c r="AB719" t="s">
        <v>226</v>
      </c>
      <c r="AC719" t="s">
        <v>697</v>
      </c>
      <c r="AD719" t="s">
        <v>322</v>
      </c>
      <c r="AE719" t="s">
        <v>475</v>
      </c>
      <c r="AF719" s="9" t="s">
        <v>734</v>
      </c>
      <c r="AG719" t="s">
        <v>321</v>
      </c>
      <c r="AH719" t="s">
        <v>321</v>
      </c>
      <c r="AI719" t="s">
        <v>321</v>
      </c>
    </row>
    <row r="720" spans="1:35" ht="13.25" customHeight="1" x14ac:dyDescent="0.15">
      <c r="A720" s="9" t="s">
        <v>326</v>
      </c>
      <c r="B720" s="9" t="s">
        <v>325</v>
      </c>
      <c r="C720" s="9" t="s">
        <v>305</v>
      </c>
      <c r="D720" s="9" t="s">
        <v>306</v>
      </c>
      <c r="E720" s="9" t="s">
        <v>306</v>
      </c>
      <c r="F720" s="9" t="s">
        <v>307</v>
      </c>
      <c r="G720" s="9" t="s">
        <v>307</v>
      </c>
      <c r="J720" t="s">
        <v>271</v>
      </c>
      <c r="M720" t="s">
        <v>556</v>
      </c>
      <c r="N720" t="s">
        <v>222</v>
      </c>
      <c r="O720">
        <v>3</v>
      </c>
      <c r="P720">
        <v>1</v>
      </c>
      <c r="Q720" t="s">
        <v>758</v>
      </c>
      <c r="R720">
        <v>0</v>
      </c>
      <c r="T720" t="s">
        <v>578</v>
      </c>
      <c r="U720">
        <f>R720</f>
        <v>0</v>
      </c>
      <c r="V720" t="str">
        <f>T720</f>
        <v>number</v>
      </c>
      <c r="Z720" t="s">
        <v>276</v>
      </c>
      <c r="AA720" t="s">
        <v>395</v>
      </c>
      <c r="AB720" t="s">
        <v>675</v>
      </c>
      <c r="AC720" t="s">
        <v>717</v>
      </c>
      <c r="AD720" t="s">
        <v>322</v>
      </c>
      <c r="AE720" t="s">
        <v>557</v>
      </c>
      <c r="AF720" s="9" t="s">
        <v>749</v>
      </c>
      <c r="AG720" t="s">
        <v>321</v>
      </c>
      <c r="AH720" t="s">
        <v>321</v>
      </c>
      <c r="AI720" t="s">
        <v>321</v>
      </c>
    </row>
    <row r="721" spans="1:35" ht="13.25" customHeight="1" x14ac:dyDescent="0.15">
      <c r="A721" s="9" t="s">
        <v>326</v>
      </c>
      <c r="B721" s="9" t="s">
        <v>325</v>
      </c>
      <c r="C721" s="9" t="s">
        <v>305</v>
      </c>
      <c r="D721" s="9" t="s">
        <v>306</v>
      </c>
      <c r="E721" s="9" t="s">
        <v>306</v>
      </c>
      <c r="F721" s="9" t="s">
        <v>307</v>
      </c>
      <c r="G721" s="9" t="s">
        <v>307</v>
      </c>
      <c r="J721" t="s">
        <v>271</v>
      </c>
      <c r="M721" t="s">
        <v>558</v>
      </c>
      <c r="N721" t="s">
        <v>222</v>
      </c>
      <c r="O721">
        <v>3</v>
      </c>
      <c r="P721">
        <v>2</v>
      </c>
      <c r="Q721" t="s">
        <v>759</v>
      </c>
      <c r="R721" s="25" t="s">
        <v>581</v>
      </c>
      <c r="Z721" t="s">
        <v>276</v>
      </c>
      <c r="AA721" t="s">
        <v>395</v>
      </c>
      <c r="AB721" t="s">
        <v>675</v>
      </c>
      <c r="AC721" t="s">
        <v>687</v>
      </c>
      <c r="AD721" t="s">
        <v>322</v>
      </c>
      <c r="AE721" t="s">
        <v>559</v>
      </c>
      <c r="AF721" s="9" t="s">
        <v>743</v>
      </c>
      <c r="AG721" t="s">
        <v>321</v>
      </c>
      <c r="AH721" t="s">
        <v>321</v>
      </c>
      <c r="AI721" t="s">
        <v>321</v>
      </c>
    </row>
    <row r="722" spans="1:35" ht="13.25" customHeight="1" x14ac:dyDescent="0.2">
      <c r="A722" s="22" t="s">
        <v>329</v>
      </c>
      <c r="B722" s="22" t="s">
        <v>328</v>
      </c>
      <c r="C722" s="22" t="s">
        <v>305</v>
      </c>
      <c r="D722" s="22" t="s">
        <v>306</v>
      </c>
      <c r="E722" s="22" t="s">
        <v>306</v>
      </c>
      <c r="F722" s="22" t="s">
        <v>307</v>
      </c>
      <c r="G722" s="22" t="s">
        <v>307</v>
      </c>
      <c r="J722" t="s">
        <v>68</v>
      </c>
      <c r="M722" t="s">
        <v>434</v>
      </c>
      <c r="N722" t="s">
        <v>38</v>
      </c>
      <c r="O722">
        <v>2</v>
      </c>
      <c r="P722">
        <v>1</v>
      </c>
      <c r="Q722" t="s">
        <v>435</v>
      </c>
      <c r="R722" s="47" t="s">
        <v>338</v>
      </c>
      <c r="T722" s="25"/>
      <c r="U722" s="42"/>
      <c r="V722" s="25"/>
      <c r="W722" t="s">
        <v>330</v>
      </c>
      <c r="X722">
        <v>3</v>
      </c>
      <c r="Z722" t="s">
        <v>276</v>
      </c>
      <c r="AA722" t="s">
        <v>319</v>
      </c>
      <c r="AB722" t="s">
        <v>683</v>
      </c>
      <c r="AC722" t="s">
        <v>684</v>
      </c>
      <c r="AD722" t="s">
        <v>322</v>
      </c>
      <c r="AE722" t="s">
        <v>436</v>
      </c>
      <c r="AF722" s="9" t="s">
        <v>787</v>
      </c>
      <c r="AG722" t="s">
        <v>321</v>
      </c>
      <c r="AH722" t="s">
        <v>321</v>
      </c>
      <c r="AI722" t="s">
        <v>321</v>
      </c>
    </row>
    <row r="723" spans="1:35" ht="13.25" customHeight="1" x14ac:dyDescent="0.2">
      <c r="A723" s="22" t="s">
        <v>329</v>
      </c>
      <c r="B723" s="22" t="s">
        <v>328</v>
      </c>
      <c r="C723" s="22" t="s">
        <v>305</v>
      </c>
      <c r="D723" s="22" t="s">
        <v>306</v>
      </c>
      <c r="E723" s="22" t="s">
        <v>306</v>
      </c>
      <c r="F723" s="22" t="s">
        <v>307</v>
      </c>
      <c r="G723" s="22" t="s">
        <v>307</v>
      </c>
      <c r="J723" t="s">
        <v>68</v>
      </c>
      <c r="M723" t="s">
        <v>437</v>
      </c>
      <c r="N723" t="s">
        <v>38</v>
      </c>
      <c r="O723">
        <v>2</v>
      </c>
      <c r="P723">
        <v>2</v>
      </c>
      <c r="Q723" t="s">
        <v>438</v>
      </c>
      <c r="R723" s="47" t="s">
        <v>338</v>
      </c>
      <c r="T723" s="25"/>
      <c r="U723" s="42"/>
      <c r="V723" s="25"/>
      <c r="W723" t="s">
        <v>330</v>
      </c>
      <c r="X723">
        <v>3</v>
      </c>
      <c r="Z723" t="s">
        <v>276</v>
      </c>
      <c r="AA723" t="s">
        <v>319</v>
      </c>
      <c r="AB723" t="s">
        <v>683</v>
      </c>
      <c r="AC723" t="s">
        <v>685</v>
      </c>
      <c r="AD723" t="s">
        <v>322</v>
      </c>
      <c r="AE723" t="s">
        <v>439</v>
      </c>
      <c r="AF723" s="9" t="s">
        <v>787</v>
      </c>
      <c r="AG723" t="s">
        <v>321</v>
      </c>
      <c r="AH723" t="s">
        <v>321</v>
      </c>
      <c r="AI723" t="s">
        <v>321</v>
      </c>
    </row>
    <row r="724" spans="1:35" ht="13.25" customHeight="1" x14ac:dyDescent="0.2">
      <c r="A724" s="22" t="s">
        <v>329</v>
      </c>
      <c r="B724" s="22" t="s">
        <v>328</v>
      </c>
      <c r="C724" s="22" t="s">
        <v>305</v>
      </c>
      <c r="D724" s="22" t="s">
        <v>306</v>
      </c>
      <c r="E724" s="22" t="s">
        <v>306</v>
      </c>
      <c r="F724" s="22" t="s">
        <v>307</v>
      </c>
      <c r="G724" s="22" t="s">
        <v>307</v>
      </c>
      <c r="J724" t="s">
        <v>68</v>
      </c>
      <c r="M724" t="s">
        <v>440</v>
      </c>
      <c r="N724" t="s">
        <v>38</v>
      </c>
      <c r="O724">
        <v>5</v>
      </c>
      <c r="P724">
        <v>5</v>
      </c>
      <c r="Q724" s="53" t="s">
        <v>441</v>
      </c>
      <c r="R724" s="24">
        <v>115000000</v>
      </c>
      <c r="T724" s="25" t="s">
        <v>327</v>
      </c>
      <c r="U724" s="40">
        <f>R724</f>
        <v>115000000</v>
      </c>
      <c r="V724" s="9" t="s">
        <v>39</v>
      </c>
      <c r="W724" t="s">
        <v>330</v>
      </c>
      <c r="X724">
        <v>3</v>
      </c>
      <c r="Z724" t="s">
        <v>276</v>
      </c>
      <c r="AA724" t="s">
        <v>319</v>
      </c>
      <c r="AB724" t="s">
        <v>678</v>
      </c>
      <c r="AC724" t="s">
        <v>441</v>
      </c>
      <c r="AD724" t="s">
        <v>322</v>
      </c>
      <c r="AE724" t="s">
        <v>442</v>
      </c>
      <c r="AF724" s="9" t="s">
        <v>793</v>
      </c>
      <c r="AG724" t="s">
        <v>321</v>
      </c>
      <c r="AH724" t="s">
        <v>321</v>
      </c>
      <c r="AI724" t="s">
        <v>321</v>
      </c>
    </row>
    <row r="725" spans="1:35" ht="13.25" customHeight="1" x14ac:dyDescent="0.2">
      <c r="A725" s="22" t="s">
        <v>329</v>
      </c>
      <c r="B725" s="22" t="s">
        <v>328</v>
      </c>
      <c r="C725" s="22" t="s">
        <v>305</v>
      </c>
      <c r="D725" s="22" t="s">
        <v>306</v>
      </c>
      <c r="E725" s="22" t="s">
        <v>306</v>
      </c>
      <c r="F725" s="22" t="s">
        <v>307</v>
      </c>
      <c r="G725" s="22" t="s">
        <v>307</v>
      </c>
      <c r="J725" t="s">
        <v>68</v>
      </c>
      <c r="M725" t="s">
        <v>443</v>
      </c>
      <c r="N725" t="s">
        <v>38</v>
      </c>
      <c r="O725">
        <v>14</v>
      </c>
      <c r="P725">
        <v>7</v>
      </c>
      <c r="Q725" t="s">
        <v>753</v>
      </c>
      <c r="R725" s="29" t="s">
        <v>582</v>
      </c>
      <c r="T725" s="25" t="s">
        <v>540</v>
      </c>
      <c r="U725" s="25"/>
      <c r="V725" s="25"/>
      <c r="W725" t="s">
        <v>330</v>
      </c>
      <c r="X725">
        <v>3</v>
      </c>
      <c r="Z725" t="s">
        <v>276</v>
      </c>
      <c r="AA725" t="s">
        <v>319</v>
      </c>
      <c r="AB725" t="s">
        <v>686</v>
      </c>
      <c r="AC725" t="s">
        <v>687</v>
      </c>
      <c r="AD725" t="s">
        <v>322</v>
      </c>
      <c r="AE725" t="s">
        <v>444</v>
      </c>
      <c r="AF725" s="9" t="s">
        <v>743</v>
      </c>
      <c r="AG725" t="s">
        <v>321</v>
      </c>
      <c r="AH725" t="s">
        <v>321</v>
      </c>
      <c r="AI725" t="s">
        <v>321</v>
      </c>
    </row>
    <row r="726" spans="1:35" ht="13.25" customHeight="1" x14ac:dyDescent="0.2">
      <c r="A726" s="22" t="s">
        <v>329</v>
      </c>
      <c r="B726" s="22" t="s">
        <v>328</v>
      </c>
      <c r="C726" s="22" t="s">
        <v>305</v>
      </c>
      <c r="D726" s="22" t="s">
        <v>306</v>
      </c>
      <c r="E726" s="22" t="s">
        <v>306</v>
      </c>
      <c r="F726" s="22" t="s">
        <v>307</v>
      </c>
      <c r="G726" s="22" t="s">
        <v>307</v>
      </c>
      <c r="J726" t="s">
        <v>68</v>
      </c>
      <c r="M726" t="s">
        <v>445</v>
      </c>
      <c r="N726" t="s">
        <v>107</v>
      </c>
      <c r="O726">
        <v>6</v>
      </c>
      <c r="P726">
        <v>1</v>
      </c>
      <c r="Q726" t="s">
        <v>689</v>
      </c>
      <c r="R726" s="24" t="s">
        <v>583</v>
      </c>
      <c r="T726" s="25"/>
      <c r="U726" s="25"/>
      <c r="V726" s="25"/>
      <c r="W726" t="s">
        <v>330</v>
      </c>
      <c r="X726">
        <v>3</v>
      </c>
      <c r="Z726" t="s">
        <v>276</v>
      </c>
      <c r="AA726" t="s">
        <v>566</v>
      </c>
      <c r="AB726" t="s">
        <v>688</v>
      </c>
      <c r="AC726" t="s">
        <v>689</v>
      </c>
      <c r="AD726" t="s">
        <v>322</v>
      </c>
      <c r="AE726" t="s">
        <v>447</v>
      </c>
      <c r="AF726" s="9" t="s">
        <v>744</v>
      </c>
      <c r="AG726" t="s">
        <v>321</v>
      </c>
      <c r="AH726" t="s">
        <v>321</v>
      </c>
      <c r="AI726" t="s">
        <v>321</v>
      </c>
    </row>
    <row r="727" spans="1:35" ht="13.25" customHeight="1" x14ac:dyDescent="0.2">
      <c r="A727" s="22" t="s">
        <v>329</v>
      </c>
      <c r="B727" s="22" t="s">
        <v>328</v>
      </c>
      <c r="C727" s="22" t="s">
        <v>305</v>
      </c>
      <c r="D727" s="22" t="s">
        <v>306</v>
      </c>
      <c r="E727" s="22" t="s">
        <v>306</v>
      </c>
      <c r="F727" s="22" t="s">
        <v>307</v>
      </c>
      <c r="G727" s="22" t="s">
        <v>307</v>
      </c>
      <c r="J727" t="s">
        <v>68</v>
      </c>
      <c r="M727" t="s">
        <v>448</v>
      </c>
      <c r="N727" t="s">
        <v>107</v>
      </c>
      <c r="O727">
        <v>6</v>
      </c>
      <c r="P727">
        <v>2</v>
      </c>
      <c r="Q727" s="53" t="s">
        <v>690</v>
      </c>
      <c r="R727" s="47" t="s">
        <v>583</v>
      </c>
      <c r="T727" s="25"/>
      <c r="U727" s="25"/>
      <c r="V727" s="25"/>
      <c r="W727" t="s">
        <v>330</v>
      </c>
      <c r="X727">
        <v>3</v>
      </c>
      <c r="Z727" t="s">
        <v>276</v>
      </c>
      <c r="AA727" t="s">
        <v>566</v>
      </c>
      <c r="AB727" t="s">
        <v>688</v>
      </c>
      <c r="AC727" t="s">
        <v>690</v>
      </c>
      <c r="AD727" t="s">
        <v>322</v>
      </c>
      <c r="AE727" t="s">
        <v>450</v>
      </c>
      <c r="AF727" s="9" t="s">
        <v>744</v>
      </c>
      <c r="AG727" t="s">
        <v>321</v>
      </c>
      <c r="AH727" t="s">
        <v>321</v>
      </c>
      <c r="AI727" t="s">
        <v>321</v>
      </c>
    </row>
    <row r="728" spans="1:35" ht="13.25" customHeight="1" x14ac:dyDescent="0.2">
      <c r="A728" s="22" t="s">
        <v>329</v>
      </c>
      <c r="B728" s="22" t="s">
        <v>328</v>
      </c>
      <c r="C728" s="22" t="s">
        <v>305</v>
      </c>
      <c r="D728" s="22" t="s">
        <v>306</v>
      </c>
      <c r="E728" s="22" t="s">
        <v>306</v>
      </c>
      <c r="F728" s="22" t="s">
        <v>307</v>
      </c>
      <c r="G728" s="22" t="s">
        <v>307</v>
      </c>
      <c r="J728" t="s">
        <v>68</v>
      </c>
      <c r="M728" t="s">
        <v>539</v>
      </c>
      <c r="N728" t="s">
        <v>107</v>
      </c>
      <c r="O728">
        <v>6</v>
      </c>
      <c r="P728">
        <v>3</v>
      </c>
      <c r="Q728" t="s">
        <v>757</v>
      </c>
      <c r="R728" s="24" t="s">
        <v>583</v>
      </c>
      <c r="T728" s="25"/>
      <c r="U728" s="25"/>
      <c r="V728" s="25"/>
      <c r="W728" t="s">
        <v>330</v>
      </c>
      <c r="X728">
        <v>3</v>
      </c>
      <c r="Z728" t="s">
        <v>276</v>
      </c>
      <c r="AA728" t="s">
        <v>566</v>
      </c>
      <c r="AB728" t="s">
        <v>688</v>
      </c>
      <c r="AC728" t="s">
        <v>687</v>
      </c>
      <c r="AD728" t="s">
        <v>322</v>
      </c>
      <c r="AE728" t="s">
        <v>541</v>
      </c>
      <c r="AF728" s="9" t="s">
        <v>744</v>
      </c>
      <c r="AG728" t="s">
        <v>321</v>
      </c>
      <c r="AH728" t="s">
        <v>321</v>
      </c>
      <c r="AI728" t="s">
        <v>321</v>
      </c>
    </row>
    <row r="729" spans="1:35" ht="13.25" customHeight="1" x14ac:dyDescent="0.2">
      <c r="A729" s="22" t="s">
        <v>329</v>
      </c>
      <c r="B729" s="22" t="s">
        <v>328</v>
      </c>
      <c r="C729" s="22" t="s">
        <v>305</v>
      </c>
      <c r="D729" s="22" t="s">
        <v>306</v>
      </c>
      <c r="E729" s="22" t="s">
        <v>306</v>
      </c>
      <c r="F729" s="22" t="s">
        <v>307</v>
      </c>
      <c r="G729" s="22" t="s">
        <v>307</v>
      </c>
      <c r="J729" t="s">
        <v>68</v>
      </c>
      <c r="M729" t="s">
        <v>451</v>
      </c>
      <c r="N729" t="s">
        <v>38</v>
      </c>
      <c r="O729">
        <v>17</v>
      </c>
      <c r="P729">
        <v>6</v>
      </c>
      <c r="Q729" t="s">
        <v>756</v>
      </c>
      <c r="R729" t="s">
        <v>124</v>
      </c>
      <c r="W729" t="s">
        <v>330</v>
      </c>
      <c r="X729">
        <v>3</v>
      </c>
      <c r="Z729" t="s">
        <v>276</v>
      </c>
      <c r="AA729" t="s">
        <v>319</v>
      </c>
      <c r="AB729" t="s">
        <v>345</v>
      </c>
      <c r="AC729" t="s">
        <v>452</v>
      </c>
      <c r="AD729" t="s">
        <v>322</v>
      </c>
      <c r="AE729" t="s">
        <v>453</v>
      </c>
      <c r="AF729" s="9" t="s">
        <v>790</v>
      </c>
      <c r="AG729" t="s">
        <v>321</v>
      </c>
      <c r="AH729" t="s">
        <v>321</v>
      </c>
      <c r="AI729" t="s">
        <v>321</v>
      </c>
    </row>
    <row r="730" spans="1:35" ht="13.25" customHeight="1" x14ac:dyDescent="0.2">
      <c r="A730" s="22" t="s">
        <v>329</v>
      </c>
      <c r="B730" s="22" t="s">
        <v>328</v>
      </c>
      <c r="C730" s="22" t="s">
        <v>305</v>
      </c>
      <c r="D730" s="22" t="s">
        <v>306</v>
      </c>
      <c r="E730" s="22" t="s">
        <v>306</v>
      </c>
      <c r="F730" s="22" t="s">
        <v>307</v>
      </c>
      <c r="G730" s="22" t="s">
        <v>307</v>
      </c>
      <c r="J730" t="s">
        <v>68</v>
      </c>
      <c r="M730" t="s">
        <v>454</v>
      </c>
      <c r="N730" t="s">
        <v>38</v>
      </c>
      <c r="O730">
        <v>17</v>
      </c>
      <c r="P730">
        <v>8</v>
      </c>
      <c r="Q730" t="s">
        <v>760</v>
      </c>
      <c r="R730" t="s">
        <v>124</v>
      </c>
      <c r="W730" t="s">
        <v>330</v>
      </c>
      <c r="X730">
        <v>3</v>
      </c>
      <c r="Z730" t="s">
        <v>276</v>
      </c>
      <c r="AA730" t="s">
        <v>319</v>
      </c>
      <c r="AB730" t="s">
        <v>345</v>
      </c>
      <c r="AC730" t="s">
        <v>455</v>
      </c>
      <c r="AD730" t="s">
        <v>322</v>
      </c>
      <c r="AE730" t="s">
        <v>457</v>
      </c>
      <c r="AF730" s="9" t="s">
        <v>790</v>
      </c>
      <c r="AG730" t="s">
        <v>321</v>
      </c>
      <c r="AH730" t="s">
        <v>321</v>
      </c>
      <c r="AI730" t="s">
        <v>321</v>
      </c>
    </row>
    <row r="731" spans="1:35" ht="13.25" customHeight="1" x14ac:dyDescent="0.2">
      <c r="A731" s="22" t="s">
        <v>329</v>
      </c>
      <c r="B731" s="22" t="s">
        <v>328</v>
      </c>
      <c r="C731" s="22" t="s">
        <v>305</v>
      </c>
      <c r="D731" s="22" t="s">
        <v>306</v>
      </c>
      <c r="E731" s="22" t="s">
        <v>306</v>
      </c>
      <c r="F731" s="22" t="s">
        <v>307</v>
      </c>
      <c r="G731" s="22" t="s">
        <v>307</v>
      </c>
      <c r="J731" t="s">
        <v>68</v>
      </c>
      <c r="M731" t="s">
        <v>472</v>
      </c>
      <c r="N731" t="s">
        <v>222</v>
      </c>
      <c r="O731">
        <v>2</v>
      </c>
      <c r="P731">
        <v>3</v>
      </c>
      <c r="Q731" t="s">
        <v>754</v>
      </c>
      <c r="R731" s="47" t="s">
        <v>338</v>
      </c>
      <c r="T731" s="25"/>
      <c r="U731" s="25"/>
      <c r="V731" s="25"/>
      <c r="W731" t="s">
        <v>330</v>
      </c>
      <c r="X731">
        <v>3</v>
      </c>
      <c r="Z731" t="s">
        <v>276</v>
      </c>
      <c r="AA731" t="s">
        <v>395</v>
      </c>
      <c r="AB731" t="s">
        <v>402</v>
      </c>
      <c r="AC731" t="s">
        <v>696</v>
      </c>
      <c r="AD731" t="s">
        <v>322</v>
      </c>
      <c r="AE731" t="s">
        <v>473</v>
      </c>
      <c r="AF731" s="9" t="s">
        <v>734</v>
      </c>
      <c r="AG731" t="s">
        <v>321</v>
      </c>
      <c r="AH731" t="s">
        <v>321</v>
      </c>
      <c r="AI731" t="s">
        <v>321</v>
      </c>
    </row>
    <row r="732" spans="1:35" ht="13.25" customHeight="1" x14ac:dyDescent="0.2">
      <c r="A732" s="22" t="s">
        <v>329</v>
      </c>
      <c r="B732" s="22" t="s">
        <v>328</v>
      </c>
      <c r="C732" s="22" t="s">
        <v>305</v>
      </c>
      <c r="D732" s="22" t="s">
        <v>306</v>
      </c>
      <c r="E732" s="22" t="s">
        <v>306</v>
      </c>
      <c r="F732" s="22" t="s">
        <v>307</v>
      </c>
      <c r="G732" s="22" t="s">
        <v>307</v>
      </c>
      <c r="J732" t="s">
        <v>68</v>
      </c>
      <c r="M732" t="s">
        <v>474</v>
      </c>
      <c r="N732" t="s">
        <v>222</v>
      </c>
      <c r="O732">
        <v>1</v>
      </c>
      <c r="P732">
        <v>3</v>
      </c>
      <c r="Q732" t="s">
        <v>755</v>
      </c>
      <c r="R732" s="47" t="s">
        <v>338</v>
      </c>
      <c r="T732" s="25"/>
      <c r="U732" s="25"/>
      <c r="V732" s="25"/>
      <c r="W732" t="s">
        <v>330</v>
      </c>
      <c r="X732">
        <v>3</v>
      </c>
      <c r="Z732" t="s">
        <v>276</v>
      </c>
      <c r="AA732" t="s">
        <v>395</v>
      </c>
      <c r="AB732" t="s">
        <v>226</v>
      </c>
      <c r="AC732" t="s">
        <v>697</v>
      </c>
      <c r="AD732" t="s">
        <v>322</v>
      </c>
      <c r="AE732" t="s">
        <v>475</v>
      </c>
      <c r="AF732" s="9" t="s">
        <v>734</v>
      </c>
      <c r="AG732" t="s">
        <v>321</v>
      </c>
      <c r="AH732" t="s">
        <v>321</v>
      </c>
      <c r="AI732" t="s">
        <v>321</v>
      </c>
    </row>
    <row r="733" spans="1:35" ht="13.25" customHeight="1" x14ac:dyDescent="0.2">
      <c r="A733" s="22" t="s">
        <v>329</v>
      </c>
      <c r="B733" s="22" t="s">
        <v>328</v>
      </c>
      <c r="C733" s="22" t="s">
        <v>305</v>
      </c>
      <c r="D733" s="22" t="s">
        <v>306</v>
      </c>
      <c r="E733" s="22" t="s">
        <v>306</v>
      </c>
      <c r="F733" s="22" t="s">
        <v>307</v>
      </c>
      <c r="G733" s="22" t="s">
        <v>307</v>
      </c>
      <c r="J733" t="s">
        <v>68</v>
      </c>
      <c r="M733" t="s">
        <v>556</v>
      </c>
      <c r="N733" t="s">
        <v>222</v>
      </c>
      <c r="O733">
        <v>3</v>
      </c>
      <c r="P733">
        <v>1</v>
      </c>
      <c r="Q733" t="s">
        <v>758</v>
      </c>
      <c r="R733" s="24">
        <v>0</v>
      </c>
      <c r="T733" s="25" t="s">
        <v>578</v>
      </c>
      <c r="U733">
        <f>R733</f>
        <v>0</v>
      </c>
      <c r="V733" t="str">
        <f>T733</f>
        <v>number</v>
      </c>
      <c r="W733" t="s">
        <v>330</v>
      </c>
      <c r="X733">
        <v>3</v>
      </c>
      <c r="Z733" t="s">
        <v>276</v>
      </c>
      <c r="AA733" t="s">
        <v>395</v>
      </c>
      <c r="AB733" t="s">
        <v>675</v>
      </c>
      <c r="AC733" t="s">
        <v>717</v>
      </c>
      <c r="AD733" t="s">
        <v>322</v>
      </c>
      <c r="AE733" t="s">
        <v>557</v>
      </c>
      <c r="AF733" s="9" t="s">
        <v>749</v>
      </c>
      <c r="AG733" t="s">
        <v>321</v>
      </c>
      <c r="AH733" t="s">
        <v>321</v>
      </c>
      <c r="AI733" t="s">
        <v>321</v>
      </c>
    </row>
    <row r="734" spans="1:35" ht="13.25" customHeight="1" x14ac:dyDescent="0.2">
      <c r="A734" s="22" t="s">
        <v>329</v>
      </c>
      <c r="B734" s="22" t="s">
        <v>328</v>
      </c>
      <c r="C734" s="22" t="s">
        <v>305</v>
      </c>
      <c r="D734" s="22" t="s">
        <v>306</v>
      </c>
      <c r="E734" s="22" t="s">
        <v>306</v>
      </c>
      <c r="F734" s="22" t="s">
        <v>307</v>
      </c>
      <c r="G734" s="22" t="s">
        <v>307</v>
      </c>
      <c r="J734" t="s">
        <v>68</v>
      </c>
      <c r="M734" t="s">
        <v>558</v>
      </c>
      <c r="N734" t="s">
        <v>222</v>
      </c>
      <c r="O734">
        <v>3</v>
      </c>
      <c r="P734">
        <v>2</v>
      </c>
      <c r="Q734" t="s">
        <v>759</v>
      </c>
      <c r="R734" s="29" t="s">
        <v>584</v>
      </c>
      <c r="T734" s="25" t="s">
        <v>540</v>
      </c>
      <c r="U734" s="25"/>
      <c r="V734" s="25"/>
      <c r="W734" t="s">
        <v>330</v>
      </c>
      <c r="X734">
        <v>3</v>
      </c>
      <c r="Z734" t="s">
        <v>276</v>
      </c>
      <c r="AA734" t="s">
        <v>395</v>
      </c>
      <c r="AB734" t="s">
        <v>675</v>
      </c>
      <c r="AC734" t="s">
        <v>687</v>
      </c>
      <c r="AD734" t="s">
        <v>322</v>
      </c>
      <c r="AE734" t="s">
        <v>559</v>
      </c>
      <c r="AF734" s="9" t="s">
        <v>743</v>
      </c>
      <c r="AG734" t="s">
        <v>321</v>
      </c>
      <c r="AH734" t="s">
        <v>321</v>
      </c>
      <c r="AI734" t="s">
        <v>321</v>
      </c>
    </row>
    <row r="735" spans="1:35" ht="13.25" customHeight="1" x14ac:dyDescent="0.2">
      <c r="A735" s="22" t="s">
        <v>329</v>
      </c>
      <c r="B735" s="22" t="s">
        <v>328</v>
      </c>
      <c r="C735" s="22" t="s">
        <v>305</v>
      </c>
      <c r="D735" s="22" t="s">
        <v>306</v>
      </c>
      <c r="E735" s="22" t="s">
        <v>306</v>
      </c>
      <c r="F735" s="22" t="s">
        <v>307</v>
      </c>
      <c r="G735" s="22" t="s">
        <v>307</v>
      </c>
      <c r="J735" t="s">
        <v>68</v>
      </c>
      <c r="M735" t="s">
        <v>476</v>
      </c>
      <c r="N735" t="s">
        <v>107</v>
      </c>
      <c r="O735">
        <v>9</v>
      </c>
      <c r="P735">
        <v>1</v>
      </c>
      <c r="Q735" s="53" t="s">
        <v>699</v>
      </c>
      <c r="R735" s="41">
        <v>25.3</v>
      </c>
      <c r="T735" s="25" t="s">
        <v>585</v>
      </c>
      <c r="U735">
        <f t="shared" ref="U735:U740" si="28">R735</f>
        <v>25.3</v>
      </c>
      <c r="V735" t="str">
        <f t="shared" ref="V735:V740" si="29">T735</f>
        <v>yen</v>
      </c>
      <c r="W735" t="s">
        <v>330</v>
      </c>
      <c r="X735">
        <v>3</v>
      </c>
      <c r="Z735" t="s">
        <v>276</v>
      </c>
      <c r="AA735" t="s">
        <v>566</v>
      </c>
      <c r="AB735" t="s">
        <v>698</v>
      </c>
      <c r="AC735" t="s">
        <v>699</v>
      </c>
      <c r="AD735" t="s">
        <v>322</v>
      </c>
      <c r="AE735" t="s">
        <v>478</v>
      </c>
      <c r="AF735" s="9" t="s">
        <v>745</v>
      </c>
      <c r="AG735" t="s">
        <v>321</v>
      </c>
      <c r="AH735" t="s">
        <v>321</v>
      </c>
      <c r="AI735" t="s">
        <v>321</v>
      </c>
    </row>
    <row r="736" spans="1:35" ht="13.25" customHeight="1" x14ac:dyDescent="0.2">
      <c r="A736" s="22" t="s">
        <v>329</v>
      </c>
      <c r="B736" s="22" t="s">
        <v>328</v>
      </c>
      <c r="C736" s="22" t="s">
        <v>305</v>
      </c>
      <c r="D736" s="22" t="s">
        <v>306</v>
      </c>
      <c r="E736" s="22" t="s">
        <v>306</v>
      </c>
      <c r="F736" s="22" t="s">
        <v>307</v>
      </c>
      <c r="G736" s="22" t="s">
        <v>307</v>
      </c>
      <c r="J736" t="s">
        <v>68</v>
      </c>
      <c r="M736" t="s">
        <v>479</v>
      </c>
      <c r="N736" t="s">
        <v>107</v>
      </c>
      <c r="O736">
        <v>9</v>
      </c>
      <c r="P736">
        <v>2</v>
      </c>
      <c r="Q736" s="53" t="s">
        <v>700</v>
      </c>
      <c r="R736" s="41">
        <v>19.829999999999998</v>
      </c>
      <c r="T736" s="25" t="s">
        <v>585</v>
      </c>
      <c r="U736">
        <f t="shared" si="28"/>
        <v>19.829999999999998</v>
      </c>
      <c r="V736" t="str">
        <f t="shared" si="29"/>
        <v>yen</v>
      </c>
      <c r="W736" t="s">
        <v>330</v>
      </c>
      <c r="X736">
        <v>3</v>
      </c>
      <c r="Z736" t="s">
        <v>276</v>
      </c>
      <c r="AA736" t="s">
        <v>566</v>
      </c>
      <c r="AB736" t="s">
        <v>698</v>
      </c>
      <c r="AC736" t="s">
        <v>700</v>
      </c>
      <c r="AD736" t="s">
        <v>322</v>
      </c>
      <c r="AE736" t="s">
        <v>480</v>
      </c>
      <c r="AF736" s="9" t="s">
        <v>745</v>
      </c>
      <c r="AG736" t="s">
        <v>321</v>
      </c>
      <c r="AH736" t="s">
        <v>321</v>
      </c>
      <c r="AI736" t="s">
        <v>321</v>
      </c>
    </row>
    <row r="737" spans="1:35" ht="13.25" customHeight="1" x14ac:dyDescent="0.2">
      <c r="A737" s="22" t="s">
        <v>329</v>
      </c>
      <c r="B737" s="22" t="s">
        <v>328</v>
      </c>
      <c r="C737" s="22" t="s">
        <v>305</v>
      </c>
      <c r="D737" s="22" t="s">
        <v>306</v>
      </c>
      <c r="E737" s="22" t="s">
        <v>306</v>
      </c>
      <c r="F737" s="22" t="s">
        <v>307</v>
      </c>
      <c r="G737" s="22" t="s">
        <v>307</v>
      </c>
      <c r="J737" t="s">
        <v>68</v>
      </c>
      <c r="M737" t="s">
        <v>481</v>
      </c>
      <c r="N737" t="s">
        <v>107</v>
      </c>
      <c r="O737">
        <v>9</v>
      </c>
      <c r="P737">
        <v>3</v>
      </c>
      <c r="Q737" s="53" t="s">
        <v>701</v>
      </c>
      <c r="R737" s="41">
        <v>19.829999999999998</v>
      </c>
      <c r="T737" s="25" t="s">
        <v>585</v>
      </c>
      <c r="U737">
        <f t="shared" si="28"/>
        <v>19.829999999999998</v>
      </c>
      <c r="V737" t="str">
        <f t="shared" si="29"/>
        <v>yen</v>
      </c>
      <c r="W737" t="s">
        <v>330</v>
      </c>
      <c r="X737">
        <v>3</v>
      </c>
      <c r="Z737" t="s">
        <v>276</v>
      </c>
      <c r="AA737" t="s">
        <v>566</v>
      </c>
      <c r="AB737" t="s">
        <v>698</v>
      </c>
      <c r="AC737" t="s">
        <v>701</v>
      </c>
      <c r="AD737" t="s">
        <v>322</v>
      </c>
      <c r="AE737" t="s">
        <v>482</v>
      </c>
      <c r="AF737" s="9" t="s">
        <v>745</v>
      </c>
      <c r="AG737" t="s">
        <v>321</v>
      </c>
      <c r="AH737" t="s">
        <v>321</v>
      </c>
      <c r="AI737" t="s">
        <v>321</v>
      </c>
    </row>
    <row r="738" spans="1:35" ht="13.25" customHeight="1" x14ac:dyDescent="0.2">
      <c r="A738" s="22" t="s">
        <v>329</v>
      </c>
      <c r="B738" s="22" t="s">
        <v>328</v>
      </c>
      <c r="C738" s="22" t="s">
        <v>305</v>
      </c>
      <c r="D738" s="22" t="s">
        <v>306</v>
      </c>
      <c r="E738" s="22" t="s">
        <v>306</v>
      </c>
      <c r="F738" s="22" t="s">
        <v>307</v>
      </c>
      <c r="G738" s="22" t="s">
        <v>307</v>
      </c>
      <c r="J738" t="s">
        <v>68</v>
      </c>
      <c r="M738" t="s">
        <v>483</v>
      </c>
      <c r="N738" t="s">
        <v>107</v>
      </c>
      <c r="O738">
        <v>9</v>
      </c>
      <c r="P738">
        <v>4</v>
      </c>
      <c r="Q738" s="53" t="s">
        <v>702</v>
      </c>
      <c r="R738" s="24">
        <v>12367</v>
      </c>
      <c r="T738" s="25" t="s">
        <v>585</v>
      </c>
      <c r="U738">
        <f t="shared" si="28"/>
        <v>12367</v>
      </c>
      <c r="V738" t="str">
        <f t="shared" si="29"/>
        <v>yen</v>
      </c>
      <c r="W738" t="s">
        <v>330</v>
      </c>
      <c r="X738">
        <v>3</v>
      </c>
      <c r="Z738" t="s">
        <v>276</v>
      </c>
      <c r="AA738" t="s">
        <v>566</v>
      </c>
      <c r="AB738" t="s">
        <v>698</v>
      </c>
      <c r="AC738" t="s">
        <v>702</v>
      </c>
      <c r="AD738" t="s">
        <v>322</v>
      </c>
      <c r="AE738" t="s">
        <v>485</v>
      </c>
      <c r="AF738" s="9" t="s">
        <v>746</v>
      </c>
      <c r="AG738" t="s">
        <v>321</v>
      </c>
      <c r="AH738" t="s">
        <v>321</v>
      </c>
      <c r="AI738" t="s">
        <v>321</v>
      </c>
    </row>
    <row r="739" spans="1:35" ht="13.25" customHeight="1" x14ac:dyDescent="0.2">
      <c r="A739" s="22" t="s">
        <v>329</v>
      </c>
      <c r="B739" s="22" t="s">
        <v>328</v>
      </c>
      <c r="C739" s="22" t="s">
        <v>305</v>
      </c>
      <c r="D739" s="22" t="s">
        <v>306</v>
      </c>
      <c r="E739" s="22" t="s">
        <v>306</v>
      </c>
      <c r="F739" s="22" t="s">
        <v>307</v>
      </c>
      <c r="G739" s="22" t="s">
        <v>307</v>
      </c>
      <c r="J739" t="s">
        <v>68</v>
      </c>
      <c r="M739" t="s">
        <v>486</v>
      </c>
      <c r="N739" t="s">
        <v>107</v>
      </c>
      <c r="O739">
        <v>9</v>
      </c>
      <c r="P739">
        <v>5</v>
      </c>
      <c r="Q739" s="53" t="s">
        <v>703</v>
      </c>
      <c r="R739" s="24">
        <v>26738</v>
      </c>
      <c r="T739" s="25" t="s">
        <v>585</v>
      </c>
      <c r="U739">
        <f t="shared" si="28"/>
        <v>26738</v>
      </c>
      <c r="V739" t="str">
        <f t="shared" si="29"/>
        <v>yen</v>
      </c>
      <c r="W739" t="s">
        <v>330</v>
      </c>
      <c r="X739">
        <v>3</v>
      </c>
      <c r="Z739" t="s">
        <v>276</v>
      </c>
      <c r="AA739" t="s">
        <v>566</v>
      </c>
      <c r="AB739" t="s">
        <v>698</v>
      </c>
      <c r="AC739" t="s">
        <v>703</v>
      </c>
      <c r="AD739" t="s">
        <v>322</v>
      </c>
      <c r="AE739" t="s">
        <v>488</v>
      </c>
      <c r="AF739" s="9" t="s">
        <v>746</v>
      </c>
      <c r="AG739" t="s">
        <v>321</v>
      </c>
      <c r="AH739" t="s">
        <v>321</v>
      </c>
      <c r="AI739" t="s">
        <v>321</v>
      </c>
    </row>
    <row r="740" spans="1:35" ht="13.25" customHeight="1" x14ac:dyDescent="0.2">
      <c r="A740" s="22" t="s">
        <v>329</v>
      </c>
      <c r="B740" s="22" t="s">
        <v>328</v>
      </c>
      <c r="C740" s="22" t="s">
        <v>305</v>
      </c>
      <c r="D740" s="22" t="s">
        <v>306</v>
      </c>
      <c r="E740" s="22" t="s">
        <v>306</v>
      </c>
      <c r="F740" s="22" t="s">
        <v>307</v>
      </c>
      <c r="G740" s="22" t="s">
        <v>307</v>
      </c>
      <c r="J740" t="s">
        <v>68</v>
      </c>
      <c r="M740" t="s">
        <v>489</v>
      </c>
      <c r="N740" t="s">
        <v>107</v>
      </c>
      <c r="O740">
        <v>9</v>
      </c>
      <c r="P740">
        <v>6</v>
      </c>
      <c r="Q740" s="53" t="s">
        <v>704</v>
      </c>
      <c r="R740" s="24">
        <v>21928</v>
      </c>
      <c r="T740" s="25" t="s">
        <v>578</v>
      </c>
      <c r="U740">
        <f t="shared" si="28"/>
        <v>21928</v>
      </c>
      <c r="V740" t="str">
        <f t="shared" si="29"/>
        <v>number</v>
      </c>
      <c r="W740" t="s">
        <v>330</v>
      </c>
      <c r="X740">
        <v>3</v>
      </c>
      <c r="Z740" t="s">
        <v>276</v>
      </c>
      <c r="AA740" t="s">
        <v>566</v>
      </c>
      <c r="AB740" t="s">
        <v>698</v>
      </c>
      <c r="AC740" t="s">
        <v>704</v>
      </c>
      <c r="AD740" t="s">
        <v>322</v>
      </c>
      <c r="AE740" t="s">
        <v>491</v>
      </c>
      <c r="AF740" s="9" t="s">
        <v>744</v>
      </c>
      <c r="AG740" t="s">
        <v>321</v>
      </c>
      <c r="AH740" t="s">
        <v>321</v>
      </c>
      <c r="AI740" t="s">
        <v>321</v>
      </c>
    </row>
    <row r="741" spans="1:35" ht="13.25" customHeight="1" x14ac:dyDescent="0.2">
      <c r="A741" s="22" t="s">
        <v>329</v>
      </c>
      <c r="B741" s="22" t="s">
        <v>328</v>
      </c>
      <c r="C741" s="22" t="s">
        <v>305</v>
      </c>
      <c r="D741" s="22" t="s">
        <v>306</v>
      </c>
      <c r="E741" s="22" t="s">
        <v>306</v>
      </c>
      <c r="F741" s="22" t="s">
        <v>307</v>
      </c>
      <c r="G741" s="22" t="s">
        <v>307</v>
      </c>
      <c r="J741" t="s">
        <v>68</v>
      </c>
      <c r="M741" t="s">
        <v>492</v>
      </c>
      <c r="N741" t="s">
        <v>107</v>
      </c>
      <c r="O741">
        <v>9</v>
      </c>
      <c r="P741">
        <v>7</v>
      </c>
      <c r="Q741" t="s">
        <v>705</v>
      </c>
      <c r="R741" s="47" t="s">
        <v>338</v>
      </c>
      <c r="T741" s="25"/>
      <c r="U741" s="25"/>
      <c r="V741" s="25"/>
      <c r="W741" t="s">
        <v>330</v>
      </c>
      <c r="X741">
        <v>3</v>
      </c>
      <c r="Z741" t="s">
        <v>276</v>
      </c>
      <c r="AA741" t="s">
        <v>566</v>
      </c>
      <c r="AB741" t="s">
        <v>698</v>
      </c>
      <c r="AC741" t="s">
        <v>705</v>
      </c>
      <c r="AD741" t="s">
        <v>322</v>
      </c>
      <c r="AE741" t="s">
        <v>493</v>
      </c>
      <c r="AF741" s="9" t="s">
        <v>744</v>
      </c>
      <c r="AG741" t="s">
        <v>321</v>
      </c>
      <c r="AH741" t="s">
        <v>321</v>
      </c>
      <c r="AI741" t="s">
        <v>321</v>
      </c>
    </row>
    <row r="742" spans="1:35" ht="13.25" customHeight="1" x14ac:dyDescent="0.2">
      <c r="A742" s="22" t="s">
        <v>329</v>
      </c>
      <c r="B742" s="22" t="s">
        <v>328</v>
      </c>
      <c r="C742" s="22" t="s">
        <v>305</v>
      </c>
      <c r="D742" s="22" t="s">
        <v>306</v>
      </c>
      <c r="E742" s="22" t="s">
        <v>306</v>
      </c>
      <c r="F742" s="22" t="s">
        <v>307</v>
      </c>
      <c r="G742" s="22" t="s">
        <v>307</v>
      </c>
      <c r="J742" t="s">
        <v>68</v>
      </c>
      <c r="M742" t="s">
        <v>531</v>
      </c>
      <c r="N742" t="s">
        <v>107</v>
      </c>
      <c r="O742">
        <v>9</v>
      </c>
      <c r="P742">
        <v>8</v>
      </c>
      <c r="Q742" t="s">
        <v>713</v>
      </c>
      <c r="R742" s="29" t="s">
        <v>586</v>
      </c>
      <c r="T742" s="25" t="s">
        <v>540</v>
      </c>
      <c r="U742" s="25"/>
      <c r="V742" s="25"/>
      <c r="W742" t="s">
        <v>330</v>
      </c>
      <c r="X742">
        <v>3</v>
      </c>
      <c r="Z742" t="s">
        <v>276</v>
      </c>
      <c r="AA742" t="s">
        <v>566</v>
      </c>
      <c r="AB742" t="s">
        <v>698</v>
      </c>
      <c r="AC742" t="s">
        <v>713</v>
      </c>
      <c r="AD742" t="s">
        <v>322</v>
      </c>
      <c r="AE742" t="s">
        <v>533</v>
      </c>
      <c r="AF742" s="9" t="s">
        <v>743</v>
      </c>
      <c r="AG742" t="s">
        <v>321</v>
      </c>
      <c r="AH742" t="s">
        <v>321</v>
      </c>
      <c r="AI742" t="s">
        <v>321</v>
      </c>
    </row>
    <row r="743" spans="1:35" ht="13.25" customHeight="1" x14ac:dyDescent="0.2">
      <c r="A743" s="22" t="s">
        <v>329</v>
      </c>
      <c r="B743" s="22" t="s">
        <v>328</v>
      </c>
      <c r="C743" s="22" t="s">
        <v>305</v>
      </c>
      <c r="D743" s="22" t="s">
        <v>306</v>
      </c>
      <c r="E743" s="22" t="s">
        <v>306</v>
      </c>
      <c r="F743" s="22" t="s">
        <v>307</v>
      </c>
      <c r="G743" s="22" t="s">
        <v>307</v>
      </c>
      <c r="J743" t="s">
        <v>68</v>
      </c>
      <c r="M743" t="s">
        <v>494</v>
      </c>
      <c r="N743" t="s">
        <v>107</v>
      </c>
      <c r="O743">
        <v>8</v>
      </c>
      <c r="P743">
        <v>1</v>
      </c>
      <c r="Q743" s="53" t="s">
        <v>707</v>
      </c>
      <c r="R743" s="47" t="s">
        <v>583</v>
      </c>
      <c r="T743" s="25"/>
      <c r="U743" s="25"/>
      <c r="V743" s="25"/>
      <c r="W743" t="s">
        <v>330</v>
      </c>
      <c r="X743">
        <v>3</v>
      </c>
      <c r="Z743" t="s">
        <v>276</v>
      </c>
      <c r="AA743" t="s">
        <v>566</v>
      </c>
      <c r="AB743" t="s">
        <v>706</v>
      </c>
      <c r="AC743" t="s">
        <v>707</v>
      </c>
      <c r="AD743" t="s">
        <v>322</v>
      </c>
      <c r="AE743" t="s">
        <v>495</v>
      </c>
      <c r="AF743" s="9" t="s">
        <v>538</v>
      </c>
      <c r="AG743" t="s">
        <v>321</v>
      </c>
      <c r="AH743" t="s">
        <v>321</v>
      </c>
      <c r="AI743" t="s">
        <v>321</v>
      </c>
    </row>
    <row r="744" spans="1:35" ht="13.25" customHeight="1" x14ac:dyDescent="0.2">
      <c r="A744" s="22" t="s">
        <v>329</v>
      </c>
      <c r="B744" s="22" t="s">
        <v>328</v>
      </c>
      <c r="C744" s="22" t="s">
        <v>305</v>
      </c>
      <c r="D744" s="22" t="s">
        <v>306</v>
      </c>
      <c r="E744" s="22" t="s">
        <v>306</v>
      </c>
      <c r="F744" s="22" t="s">
        <v>307</v>
      </c>
      <c r="G744" s="22" t="s">
        <v>307</v>
      </c>
      <c r="J744" t="s">
        <v>68</v>
      </c>
      <c r="M744" t="s">
        <v>496</v>
      </c>
      <c r="N744" t="s">
        <v>107</v>
      </c>
      <c r="O744">
        <v>8</v>
      </c>
      <c r="P744">
        <v>2</v>
      </c>
      <c r="Q744" t="s">
        <v>708</v>
      </c>
      <c r="R744" s="47" t="s">
        <v>583</v>
      </c>
      <c r="T744" s="25"/>
      <c r="U744" s="25"/>
      <c r="V744" s="25"/>
      <c r="W744" t="s">
        <v>330</v>
      </c>
      <c r="X744">
        <v>3</v>
      </c>
      <c r="Z744" t="s">
        <v>276</v>
      </c>
      <c r="AA744" t="s">
        <v>566</v>
      </c>
      <c r="AB744" t="s">
        <v>706</v>
      </c>
      <c r="AC744" t="s">
        <v>708</v>
      </c>
      <c r="AD744" t="s">
        <v>322</v>
      </c>
      <c r="AE744" t="s">
        <v>497</v>
      </c>
      <c r="AF744" s="9" t="s">
        <v>538</v>
      </c>
      <c r="AG744" t="s">
        <v>321</v>
      </c>
      <c r="AH744" t="s">
        <v>321</v>
      </c>
      <c r="AI744" t="s">
        <v>321</v>
      </c>
    </row>
    <row r="745" spans="1:35" ht="13.25" customHeight="1" x14ac:dyDescent="0.2">
      <c r="A745" s="22" t="s">
        <v>329</v>
      </c>
      <c r="B745" s="22" t="s">
        <v>328</v>
      </c>
      <c r="C745" s="22" t="s">
        <v>305</v>
      </c>
      <c r="D745" s="22" t="s">
        <v>306</v>
      </c>
      <c r="E745" s="22" t="s">
        <v>306</v>
      </c>
      <c r="F745" s="22" t="s">
        <v>307</v>
      </c>
      <c r="G745" s="22" t="s">
        <v>307</v>
      </c>
      <c r="J745" t="s">
        <v>68</v>
      </c>
      <c r="M745" t="s">
        <v>517</v>
      </c>
      <c r="N745" t="s">
        <v>107</v>
      </c>
      <c r="O745">
        <v>8</v>
      </c>
      <c r="P745">
        <v>3</v>
      </c>
      <c r="Q745" s="53" t="s">
        <v>709</v>
      </c>
      <c r="R745" s="47" t="s">
        <v>338</v>
      </c>
      <c r="T745" s="25"/>
      <c r="U745" s="25"/>
      <c r="V745" s="25"/>
      <c r="W745" t="s">
        <v>330</v>
      </c>
      <c r="X745">
        <v>3</v>
      </c>
      <c r="Z745" t="s">
        <v>276</v>
      </c>
      <c r="AA745" t="s">
        <v>566</v>
      </c>
      <c r="AB745" t="s">
        <v>706</v>
      </c>
      <c r="AC745" t="s">
        <v>709</v>
      </c>
      <c r="AD745" t="s">
        <v>322</v>
      </c>
      <c r="AE745" t="s">
        <v>521</v>
      </c>
      <c r="AF745" s="9" t="s">
        <v>747</v>
      </c>
      <c r="AG745" t="s">
        <v>321</v>
      </c>
      <c r="AH745" t="s">
        <v>321</v>
      </c>
      <c r="AI745" t="s">
        <v>321</v>
      </c>
    </row>
    <row r="746" spans="1:35" ht="13.25" customHeight="1" x14ac:dyDescent="0.2">
      <c r="A746" s="22" t="s">
        <v>329</v>
      </c>
      <c r="B746" s="22" t="s">
        <v>328</v>
      </c>
      <c r="C746" s="22" t="s">
        <v>305</v>
      </c>
      <c r="D746" s="22" t="s">
        <v>306</v>
      </c>
      <c r="E746" s="22" t="s">
        <v>306</v>
      </c>
      <c r="F746" s="22" t="s">
        <v>307</v>
      </c>
      <c r="G746" s="22" t="s">
        <v>307</v>
      </c>
      <c r="J746" t="s">
        <v>68</v>
      </c>
      <c r="M746" t="s">
        <v>522</v>
      </c>
      <c r="N746" t="s">
        <v>107</v>
      </c>
      <c r="O746">
        <v>8</v>
      </c>
      <c r="P746">
        <v>4</v>
      </c>
      <c r="Q746" t="s">
        <v>710</v>
      </c>
      <c r="R746" s="29" t="s">
        <v>587</v>
      </c>
      <c r="T746" s="25" t="s">
        <v>540</v>
      </c>
      <c r="U746" s="25"/>
      <c r="V746" s="25"/>
      <c r="W746" t="s">
        <v>330</v>
      </c>
      <c r="X746">
        <v>3</v>
      </c>
      <c r="Z746" t="s">
        <v>276</v>
      </c>
      <c r="AA746" t="s">
        <v>566</v>
      </c>
      <c r="AB746" t="s">
        <v>706</v>
      </c>
      <c r="AC746" t="s">
        <v>710</v>
      </c>
      <c r="AD746" t="s">
        <v>322</v>
      </c>
      <c r="AE746" t="s">
        <v>523</v>
      </c>
      <c r="AF746" s="9" t="s">
        <v>747</v>
      </c>
      <c r="AG746" t="s">
        <v>321</v>
      </c>
      <c r="AH746" t="s">
        <v>321</v>
      </c>
      <c r="AI746" t="s">
        <v>321</v>
      </c>
    </row>
    <row r="747" spans="1:35" ht="13.25" customHeight="1" x14ac:dyDescent="0.2">
      <c r="A747" s="22" t="s">
        <v>329</v>
      </c>
      <c r="B747" s="22" t="s">
        <v>328</v>
      </c>
      <c r="C747" s="22" t="s">
        <v>305</v>
      </c>
      <c r="D747" s="22" t="s">
        <v>306</v>
      </c>
      <c r="E747" s="22" t="s">
        <v>306</v>
      </c>
      <c r="F747" s="22" t="s">
        <v>307</v>
      </c>
      <c r="G747" s="22" t="s">
        <v>307</v>
      </c>
      <c r="J747" t="s">
        <v>68</v>
      </c>
      <c r="M747" t="s">
        <v>524</v>
      </c>
      <c r="N747" t="s">
        <v>107</v>
      </c>
      <c r="O747">
        <v>8</v>
      </c>
      <c r="P747">
        <v>5</v>
      </c>
      <c r="Q747" t="s">
        <v>711</v>
      </c>
      <c r="R747" s="24" t="s">
        <v>338</v>
      </c>
      <c r="T747" s="25"/>
      <c r="U747" s="25"/>
      <c r="V747" s="25"/>
      <c r="W747" t="s">
        <v>330</v>
      </c>
      <c r="X747">
        <v>3</v>
      </c>
      <c r="Z747" t="s">
        <v>276</v>
      </c>
      <c r="AA747" t="s">
        <v>566</v>
      </c>
      <c r="AB747" t="s">
        <v>706</v>
      </c>
      <c r="AC747" t="s">
        <v>711</v>
      </c>
      <c r="AD747" t="s">
        <v>322</v>
      </c>
      <c r="AE747" t="s">
        <v>526</v>
      </c>
      <c r="AF747" s="9" t="s">
        <v>748</v>
      </c>
      <c r="AG747" t="s">
        <v>321</v>
      </c>
      <c r="AH747" t="s">
        <v>321</v>
      </c>
      <c r="AI747" t="s">
        <v>321</v>
      </c>
    </row>
    <row r="748" spans="1:35" ht="13.25" customHeight="1" x14ac:dyDescent="0.2">
      <c r="A748" s="22" t="s">
        <v>329</v>
      </c>
      <c r="B748" s="22" t="s">
        <v>328</v>
      </c>
      <c r="C748" s="22" t="s">
        <v>305</v>
      </c>
      <c r="D748" s="22" t="s">
        <v>306</v>
      </c>
      <c r="E748" s="22" t="s">
        <v>306</v>
      </c>
      <c r="F748" s="22" t="s">
        <v>307</v>
      </c>
      <c r="G748" s="22" t="s">
        <v>307</v>
      </c>
      <c r="J748" t="s">
        <v>68</v>
      </c>
      <c r="M748" t="s">
        <v>527</v>
      </c>
      <c r="N748" t="s">
        <v>107</v>
      </c>
      <c r="O748">
        <v>8</v>
      </c>
      <c r="P748">
        <v>6</v>
      </c>
      <c r="Q748" t="s">
        <v>712</v>
      </c>
      <c r="R748" s="24" t="s">
        <v>338</v>
      </c>
      <c r="T748" s="25"/>
      <c r="U748" s="25"/>
      <c r="V748" s="25"/>
      <c r="W748" t="s">
        <v>330</v>
      </c>
      <c r="X748">
        <v>3</v>
      </c>
      <c r="Z748" t="s">
        <v>276</v>
      </c>
      <c r="AA748" t="s">
        <v>566</v>
      </c>
      <c r="AB748" t="s">
        <v>706</v>
      </c>
      <c r="AC748" t="s">
        <v>712</v>
      </c>
      <c r="AD748" t="s">
        <v>322</v>
      </c>
      <c r="AE748" t="s">
        <v>528</v>
      </c>
      <c r="AF748" s="9" t="s">
        <v>748</v>
      </c>
      <c r="AG748" t="s">
        <v>321</v>
      </c>
      <c r="AH748" t="s">
        <v>321</v>
      </c>
      <c r="AI748" t="s">
        <v>321</v>
      </c>
    </row>
    <row r="749" spans="1:35" ht="13.25" customHeight="1" x14ac:dyDescent="0.2">
      <c r="A749" s="22" t="s">
        <v>329</v>
      </c>
      <c r="B749" s="22" t="s">
        <v>328</v>
      </c>
      <c r="C749" s="22" t="s">
        <v>305</v>
      </c>
      <c r="D749" s="22" t="s">
        <v>306</v>
      </c>
      <c r="E749" s="22" t="s">
        <v>306</v>
      </c>
      <c r="F749" s="22" t="s">
        <v>307</v>
      </c>
      <c r="G749" s="22" t="s">
        <v>307</v>
      </c>
      <c r="J749" t="s">
        <v>68</v>
      </c>
      <c r="M749" t="s">
        <v>542</v>
      </c>
      <c r="N749" t="s">
        <v>107</v>
      </c>
      <c r="O749">
        <v>7</v>
      </c>
      <c r="P749">
        <v>1</v>
      </c>
      <c r="Q749" t="s">
        <v>715</v>
      </c>
      <c r="R749" s="24" t="s">
        <v>338</v>
      </c>
      <c r="T749" s="25"/>
      <c r="U749" s="25"/>
      <c r="V749" s="25"/>
      <c r="W749" t="s">
        <v>330</v>
      </c>
      <c r="X749">
        <v>3</v>
      </c>
      <c r="Z749" t="s">
        <v>276</v>
      </c>
      <c r="AA749" t="s">
        <v>566</v>
      </c>
      <c r="AB749" t="s">
        <v>567</v>
      </c>
      <c r="AC749" t="s">
        <v>715</v>
      </c>
      <c r="AD749" t="s">
        <v>322</v>
      </c>
      <c r="AE749" t="s">
        <v>545</v>
      </c>
      <c r="AF749" s="9" t="s">
        <v>749</v>
      </c>
      <c r="AG749" t="s">
        <v>321</v>
      </c>
      <c r="AH749" t="s">
        <v>321</v>
      </c>
      <c r="AI749" t="s">
        <v>321</v>
      </c>
    </row>
    <row r="750" spans="1:35" ht="13.25" customHeight="1" x14ac:dyDescent="0.2">
      <c r="A750" s="22" t="s">
        <v>329</v>
      </c>
      <c r="B750" s="22" t="s">
        <v>328</v>
      </c>
      <c r="C750" s="22" t="s">
        <v>305</v>
      </c>
      <c r="D750" s="22" t="s">
        <v>306</v>
      </c>
      <c r="E750" s="22" t="s">
        <v>306</v>
      </c>
      <c r="F750" s="22" t="s">
        <v>307</v>
      </c>
      <c r="G750" s="22" t="s">
        <v>307</v>
      </c>
      <c r="J750" t="s">
        <v>68</v>
      </c>
      <c r="M750" t="s">
        <v>498</v>
      </c>
      <c r="N750" t="s">
        <v>107</v>
      </c>
      <c r="O750">
        <v>7</v>
      </c>
      <c r="P750">
        <v>2</v>
      </c>
      <c r="Q750" s="53" t="s">
        <v>568</v>
      </c>
      <c r="R750" s="24">
        <v>6</v>
      </c>
      <c r="T750" s="25" t="s">
        <v>500</v>
      </c>
      <c r="U750" s="23">
        <f>R750</f>
        <v>6</v>
      </c>
      <c r="V750" s="23" t="str">
        <f>T750</f>
        <v>minutes</v>
      </c>
      <c r="W750" t="s">
        <v>330</v>
      </c>
      <c r="X750">
        <v>3</v>
      </c>
      <c r="Z750" t="s">
        <v>276</v>
      </c>
      <c r="AA750" t="s">
        <v>566</v>
      </c>
      <c r="AB750" t="s">
        <v>567</v>
      </c>
      <c r="AC750" t="s">
        <v>568</v>
      </c>
      <c r="AD750" t="s">
        <v>322</v>
      </c>
      <c r="AE750" t="s">
        <v>548</v>
      </c>
      <c r="AF750" s="9" t="s">
        <v>750</v>
      </c>
      <c r="AG750" t="s">
        <v>321</v>
      </c>
      <c r="AH750" t="s">
        <v>321</v>
      </c>
      <c r="AI750" t="s">
        <v>321</v>
      </c>
    </row>
    <row r="751" spans="1:35" ht="13.25" customHeight="1" x14ac:dyDescent="0.2">
      <c r="A751" s="22" t="s">
        <v>329</v>
      </c>
      <c r="B751" s="22" t="s">
        <v>328</v>
      </c>
      <c r="C751" s="22" t="s">
        <v>305</v>
      </c>
      <c r="D751" s="22" t="s">
        <v>306</v>
      </c>
      <c r="E751" s="22" t="s">
        <v>306</v>
      </c>
      <c r="F751" s="22" t="s">
        <v>307</v>
      </c>
      <c r="G751" s="22" t="s">
        <v>307</v>
      </c>
      <c r="J751" t="s">
        <v>68</v>
      </c>
      <c r="M751" t="s">
        <v>504</v>
      </c>
      <c r="N751" t="s">
        <v>107</v>
      </c>
      <c r="O751">
        <v>7</v>
      </c>
      <c r="P751">
        <v>3</v>
      </c>
      <c r="Q751" s="53" t="s">
        <v>569</v>
      </c>
      <c r="R751" s="41">
        <v>0.09</v>
      </c>
      <c r="T751" s="25" t="s">
        <v>588</v>
      </c>
      <c r="U751">
        <f>R751</f>
        <v>0.09</v>
      </c>
      <c r="V751" t="str">
        <f>T751</f>
        <v>times</v>
      </c>
      <c r="W751" t="s">
        <v>330</v>
      </c>
      <c r="X751">
        <v>3</v>
      </c>
      <c r="Z751" t="s">
        <v>276</v>
      </c>
      <c r="AA751" t="s">
        <v>566</v>
      </c>
      <c r="AB751" t="s">
        <v>567</v>
      </c>
      <c r="AC751" t="s">
        <v>569</v>
      </c>
      <c r="AD751" t="s">
        <v>322</v>
      </c>
      <c r="AE751" t="s">
        <v>550</v>
      </c>
      <c r="AF751" s="9" t="s">
        <v>750</v>
      </c>
      <c r="AG751" t="s">
        <v>321</v>
      </c>
      <c r="AH751" t="s">
        <v>321</v>
      </c>
      <c r="AI751" t="s">
        <v>321</v>
      </c>
    </row>
    <row r="752" spans="1:35" ht="13.25" customHeight="1" x14ac:dyDescent="0.2">
      <c r="A752" s="22" t="s">
        <v>329</v>
      </c>
      <c r="B752" s="22" t="s">
        <v>328</v>
      </c>
      <c r="C752" s="22" t="s">
        <v>305</v>
      </c>
      <c r="D752" s="22" t="s">
        <v>306</v>
      </c>
      <c r="E752" s="22" t="s">
        <v>306</v>
      </c>
      <c r="F752" s="22" t="s">
        <v>307</v>
      </c>
      <c r="G752" s="22" t="s">
        <v>307</v>
      </c>
      <c r="J752" t="s">
        <v>68</v>
      </c>
      <c r="M752" t="s">
        <v>508</v>
      </c>
      <c r="N752" t="s">
        <v>107</v>
      </c>
      <c r="O752">
        <v>7</v>
      </c>
      <c r="P752">
        <v>4</v>
      </c>
      <c r="Q752" s="53" t="s">
        <v>570</v>
      </c>
      <c r="R752" s="41">
        <v>66.66</v>
      </c>
      <c r="T752" s="25" t="s">
        <v>589</v>
      </c>
      <c r="U752" s="23">
        <f>R752</f>
        <v>66.66</v>
      </c>
      <c r="V752" s="23" t="str">
        <f>T752</f>
        <v>minutes/times</v>
      </c>
      <c r="W752" t="s">
        <v>330</v>
      </c>
      <c r="X752">
        <v>3</v>
      </c>
      <c r="Z752" t="s">
        <v>276</v>
      </c>
      <c r="AA752" t="s">
        <v>566</v>
      </c>
      <c r="AB752" t="s">
        <v>567</v>
      </c>
      <c r="AC752" t="s">
        <v>570</v>
      </c>
      <c r="AD752" t="s">
        <v>322</v>
      </c>
      <c r="AE752" t="s">
        <v>552</v>
      </c>
      <c r="AF752" s="9" t="s">
        <v>750</v>
      </c>
      <c r="AG752" t="s">
        <v>321</v>
      </c>
      <c r="AH752" t="s">
        <v>321</v>
      </c>
      <c r="AI752" t="s">
        <v>321</v>
      </c>
    </row>
    <row r="753" spans="1:35" ht="13.25" customHeight="1" x14ac:dyDescent="0.2">
      <c r="A753" s="22" t="s">
        <v>329</v>
      </c>
      <c r="B753" s="22" t="s">
        <v>328</v>
      </c>
      <c r="C753" s="22" t="s">
        <v>305</v>
      </c>
      <c r="D753" s="22" t="s">
        <v>306</v>
      </c>
      <c r="E753" s="22" t="s">
        <v>306</v>
      </c>
      <c r="F753" s="22" t="s">
        <v>307</v>
      </c>
      <c r="G753" s="22" t="s">
        <v>307</v>
      </c>
      <c r="J753" t="s">
        <v>68</v>
      </c>
      <c r="M753" t="s">
        <v>553</v>
      </c>
      <c r="N753" t="s">
        <v>107</v>
      </c>
      <c r="O753">
        <v>7</v>
      </c>
      <c r="P753">
        <v>5</v>
      </c>
      <c r="Q753" t="s">
        <v>716</v>
      </c>
      <c r="R753" s="24" t="s">
        <v>338</v>
      </c>
      <c r="T753" s="25" t="s">
        <v>578</v>
      </c>
      <c r="U753" s="25"/>
      <c r="V753" s="25"/>
      <c r="W753" t="s">
        <v>330</v>
      </c>
      <c r="X753">
        <v>3</v>
      </c>
      <c r="Z753" t="s">
        <v>276</v>
      </c>
      <c r="AA753" t="s">
        <v>566</v>
      </c>
      <c r="AB753" t="s">
        <v>567</v>
      </c>
      <c r="AC753" t="s">
        <v>716</v>
      </c>
      <c r="AD753" t="s">
        <v>322</v>
      </c>
      <c r="AE753" t="s">
        <v>555</v>
      </c>
      <c r="AF753" s="9" t="s">
        <v>750</v>
      </c>
      <c r="AG753" t="s">
        <v>321</v>
      </c>
      <c r="AH753" t="s">
        <v>321</v>
      </c>
      <c r="AI753" t="s">
        <v>321</v>
      </c>
    </row>
    <row r="754" spans="1:35" ht="13.25" customHeight="1" x14ac:dyDescent="0.2">
      <c r="A754" s="22" t="s">
        <v>329</v>
      </c>
      <c r="B754" s="22" t="s">
        <v>328</v>
      </c>
      <c r="C754" s="22" t="s">
        <v>305</v>
      </c>
      <c r="D754" s="22" t="s">
        <v>306</v>
      </c>
      <c r="E754" s="22" t="s">
        <v>306</v>
      </c>
      <c r="F754" s="22" t="s">
        <v>307</v>
      </c>
      <c r="G754" s="22" t="s">
        <v>307</v>
      </c>
      <c r="J754" t="s">
        <v>36</v>
      </c>
      <c r="M754" t="s">
        <v>434</v>
      </c>
      <c r="N754" t="s">
        <v>38</v>
      </c>
      <c r="O754">
        <v>2</v>
      </c>
      <c r="P754">
        <v>1</v>
      </c>
      <c r="Q754" t="s">
        <v>435</v>
      </c>
      <c r="R754" s="47" t="s">
        <v>338</v>
      </c>
      <c r="T754" s="25"/>
      <c r="U754" s="42"/>
      <c r="V754" s="25"/>
      <c r="W754" t="s">
        <v>330</v>
      </c>
      <c r="X754">
        <v>3</v>
      </c>
      <c r="Z754" t="s">
        <v>276</v>
      </c>
      <c r="AA754" t="s">
        <v>319</v>
      </c>
      <c r="AB754" t="s">
        <v>683</v>
      </c>
      <c r="AC754" t="s">
        <v>684</v>
      </c>
      <c r="AD754" t="s">
        <v>322</v>
      </c>
      <c r="AE754" t="s">
        <v>436</v>
      </c>
      <c r="AF754" s="9" t="s">
        <v>787</v>
      </c>
      <c r="AG754" t="s">
        <v>321</v>
      </c>
      <c r="AH754" t="s">
        <v>321</v>
      </c>
      <c r="AI754" t="s">
        <v>321</v>
      </c>
    </row>
    <row r="755" spans="1:35" ht="13.25" customHeight="1" x14ac:dyDescent="0.2">
      <c r="A755" s="22" t="s">
        <v>329</v>
      </c>
      <c r="B755" s="22" t="s">
        <v>328</v>
      </c>
      <c r="C755" s="22" t="s">
        <v>305</v>
      </c>
      <c r="D755" s="22" t="s">
        <v>306</v>
      </c>
      <c r="E755" s="22" t="s">
        <v>306</v>
      </c>
      <c r="F755" s="22" t="s">
        <v>307</v>
      </c>
      <c r="G755" s="22" t="s">
        <v>307</v>
      </c>
      <c r="J755" t="s">
        <v>36</v>
      </c>
      <c r="M755" t="s">
        <v>437</v>
      </c>
      <c r="N755" t="s">
        <v>38</v>
      </c>
      <c r="O755">
        <v>2</v>
      </c>
      <c r="P755">
        <v>2</v>
      </c>
      <c r="Q755" t="s">
        <v>438</v>
      </c>
      <c r="R755" s="47" t="s">
        <v>338</v>
      </c>
      <c r="T755" s="25"/>
      <c r="U755" s="42"/>
      <c r="V755" s="25"/>
      <c r="W755" t="s">
        <v>330</v>
      </c>
      <c r="X755">
        <v>3</v>
      </c>
      <c r="Z755" t="s">
        <v>276</v>
      </c>
      <c r="AA755" t="s">
        <v>319</v>
      </c>
      <c r="AB755" t="s">
        <v>683</v>
      </c>
      <c r="AC755" t="s">
        <v>685</v>
      </c>
      <c r="AD755" t="s">
        <v>322</v>
      </c>
      <c r="AE755" t="s">
        <v>439</v>
      </c>
      <c r="AF755" s="9" t="s">
        <v>787</v>
      </c>
      <c r="AG755" t="s">
        <v>321</v>
      </c>
      <c r="AH755" t="s">
        <v>321</v>
      </c>
      <c r="AI755" t="s">
        <v>321</v>
      </c>
    </row>
    <row r="756" spans="1:35" ht="13.25" customHeight="1" x14ac:dyDescent="0.2">
      <c r="A756" s="22" t="s">
        <v>329</v>
      </c>
      <c r="B756" s="22" t="s">
        <v>328</v>
      </c>
      <c r="C756" s="22" t="s">
        <v>305</v>
      </c>
      <c r="D756" s="22" t="s">
        <v>306</v>
      </c>
      <c r="E756" s="22" t="s">
        <v>306</v>
      </c>
      <c r="F756" s="22" t="s">
        <v>307</v>
      </c>
      <c r="G756" s="22" t="s">
        <v>307</v>
      </c>
      <c r="J756" t="s">
        <v>36</v>
      </c>
      <c r="M756" t="s">
        <v>440</v>
      </c>
      <c r="N756" t="s">
        <v>38</v>
      </c>
      <c r="O756">
        <v>5</v>
      </c>
      <c r="P756">
        <v>5</v>
      </c>
      <c r="Q756" s="53" t="s">
        <v>441</v>
      </c>
      <c r="R756" s="24">
        <v>108000000</v>
      </c>
      <c r="T756" s="25" t="s">
        <v>327</v>
      </c>
      <c r="U756" s="40">
        <f>R756</f>
        <v>108000000</v>
      </c>
      <c r="V756" s="9" t="s">
        <v>39</v>
      </c>
      <c r="W756" t="s">
        <v>330</v>
      </c>
      <c r="X756">
        <v>3</v>
      </c>
      <c r="Z756" t="s">
        <v>276</v>
      </c>
      <c r="AA756" t="s">
        <v>319</v>
      </c>
      <c r="AB756" t="s">
        <v>678</v>
      </c>
      <c r="AC756" t="s">
        <v>441</v>
      </c>
      <c r="AD756" t="s">
        <v>322</v>
      </c>
      <c r="AE756" t="s">
        <v>442</v>
      </c>
      <c r="AF756" s="9" t="s">
        <v>793</v>
      </c>
      <c r="AG756" t="s">
        <v>321</v>
      </c>
      <c r="AH756" t="s">
        <v>321</v>
      </c>
      <c r="AI756" t="s">
        <v>321</v>
      </c>
    </row>
    <row r="757" spans="1:35" ht="13.25" customHeight="1" x14ac:dyDescent="0.2">
      <c r="A757" s="22" t="s">
        <v>329</v>
      </c>
      <c r="B757" s="22" t="s">
        <v>328</v>
      </c>
      <c r="C757" s="22" t="s">
        <v>305</v>
      </c>
      <c r="D757" s="22" t="s">
        <v>306</v>
      </c>
      <c r="E757" s="22" t="s">
        <v>306</v>
      </c>
      <c r="F757" s="22" t="s">
        <v>307</v>
      </c>
      <c r="G757" s="22" t="s">
        <v>307</v>
      </c>
      <c r="J757" t="s">
        <v>36</v>
      </c>
      <c r="M757" t="s">
        <v>443</v>
      </c>
      <c r="N757" t="s">
        <v>38</v>
      </c>
      <c r="O757">
        <v>14</v>
      </c>
      <c r="P757">
        <v>7</v>
      </c>
      <c r="Q757" t="s">
        <v>753</v>
      </c>
      <c r="R757" s="29" t="s">
        <v>582</v>
      </c>
      <c r="T757" s="25" t="s">
        <v>540</v>
      </c>
      <c r="U757" s="25"/>
      <c r="V757" s="25"/>
      <c r="W757" t="s">
        <v>330</v>
      </c>
      <c r="X757">
        <v>3</v>
      </c>
      <c r="Z757" t="s">
        <v>276</v>
      </c>
      <c r="AA757" t="s">
        <v>319</v>
      </c>
      <c r="AB757" t="s">
        <v>686</v>
      </c>
      <c r="AC757" t="s">
        <v>687</v>
      </c>
      <c r="AD757" t="s">
        <v>322</v>
      </c>
      <c r="AE757" t="s">
        <v>444</v>
      </c>
      <c r="AF757" s="9" t="s">
        <v>743</v>
      </c>
      <c r="AG757" t="s">
        <v>321</v>
      </c>
      <c r="AH757" t="s">
        <v>321</v>
      </c>
      <c r="AI757" t="s">
        <v>321</v>
      </c>
    </row>
    <row r="758" spans="1:35" ht="13.25" customHeight="1" x14ac:dyDescent="0.2">
      <c r="A758" s="22" t="s">
        <v>329</v>
      </c>
      <c r="B758" s="22" t="s">
        <v>328</v>
      </c>
      <c r="C758" s="22" t="s">
        <v>305</v>
      </c>
      <c r="D758" s="22" t="s">
        <v>306</v>
      </c>
      <c r="E758" s="22" t="s">
        <v>306</v>
      </c>
      <c r="F758" s="22" t="s">
        <v>307</v>
      </c>
      <c r="G758" s="22" t="s">
        <v>307</v>
      </c>
      <c r="J758" t="s">
        <v>36</v>
      </c>
      <c r="M758" t="s">
        <v>445</v>
      </c>
      <c r="N758" t="s">
        <v>107</v>
      </c>
      <c r="O758">
        <v>6</v>
      </c>
      <c r="P758">
        <v>1</v>
      </c>
      <c r="Q758" t="s">
        <v>689</v>
      </c>
      <c r="R758" s="24" t="s">
        <v>583</v>
      </c>
      <c r="T758" s="25"/>
      <c r="U758" s="25"/>
      <c r="V758" s="25"/>
      <c r="W758" t="s">
        <v>330</v>
      </c>
      <c r="X758">
        <v>3</v>
      </c>
      <c r="Z758" t="s">
        <v>276</v>
      </c>
      <c r="AA758" t="s">
        <v>566</v>
      </c>
      <c r="AB758" t="s">
        <v>688</v>
      </c>
      <c r="AC758" t="s">
        <v>689</v>
      </c>
      <c r="AD758" t="s">
        <v>322</v>
      </c>
      <c r="AE758" t="s">
        <v>447</v>
      </c>
      <c r="AF758" s="9" t="s">
        <v>744</v>
      </c>
      <c r="AG758" t="s">
        <v>321</v>
      </c>
      <c r="AH758" t="s">
        <v>321</v>
      </c>
      <c r="AI758" t="s">
        <v>321</v>
      </c>
    </row>
    <row r="759" spans="1:35" ht="13.25" customHeight="1" x14ac:dyDescent="0.2">
      <c r="A759" s="22" t="s">
        <v>329</v>
      </c>
      <c r="B759" s="22" t="s">
        <v>328</v>
      </c>
      <c r="C759" s="22" t="s">
        <v>305</v>
      </c>
      <c r="D759" s="22" t="s">
        <v>306</v>
      </c>
      <c r="E759" s="22" t="s">
        <v>306</v>
      </c>
      <c r="F759" s="22" t="s">
        <v>307</v>
      </c>
      <c r="G759" s="22" t="s">
        <v>307</v>
      </c>
      <c r="J759" t="s">
        <v>36</v>
      </c>
      <c r="M759" t="s">
        <v>448</v>
      </c>
      <c r="N759" t="s">
        <v>107</v>
      </c>
      <c r="O759">
        <v>6</v>
      </c>
      <c r="P759">
        <v>2</v>
      </c>
      <c r="Q759" s="53" t="s">
        <v>690</v>
      </c>
      <c r="R759" s="47" t="s">
        <v>583</v>
      </c>
      <c r="T759" s="25"/>
      <c r="U759" s="25"/>
      <c r="V759" s="25"/>
      <c r="W759" t="s">
        <v>330</v>
      </c>
      <c r="X759">
        <v>3</v>
      </c>
      <c r="Z759" t="s">
        <v>276</v>
      </c>
      <c r="AA759" t="s">
        <v>566</v>
      </c>
      <c r="AB759" t="s">
        <v>688</v>
      </c>
      <c r="AC759" t="s">
        <v>690</v>
      </c>
      <c r="AD759" t="s">
        <v>322</v>
      </c>
      <c r="AE759" t="s">
        <v>450</v>
      </c>
      <c r="AF759" s="9" t="s">
        <v>744</v>
      </c>
      <c r="AG759" t="s">
        <v>321</v>
      </c>
      <c r="AH759" t="s">
        <v>321</v>
      </c>
      <c r="AI759" t="s">
        <v>321</v>
      </c>
    </row>
    <row r="760" spans="1:35" ht="13.25" customHeight="1" x14ac:dyDescent="0.2">
      <c r="A760" s="22" t="s">
        <v>329</v>
      </c>
      <c r="B760" s="22" t="s">
        <v>328</v>
      </c>
      <c r="C760" s="22" t="s">
        <v>305</v>
      </c>
      <c r="D760" s="22" t="s">
        <v>306</v>
      </c>
      <c r="E760" s="22" t="s">
        <v>306</v>
      </c>
      <c r="F760" s="22" t="s">
        <v>307</v>
      </c>
      <c r="G760" s="22" t="s">
        <v>307</v>
      </c>
      <c r="J760" t="s">
        <v>36</v>
      </c>
      <c r="M760" t="s">
        <v>539</v>
      </c>
      <c r="N760" t="s">
        <v>107</v>
      </c>
      <c r="O760">
        <v>6</v>
      </c>
      <c r="P760">
        <v>3</v>
      </c>
      <c r="Q760" t="s">
        <v>757</v>
      </c>
      <c r="R760" s="24" t="s">
        <v>583</v>
      </c>
      <c r="T760" s="25"/>
      <c r="U760" s="25"/>
      <c r="V760" s="25"/>
      <c r="W760" t="s">
        <v>330</v>
      </c>
      <c r="X760">
        <v>3</v>
      </c>
      <c r="Z760" t="s">
        <v>276</v>
      </c>
      <c r="AA760" t="s">
        <v>566</v>
      </c>
      <c r="AB760" t="s">
        <v>688</v>
      </c>
      <c r="AC760" t="s">
        <v>687</v>
      </c>
      <c r="AD760" t="s">
        <v>322</v>
      </c>
      <c r="AE760" t="s">
        <v>541</v>
      </c>
      <c r="AF760" s="9" t="s">
        <v>744</v>
      </c>
      <c r="AG760" t="s">
        <v>321</v>
      </c>
      <c r="AH760" t="s">
        <v>321</v>
      </c>
      <c r="AI760" t="s">
        <v>321</v>
      </c>
    </row>
    <row r="761" spans="1:35" ht="13.25" customHeight="1" x14ac:dyDescent="0.2">
      <c r="A761" s="22" t="s">
        <v>329</v>
      </c>
      <c r="B761" s="22" t="s">
        <v>328</v>
      </c>
      <c r="C761" s="22" t="s">
        <v>305</v>
      </c>
      <c r="D761" s="22" t="s">
        <v>306</v>
      </c>
      <c r="E761" s="22" t="s">
        <v>306</v>
      </c>
      <c r="F761" s="22" t="s">
        <v>307</v>
      </c>
      <c r="G761" s="22" t="s">
        <v>307</v>
      </c>
      <c r="J761" s="26" t="s">
        <v>36</v>
      </c>
      <c r="M761" t="s">
        <v>451</v>
      </c>
      <c r="N761" t="s">
        <v>38</v>
      </c>
      <c r="O761">
        <v>17</v>
      </c>
      <c r="P761">
        <v>6</v>
      </c>
      <c r="Q761" t="s">
        <v>756</v>
      </c>
      <c r="R761" t="s">
        <v>124</v>
      </c>
      <c r="W761" t="s">
        <v>330</v>
      </c>
      <c r="X761">
        <v>3</v>
      </c>
      <c r="Z761" t="s">
        <v>276</v>
      </c>
      <c r="AA761" t="s">
        <v>319</v>
      </c>
      <c r="AB761" t="s">
        <v>345</v>
      </c>
      <c r="AC761" t="s">
        <v>452</v>
      </c>
      <c r="AD761" t="s">
        <v>322</v>
      </c>
      <c r="AE761" t="s">
        <v>453</v>
      </c>
      <c r="AF761" s="9" t="s">
        <v>790</v>
      </c>
      <c r="AG761" t="s">
        <v>321</v>
      </c>
      <c r="AH761" t="s">
        <v>321</v>
      </c>
      <c r="AI761" t="s">
        <v>321</v>
      </c>
    </row>
    <row r="762" spans="1:35" ht="13.25" customHeight="1" x14ac:dyDescent="0.2">
      <c r="A762" s="22" t="s">
        <v>329</v>
      </c>
      <c r="B762" s="22" t="s">
        <v>328</v>
      </c>
      <c r="C762" s="22" t="s">
        <v>305</v>
      </c>
      <c r="D762" s="22" t="s">
        <v>306</v>
      </c>
      <c r="E762" s="22" t="s">
        <v>306</v>
      </c>
      <c r="F762" s="22" t="s">
        <v>307</v>
      </c>
      <c r="G762" s="22" t="s">
        <v>307</v>
      </c>
      <c r="J762" s="26" t="s">
        <v>36</v>
      </c>
      <c r="M762" t="s">
        <v>454</v>
      </c>
      <c r="N762" t="s">
        <v>38</v>
      </c>
      <c r="O762">
        <v>17</v>
      </c>
      <c r="P762">
        <v>8</v>
      </c>
      <c r="Q762" t="s">
        <v>760</v>
      </c>
      <c r="R762" t="s">
        <v>124</v>
      </c>
      <c r="W762" t="s">
        <v>330</v>
      </c>
      <c r="X762">
        <v>3</v>
      </c>
      <c r="Z762" t="s">
        <v>276</v>
      </c>
      <c r="AA762" t="s">
        <v>319</v>
      </c>
      <c r="AB762" t="s">
        <v>345</v>
      </c>
      <c r="AC762" t="s">
        <v>455</v>
      </c>
      <c r="AD762" t="s">
        <v>322</v>
      </c>
      <c r="AE762" t="s">
        <v>457</v>
      </c>
      <c r="AF762" s="9" t="s">
        <v>790</v>
      </c>
      <c r="AG762" t="s">
        <v>321</v>
      </c>
      <c r="AH762" t="s">
        <v>321</v>
      </c>
      <c r="AI762" t="s">
        <v>321</v>
      </c>
    </row>
    <row r="763" spans="1:35" ht="13.25" customHeight="1" x14ac:dyDescent="0.2">
      <c r="A763" s="22" t="s">
        <v>329</v>
      </c>
      <c r="B763" s="22" t="s">
        <v>328</v>
      </c>
      <c r="C763" s="22" t="s">
        <v>305</v>
      </c>
      <c r="D763" s="22" t="s">
        <v>306</v>
      </c>
      <c r="E763" s="22" t="s">
        <v>306</v>
      </c>
      <c r="F763" s="22" t="s">
        <v>307</v>
      </c>
      <c r="G763" s="22" t="s">
        <v>307</v>
      </c>
      <c r="J763" t="s">
        <v>36</v>
      </c>
      <c r="M763" t="s">
        <v>472</v>
      </c>
      <c r="N763" t="s">
        <v>222</v>
      </c>
      <c r="O763">
        <v>2</v>
      </c>
      <c r="P763">
        <v>3</v>
      </c>
      <c r="Q763" t="s">
        <v>754</v>
      </c>
      <c r="R763" s="47" t="s">
        <v>338</v>
      </c>
      <c r="T763" s="25"/>
      <c r="U763" s="25"/>
      <c r="V763" s="25"/>
      <c r="W763" t="s">
        <v>330</v>
      </c>
      <c r="X763">
        <v>3</v>
      </c>
      <c r="Z763" t="s">
        <v>276</v>
      </c>
      <c r="AA763" t="s">
        <v>395</v>
      </c>
      <c r="AB763" t="s">
        <v>402</v>
      </c>
      <c r="AC763" t="s">
        <v>696</v>
      </c>
      <c r="AD763" t="s">
        <v>322</v>
      </c>
      <c r="AE763" t="s">
        <v>473</v>
      </c>
      <c r="AF763" s="9" t="s">
        <v>734</v>
      </c>
      <c r="AG763" t="s">
        <v>321</v>
      </c>
      <c r="AH763" t="s">
        <v>321</v>
      </c>
      <c r="AI763" t="s">
        <v>321</v>
      </c>
    </row>
    <row r="764" spans="1:35" ht="13.25" customHeight="1" x14ac:dyDescent="0.2">
      <c r="A764" s="22" t="s">
        <v>329</v>
      </c>
      <c r="B764" s="22" t="s">
        <v>328</v>
      </c>
      <c r="C764" s="22" t="s">
        <v>305</v>
      </c>
      <c r="D764" s="22" t="s">
        <v>306</v>
      </c>
      <c r="E764" s="22" t="s">
        <v>306</v>
      </c>
      <c r="F764" s="22" t="s">
        <v>307</v>
      </c>
      <c r="G764" s="22" t="s">
        <v>307</v>
      </c>
      <c r="J764" t="s">
        <v>36</v>
      </c>
      <c r="M764" t="s">
        <v>474</v>
      </c>
      <c r="N764" t="s">
        <v>222</v>
      </c>
      <c r="O764">
        <v>1</v>
      </c>
      <c r="P764">
        <v>3</v>
      </c>
      <c r="Q764" t="s">
        <v>755</v>
      </c>
      <c r="R764" s="47" t="s">
        <v>338</v>
      </c>
      <c r="T764" s="25"/>
      <c r="U764" s="25"/>
      <c r="V764" s="25"/>
      <c r="W764" t="s">
        <v>330</v>
      </c>
      <c r="X764">
        <v>3</v>
      </c>
      <c r="Z764" t="s">
        <v>276</v>
      </c>
      <c r="AA764" t="s">
        <v>395</v>
      </c>
      <c r="AB764" t="s">
        <v>226</v>
      </c>
      <c r="AC764" t="s">
        <v>697</v>
      </c>
      <c r="AD764" t="s">
        <v>322</v>
      </c>
      <c r="AE764" t="s">
        <v>475</v>
      </c>
      <c r="AF764" s="9" t="s">
        <v>734</v>
      </c>
      <c r="AG764" t="s">
        <v>321</v>
      </c>
      <c r="AH764" t="s">
        <v>321</v>
      </c>
      <c r="AI764" t="s">
        <v>321</v>
      </c>
    </row>
    <row r="765" spans="1:35" ht="13.25" customHeight="1" x14ac:dyDescent="0.2">
      <c r="A765" s="22" t="s">
        <v>329</v>
      </c>
      <c r="B765" s="22" t="s">
        <v>328</v>
      </c>
      <c r="C765" s="22" t="s">
        <v>305</v>
      </c>
      <c r="D765" s="22" t="s">
        <v>306</v>
      </c>
      <c r="E765" s="22" t="s">
        <v>306</v>
      </c>
      <c r="F765" s="22" t="s">
        <v>307</v>
      </c>
      <c r="G765" s="22" t="s">
        <v>307</v>
      </c>
      <c r="J765" s="26" t="s">
        <v>36</v>
      </c>
      <c r="M765" t="s">
        <v>556</v>
      </c>
      <c r="N765" t="s">
        <v>222</v>
      </c>
      <c r="O765">
        <v>3</v>
      </c>
      <c r="P765">
        <v>1</v>
      </c>
      <c r="Q765" t="s">
        <v>758</v>
      </c>
      <c r="R765" s="24">
        <v>0</v>
      </c>
      <c r="T765" s="25" t="s">
        <v>578</v>
      </c>
      <c r="U765">
        <f>R765</f>
        <v>0</v>
      </c>
      <c r="V765" t="str">
        <f>T765</f>
        <v>number</v>
      </c>
      <c r="W765" t="s">
        <v>330</v>
      </c>
      <c r="X765">
        <v>3</v>
      </c>
      <c r="Z765" t="s">
        <v>276</v>
      </c>
      <c r="AA765" t="s">
        <v>395</v>
      </c>
      <c r="AB765" t="s">
        <v>675</v>
      </c>
      <c r="AC765" t="s">
        <v>717</v>
      </c>
      <c r="AD765" t="s">
        <v>322</v>
      </c>
      <c r="AE765" t="s">
        <v>557</v>
      </c>
      <c r="AF765" s="9" t="s">
        <v>749</v>
      </c>
      <c r="AG765" t="s">
        <v>321</v>
      </c>
      <c r="AH765" t="s">
        <v>321</v>
      </c>
      <c r="AI765" t="s">
        <v>321</v>
      </c>
    </row>
    <row r="766" spans="1:35" ht="13.25" customHeight="1" x14ac:dyDescent="0.2">
      <c r="A766" s="22" t="s">
        <v>329</v>
      </c>
      <c r="B766" s="22" t="s">
        <v>328</v>
      </c>
      <c r="C766" s="22" t="s">
        <v>305</v>
      </c>
      <c r="D766" s="22" t="s">
        <v>306</v>
      </c>
      <c r="E766" s="22" t="s">
        <v>306</v>
      </c>
      <c r="F766" s="22" t="s">
        <v>307</v>
      </c>
      <c r="G766" s="22" t="s">
        <v>307</v>
      </c>
      <c r="J766" t="s">
        <v>36</v>
      </c>
      <c r="M766" t="s">
        <v>558</v>
      </c>
      <c r="N766" t="s">
        <v>222</v>
      </c>
      <c r="O766">
        <v>3</v>
      </c>
      <c r="P766">
        <v>2</v>
      </c>
      <c r="Q766" t="s">
        <v>759</v>
      </c>
      <c r="R766" s="29" t="s">
        <v>584</v>
      </c>
      <c r="T766" s="25" t="s">
        <v>540</v>
      </c>
      <c r="U766" s="25"/>
      <c r="V766" s="25"/>
      <c r="W766" t="s">
        <v>330</v>
      </c>
      <c r="X766">
        <v>3</v>
      </c>
      <c r="Z766" t="s">
        <v>276</v>
      </c>
      <c r="AA766" t="s">
        <v>395</v>
      </c>
      <c r="AB766" t="s">
        <v>675</v>
      </c>
      <c r="AC766" t="s">
        <v>687</v>
      </c>
      <c r="AD766" t="s">
        <v>322</v>
      </c>
      <c r="AE766" t="s">
        <v>559</v>
      </c>
      <c r="AF766" s="9" t="s">
        <v>743</v>
      </c>
      <c r="AG766" t="s">
        <v>321</v>
      </c>
      <c r="AH766" t="s">
        <v>321</v>
      </c>
      <c r="AI766" t="s">
        <v>321</v>
      </c>
    </row>
    <row r="767" spans="1:35" ht="13.25" customHeight="1" x14ac:dyDescent="0.2">
      <c r="A767" s="22" t="s">
        <v>329</v>
      </c>
      <c r="B767" s="22" t="s">
        <v>328</v>
      </c>
      <c r="C767" s="22" t="s">
        <v>305</v>
      </c>
      <c r="D767" s="22" t="s">
        <v>306</v>
      </c>
      <c r="E767" s="22" t="s">
        <v>306</v>
      </c>
      <c r="F767" s="22" t="s">
        <v>307</v>
      </c>
      <c r="G767" s="22" t="s">
        <v>307</v>
      </c>
      <c r="J767" t="s">
        <v>36</v>
      </c>
      <c r="M767" t="s">
        <v>476</v>
      </c>
      <c r="N767" t="s">
        <v>107</v>
      </c>
      <c r="O767">
        <v>9</v>
      </c>
      <c r="P767">
        <v>1</v>
      </c>
      <c r="Q767" s="53" t="s">
        <v>699</v>
      </c>
      <c r="R767" s="41">
        <v>24.47</v>
      </c>
      <c r="T767" s="25" t="s">
        <v>585</v>
      </c>
      <c r="U767">
        <f t="shared" ref="U767:U772" si="30">R767</f>
        <v>24.47</v>
      </c>
      <c r="V767" t="str">
        <f t="shared" ref="V767:V772" si="31">T767</f>
        <v>yen</v>
      </c>
      <c r="W767" t="s">
        <v>330</v>
      </c>
      <c r="X767">
        <v>3</v>
      </c>
      <c r="Z767" t="s">
        <v>276</v>
      </c>
      <c r="AA767" t="s">
        <v>566</v>
      </c>
      <c r="AB767" t="s">
        <v>698</v>
      </c>
      <c r="AC767" t="s">
        <v>699</v>
      </c>
      <c r="AD767" t="s">
        <v>322</v>
      </c>
      <c r="AE767" t="s">
        <v>478</v>
      </c>
      <c r="AF767" s="9" t="s">
        <v>745</v>
      </c>
      <c r="AG767" t="s">
        <v>321</v>
      </c>
      <c r="AH767" t="s">
        <v>321</v>
      </c>
      <c r="AI767" t="s">
        <v>321</v>
      </c>
    </row>
    <row r="768" spans="1:35" ht="13.25" customHeight="1" x14ac:dyDescent="0.2">
      <c r="A768" s="22" t="s">
        <v>329</v>
      </c>
      <c r="B768" s="22" t="s">
        <v>328</v>
      </c>
      <c r="C768" s="22" t="s">
        <v>305</v>
      </c>
      <c r="D768" s="22" t="s">
        <v>306</v>
      </c>
      <c r="E768" s="22" t="s">
        <v>306</v>
      </c>
      <c r="F768" s="22" t="s">
        <v>307</v>
      </c>
      <c r="G768" s="22" t="s">
        <v>307</v>
      </c>
      <c r="J768" t="s">
        <v>36</v>
      </c>
      <c r="M768" t="s">
        <v>479</v>
      </c>
      <c r="N768" t="s">
        <v>107</v>
      </c>
      <c r="O768">
        <v>9</v>
      </c>
      <c r="P768">
        <v>2</v>
      </c>
      <c r="Q768" s="53" t="s">
        <v>700</v>
      </c>
      <c r="R768" s="41">
        <v>23.05</v>
      </c>
      <c r="T768" s="25" t="s">
        <v>585</v>
      </c>
      <c r="U768">
        <f t="shared" si="30"/>
        <v>23.05</v>
      </c>
      <c r="V768" t="str">
        <f t="shared" si="31"/>
        <v>yen</v>
      </c>
      <c r="W768" t="s">
        <v>330</v>
      </c>
      <c r="X768">
        <v>3</v>
      </c>
      <c r="Z768" t="s">
        <v>276</v>
      </c>
      <c r="AA768" t="s">
        <v>566</v>
      </c>
      <c r="AB768" t="s">
        <v>698</v>
      </c>
      <c r="AC768" t="s">
        <v>700</v>
      </c>
      <c r="AD768" t="s">
        <v>322</v>
      </c>
      <c r="AE768" t="s">
        <v>480</v>
      </c>
      <c r="AF768" s="9" t="s">
        <v>745</v>
      </c>
      <c r="AG768" t="s">
        <v>321</v>
      </c>
      <c r="AH768" t="s">
        <v>321</v>
      </c>
      <c r="AI768" t="s">
        <v>321</v>
      </c>
    </row>
    <row r="769" spans="1:35" ht="13.25" customHeight="1" x14ac:dyDescent="0.2">
      <c r="A769" s="22" t="s">
        <v>329</v>
      </c>
      <c r="B769" s="22" t="s">
        <v>328</v>
      </c>
      <c r="C769" s="22" t="s">
        <v>305</v>
      </c>
      <c r="D769" s="22" t="s">
        <v>306</v>
      </c>
      <c r="E769" s="22" t="s">
        <v>306</v>
      </c>
      <c r="F769" s="22" t="s">
        <v>307</v>
      </c>
      <c r="G769" s="22" t="s">
        <v>307</v>
      </c>
      <c r="J769" t="s">
        <v>36</v>
      </c>
      <c r="M769" t="s">
        <v>481</v>
      </c>
      <c r="N769" t="s">
        <v>107</v>
      </c>
      <c r="O769">
        <v>9</v>
      </c>
      <c r="P769">
        <v>3</v>
      </c>
      <c r="Q769" s="53" t="s">
        <v>701</v>
      </c>
      <c r="R769" s="41">
        <v>23.05</v>
      </c>
      <c r="T769" s="25" t="s">
        <v>585</v>
      </c>
      <c r="U769">
        <f t="shared" si="30"/>
        <v>23.05</v>
      </c>
      <c r="V769" t="str">
        <f t="shared" si="31"/>
        <v>yen</v>
      </c>
      <c r="W769" t="s">
        <v>330</v>
      </c>
      <c r="X769">
        <v>3</v>
      </c>
      <c r="Z769" t="s">
        <v>276</v>
      </c>
      <c r="AA769" t="s">
        <v>566</v>
      </c>
      <c r="AB769" t="s">
        <v>698</v>
      </c>
      <c r="AC769" t="s">
        <v>701</v>
      </c>
      <c r="AD769" t="s">
        <v>322</v>
      </c>
      <c r="AE769" t="s">
        <v>482</v>
      </c>
      <c r="AF769" s="9" t="s">
        <v>745</v>
      </c>
      <c r="AG769" t="s">
        <v>321</v>
      </c>
      <c r="AH769" t="s">
        <v>321</v>
      </c>
      <c r="AI769" t="s">
        <v>321</v>
      </c>
    </row>
    <row r="770" spans="1:35" ht="13.25" customHeight="1" x14ac:dyDescent="0.2">
      <c r="A770" s="22" t="s">
        <v>329</v>
      </c>
      <c r="B770" s="22" t="s">
        <v>328</v>
      </c>
      <c r="C770" s="22" t="s">
        <v>305</v>
      </c>
      <c r="D770" s="22" t="s">
        <v>306</v>
      </c>
      <c r="E770" s="22" t="s">
        <v>306</v>
      </c>
      <c r="F770" s="22" t="s">
        <v>307</v>
      </c>
      <c r="G770" s="22" t="s">
        <v>307</v>
      </c>
      <c r="J770" t="s">
        <v>36</v>
      </c>
      <c r="M770" t="s">
        <v>483</v>
      </c>
      <c r="N770" t="s">
        <v>107</v>
      </c>
      <c r="O770">
        <v>9</v>
      </c>
      <c r="P770">
        <v>4</v>
      </c>
      <c r="Q770" s="53" t="s">
        <v>702</v>
      </c>
      <c r="R770" s="24">
        <v>13188</v>
      </c>
      <c r="T770" s="25" t="s">
        <v>585</v>
      </c>
      <c r="U770">
        <f t="shared" si="30"/>
        <v>13188</v>
      </c>
      <c r="V770" t="str">
        <f t="shared" si="31"/>
        <v>yen</v>
      </c>
      <c r="W770" t="s">
        <v>330</v>
      </c>
      <c r="X770">
        <v>3</v>
      </c>
      <c r="Z770" t="s">
        <v>276</v>
      </c>
      <c r="AA770" t="s">
        <v>566</v>
      </c>
      <c r="AB770" t="s">
        <v>698</v>
      </c>
      <c r="AC770" t="s">
        <v>702</v>
      </c>
      <c r="AD770" t="s">
        <v>322</v>
      </c>
      <c r="AE770" t="s">
        <v>485</v>
      </c>
      <c r="AF770" s="9" t="s">
        <v>746</v>
      </c>
      <c r="AG770" t="s">
        <v>321</v>
      </c>
      <c r="AH770" t="s">
        <v>321</v>
      </c>
      <c r="AI770" t="s">
        <v>321</v>
      </c>
    </row>
    <row r="771" spans="1:35" ht="13.25" customHeight="1" x14ac:dyDescent="0.2">
      <c r="A771" s="22" t="s">
        <v>329</v>
      </c>
      <c r="B771" s="22" t="s">
        <v>328</v>
      </c>
      <c r="C771" s="22" t="s">
        <v>305</v>
      </c>
      <c r="D771" s="22" t="s">
        <v>306</v>
      </c>
      <c r="E771" s="22" t="s">
        <v>306</v>
      </c>
      <c r="F771" s="22" t="s">
        <v>307</v>
      </c>
      <c r="G771" s="22" t="s">
        <v>307</v>
      </c>
      <c r="J771" t="s">
        <v>36</v>
      </c>
      <c r="M771" t="s">
        <v>486</v>
      </c>
      <c r="N771" t="s">
        <v>107</v>
      </c>
      <c r="O771">
        <v>9</v>
      </c>
      <c r="P771">
        <v>5</v>
      </c>
      <c r="Q771" s="53" t="s">
        <v>703</v>
      </c>
      <c r="R771" s="24">
        <v>28453</v>
      </c>
      <c r="T771" s="25" t="s">
        <v>585</v>
      </c>
      <c r="U771">
        <f t="shared" si="30"/>
        <v>28453</v>
      </c>
      <c r="V771" t="str">
        <f t="shared" si="31"/>
        <v>yen</v>
      </c>
      <c r="W771" t="s">
        <v>330</v>
      </c>
      <c r="X771">
        <v>3</v>
      </c>
      <c r="Z771" t="s">
        <v>276</v>
      </c>
      <c r="AA771" t="s">
        <v>566</v>
      </c>
      <c r="AB771" t="s">
        <v>698</v>
      </c>
      <c r="AC771" t="s">
        <v>703</v>
      </c>
      <c r="AD771" t="s">
        <v>322</v>
      </c>
      <c r="AE771" t="s">
        <v>488</v>
      </c>
      <c r="AF771" s="9" t="s">
        <v>746</v>
      </c>
      <c r="AG771" t="s">
        <v>321</v>
      </c>
      <c r="AH771" t="s">
        <v>321</v>
      </c>
      <c r="AI771" t="s">
        <v>321</v>
      </c>
    </row>
    <row r="772" spans="1:35" ht="13.25" customHeight="1" x14ac:dyDescent="0.2">
      <c r="A772" s="22" t="s">
        <v>329</v>
      </c>
      <c r="B772" s="22" t="s">
        <v>328</v>
      </c>
      <c r="C772" s="22" t="s">
        <v>305</v>
      </c>
      <c r="D772" s="22" t="s">
        <v>306</v>
      </c>
      <c r="E772" s="22" t="s">
        <v>306</v>
      </c>
      <c r="F772" s="22" t="s">
        <v>307</v>
      </c>
      <c r="G772" s="22" t="s">
        <v>307</v>
      </c>
      <c r="J772" t="s">
        <v>36</v>
      </c>
      <c r="M772" t="s">
        <v>489</v>
      </c>
      <c r="N772" t="s">
        <v>107</v>
      </c>
      <c r="O772">
        <v>9</v>
      </c>
      <c r="P772">
        <v>6</v>
      </c>
      <c r="Q772" s="53" t="s">
        <v>704</v>
      </c>
      <c r="R772" s="24">
        <v>50435</v>
      </c>
      <c r="T772" s="25" t="s">
        <v>578</v>
      </c>
      <c r="U772">
        <f t="shared" si="30"/>
        <v>50435</v>
      </c>
      <c r="V772" t="str">
        <f t="shared" si="31"/>
        <v>number</v>
      </c>
      <c r="W772" t="s">
        <v>330</v>
      </c>
      <c r="X772">
        <v>3</v>
      </c>
      <c r="Z772" t="s">
        <v>276</v>
      </c>
      <c r="AA772" t="s">
        <v>566</v>
      </c>
      <c r="AB772" t="s">
        <v>698</v>
      </c>
      <c r="AC772" t="s">
        <v>704</v>
      </c>
      <c r="AD772" t="s">
        <v>322</v>
      </c>
      <c r="AE772" t="s">
        <v>491</v>
      </c>
      <c r="AF772" s="9" t="s">
        <v>744</v>
      </c>
      <c r="AG772" t="s">
        <v>321</v>
      </c>
      <c r="AH772" t="s">
        <v>321</v>
      </c>
      <c r="AI772" t="s">
        <v>321</v>
      </c>
    </row>
    <row r="773" spans="1:35" ht="13.25" customHeight="1" x14ac:dyDescent="0.2">
      <c r="A773" s="22" t="s">
        <v>329</v>
      </c>
      <c r="B773" s="22" t="s">
        <v>328</v>
      </c>
      <c r="C773" s="22" t="s">
        <v>305</v>
      </c>
      <c r="D773" s="22" t="s">
        <v>306</v>
      </c>
      <c r="E773" s="22" t="s">
        <v>306</v>
      </c>
      <c r="F773" s="22" t="s">
        <v>307</v>
      </c>
      <c r="G773" s="22" t="s">
        <v>307</v>
      </c>
      <c r="J773" t="s">
        <v>36</v>
      </c>
      <c r="M773" t="s">
        <v>492</v>
      </c>
      <c r="N773" t="s">
        <v>107</v>
      </c>
      <c r="O773">
        <v>9</v>
      </c>
      <c r="P773">
        <v>7</v>
      </c>
      <c r="Q773" t="s">
        <v>705</v>
      </c>
      <c r="R773" s="47" t="s">
        <v>338</v>
      </c>
      <c r="T773" s="25"/>
      <c r="U773" s="25"/>
      <c r="V773" s="25"/>
      <c r="W773" t="s">
        <v>330</v>
      </c>
      <c r="X773">
        <v>3</v>
      </c>
      <c r="Z773" t="s">
        <v>276</v>
      </c>
      <c r="AA773" t="s">
        <v>566</v>
      </c>
      <c r="AB773" t="s">
        <v>698</v>
      </c>
      <c r="AC773" t="s">
        <v>705</v>
      </c>
      <c r="AD773" t="s">
        <v>322</v>
      </c>
      <c r="AE773" t="s">
        <v>493</v>
      </c>
      <c r="AF773" s="9" t="s">
        <v>744</v>
      </c>
      <c r="AG773" t="s">
        <v>321</v>
      </c>
      <c r="AH773" t="s">
        <v>321</v>
      </c>
      <c r="AI773" t="s">
        <v>321</v>
      </c>
    </row>
    <row r="774" spans="1:35" ht="13.25" customHeight="1" x14ac:dyDescent="0.2">
      <c r="A774" s="22" t="s">
        <v>329</v>
      </c>
      <c r="B774" s="22" t="s">
        <v>328</v>
      </c>
      <c r="C774" s="22" t="s">
        <v>305</v>
      </c>
      <c r="D774" s="22" t="s">
        <v>306</v>
      </c>
      <c r="E774" s="22" t="s">
        <v>306</v>
      </c>
      <c r="F774" s="22" t="s">
        <v>307</v>
      </c>
      <c r="G774" s="22" t="s">
        <v>307</v>
      </c>
      <c r="J774" t="s">
        <v>36</v>
      </c>
      <c r="M774" t="s">
        <v>531</v>
      </c>
      <c r="N774" t="s">
        <v>107</v>
      </c>
      <c r="O774">
        <v>9</v>
      </c>
      <c r="P774">
        <v>8</v>
      </c>
      <c r="Q774" t="s">
        <v>713</v>
      </c>
      <c r="R774" s="29" t="s">
        <v>586</v>
      </c>
      <c r="T774" s="25" t="s">
        <v>540</v>
      </c>
      <c r="U774" s="25"/>
      <c r="V774" s="25"/>
      <c r="W774" t="s">
        <v>330</v>
      </c>
      <c r="X774">
        <v>3</v>
      </c>
      <c r="Z774" t="s">
        <v>276</v>
      </c>
      <c r="AA774" t="s">
        <v>566</v>
      </c>
      <c r="AB774" t="s">
        <v>698</v>
      </c>
      <c r="AC774" t="s">
        <v>713</v>
      </c>
      <c r="AD774" t="s">
        <v>322</v>
      </c>
      <c r="AE774" t="s">
        <v>533</v>
      </c>
      <c r="AF774" s="9" t="s">
        <v>743</v>
      </c>
      <c r="AG774" t="s">
        <v>321</v>
      </c>
      <c r="AH774" t="s">
        <v>321</v>
      </c>
      <c r="AI774" t="s">
        <v>321</v>
      </c>
    </row>
    <row r="775" spans="1:35" ht="13.25" customHeight="1" x14ac:dyDescent="0.2">
      <c r="A775" s="22" t="s">
        <v>329</v>
      </c>
      <c r="B775" s="22" t="s">
        <v>328</v>
      </c>
      <c r="C775" s="22" t="s">
        <v>305</v>
      </c>
      <c r="D775" s="22" t="s">
        <v>306</v>
      </c>
      <c r="E775" s="22" t="s">
        <v>306</v>
      </c>
      <c r="F775" s="22" t="s">
        <v>307</v>
      </c>
      <c r="G775" s="22" t="s">
        <v>307</v>
      </c>
      <c r="J775" t="s">
        <v>36</v>
      </c>
      <c r="M775" t="s">
        <v>494</v>
      </c>
      <c r="N775" t="s">
        <v>107</v>
      </c>
      <c r="O775">
        <v>8</v>
      </c>
      <c r="P775">
        <v>1</v>
      </c>
      <c r="Q775" s="53" t="s">
        <v>707</v>
      </c>
      <c r="R775" s="47" t="s">
        <v>583</v>
      </c>
      <c r="T775" s="25"/>
      <c r="U775" s="25"/>
      <c r="V775" s="25"/>
      <c r="W775" t="s">
        <v>330</v>
      </c>
      <c r="X775">
        <v>3</v>
      </c>
      <c r="Z775" t="s">
        <v>276</v>
      </c>
      <c r="AA775" t="s">
        <v>566</v>
      </c>
      <c r="AB775" t="s">
        <v>706</v>
      </c>
      <c r="AC775" t="s">
        <v>707</v>
      </c>
      <c r="AD775" t="s">
        <v>322</v>
      </c>
      <c r="AE775" t="s">
        <v>495</v>
      </c>
      <c r="AF775" s="9" t="s">
        <v>538</v>
      </c>
      <c r="AG775" t="s">
        <v>321</v>
      </c>
      <c r="AH775" t="s">
        <v>321</v>
      </c>
      <c r="AI775" t="s">
        <v>321</v>
      </c>
    </row>
    <row r="776" spans="1:35" ht="13.25" customHeight="1" x14ac:dyDescent="0.2">
      <c r="A776" s="22" t="s">
        <v>329</v>
      </c>
      <c r="B776" s="22" t="s">
        <v>328</v>
      </c>
      <c r="C776" s="22" t="s">
        <v>305</v>
      </c>
      <c r="D776" s="22" t="s">
        <v>306</v>
      </c>
      <c r="E776" s="22" t="s">
        <v>306</v>
      </c>
      <c r="F776" s="22" t="s">
        <v>307</v>
      </c>
      <c r="G776" s="22" t="s">
        <v>307</v>
      </c>
      <c r="J776" t="s">
        <v>36</v>
      </c>
      <c r="M776" t="s">
        <v>496</v>
      </c>
      <c r="N776" t="s">
        <v>107</v>
      </c>
      <c r="O776">
        <v>8</v>
      </c>
      <c r="P776">
        <v>2</v>
      </c>
      <c r="Q776" t="s">
        <v>708</v>
      </c>
      <c r="R776" s="47" t="s">
        <v>583</v>
      </c>
      <c r="T776" s="25"/>
      <c r="U776" s="25"/>
      <c r="V776" s="25"/>
      <c r="W776" t="s">
        <v>330</v>
      </c>
      <c r="X776">
        <v>3</v>
      </c>
      <c r="Z776" t="s">
        <v>276</v>
      </c>
      <c r="AA776" t="s">
        <v>566</v>
      </c>
      <c r="AB776" t="s">
        <v>706</v>
      </c>
      <c r="AC776" t="s">
        <v>708</v>
      </c>
      <c r="AD776" t="s">
        <v>322</v>
      </c>
      <c r="AE776" t="s">
        <v>497</v>
      </c>
      <c r="AF776" s="9" t="s">
        <v>538</v>
      </c>
      <c r="AG776" t="s">
        <v>321</v>
      </c>
      <c r="AH776" t="s">
        <v>321</v>
      </c>
      <c r="AI776" t="s">
        <v>321</v>
      </c>
    </row>
    <row r="777" spans="1:35" ht="13.25" customHeight="1" x14ac:dyDescent="0.2">
      <c r="A777" s="22" t="s">
        <v>329</v>
      </c>
      <c r="B777" s="22" t="s">
        <v>328</v>
      </c>
      <c r="C777" s="22" t="s">
        <v>305</v>
      </c>
      <c r="D777" s="22" t="s">
        <v>306</v>
      </c>
      <c r="E777" s="22" t="s">
        <v>306</v>
      </c>
      <c r="F777" s="22" t="s">
        <v>307</v>
      </c>
      <c r="G777" s="22" t="s">
        <v>307</v>
      </c>
      <c r="J777" t="s">
        <v>36</v>
      </c>
      <c r="M777" t="s">
        <v>517</v>
      </c>
      <c r="N777" t="s">
        <v>107</v>
      </c>
      <c r="O777">
        <v>8</v>
      </c>
      <c r="P777">
        <v>3</v>
      </c>
      <c r="Q777" s="53" t="s">
        <v>709</v>
      </c>
      <c r="R777" s="47" t="s">
        <v>338</v>
      </c>
      <c r="T777" s="25"/>
      <c r="U777" s="25"/>
      <c r="V777" s="25"/>
      <c r="W777" t="s">
        <v>330</v>
      </c>
      <c r="X777">
        <v>3</v>
      </c>
      <c r="Z777" t="s">
        <v>276</v>
      </c>
      <c r="AA777" t="s">
        <v>566</v>
      </c>
      <c r="AB777" t="s">
        <v>706</v>
      </c>
      <c r="AC777" t="s">
        <v>709</v>
      </c>
      <c r="AD777" t="s">
        <v>322</v>
      </c>
      <c r="AE777" t="s">
        <v>521</v>
      </c>
      <c r="AF777" s="9" t="s">
        <v>747</v>
      </c>
      <c r="AG777" t="s">
        <v>321</v>
      </c>
      <c r="AH777" t="s">
        <v>321</v>
      </c>
      <c r="AI777" t="s">
        <v>321</v>
      </c>
    </row>
    <row r="778" spans="1:35" ht="13.25" customHeight="1" x14ac:dyDescent="0.2">
      <c r="A778" s="22" t="s">
        <v>329</v>
      </c>
      <c r="B778" s="22" t="s">
        <v>328</v>
      </c>
      <c r="C778" s="22" t="s">
        <v>305</v>
      </c>
      <c r="D778" s="22" t="s">
        <v>306</v>
      </c>
      <c r="E778" s="22" t="s">
        <v>306</v>
      </c>
      <c r="F778" s="22" t="s">
        <v>307</v>
      </c>
      <c r="G778" s="22" t="s">
        <v>307</v>
      </c>
      <c r="J778" t="s">
        <v>36</v>
      </c>
      <c r="M778" t="s">
        <v>522</v>
      </c>
      <c r="N778" t="s">
        <v>107</v>
      </c>
      <c r="O778">
        <v>8</v>
      </c>
      <c r="P778">
        <v>4</v>
      </c>
      <c r="Q778" t="s">
        <v>710</v>
      </c>
      <c r="R778" s="29" t="s">
        <v>587</v>
      </c>
      <c r="T778" s="25" t="s">
        <v>540</v>
      </c>
      <c r="U778" s="25"/>
      <c r="V778" s="25"/>
      <c r="W778" t="s">
        <v>330</v>
      </c>
      <c r="X778">
        <v>3</v>
      </c>
      <c r="Z778" t="s">
        <v>276</v>
      </c>
      <c r="AA778" t="s">
        <v>566</v>
      </c>
      <c r="AB778" t="s">
        <v>706</v>
      </c>
      <c r="AC778" t="s">
        <v>710</v>
      </c>
      <c r="AD778" t="s">
        <v>322</v>
      </c>
      <c r="AE778" t="s">
        <v>523</v>
      </c>
      <c r="AF778" s="9" t="s">
        <v>747</v>
      </c>
      <c r="AG778" t="s">
        <v>321</v>
      </c>
      <c r="AH778" t="s">
        <v>321</v>
      </c>
      <c r="AI778" t="s">
        <v>321</v>
      </c>
    </row>
    <row r="779" spans="1:35" ht="13.25" customHeight="1" x14ac:dyDescent="0.2">
      <c r="A779" s="22" t="s">
        <v>329</v>
      </c>
      <c r="B779" s="22" t="s">
        <v>328</v>
      </c>
      <c r="C779" s="22" t="s">
        <v>305</v>
      </c>
      <c r="D779" s="22" t="s">
        <v>306</v>
      </c>
      <c r="E779" s="22" t="s">
        <v>306</v>
      </c>
      <c r="F779" s="22" t="s">
        <v>307</v>
      </c>
      <c r="G779" s="22" t="s">
        <v>307</v>
      </c>
      <c r="J779" t="s">
        <v>36</v>
      </c>
      <c r="M779" t="s">
        <v>524</v>
      </c>
      <c r="N779" t="s">
        <v>107</v>
      </c>
      <c r="O779">
        <v>8</v>
      </c>
      <c r="P779">
        <v>5</v>
      </c>
      <c r="Q779" t="s">
        <v>711</v>
      </c>
      <c r="R779" s="24" t="s">
        <v>338</v>
      </c>
      <c r="T779" s="25"/>
      <c r="U779" s="25"/>
      <c r="V779" s="25"/>
      <c r="W779" t="s">
        <v>330</v>
      </c>
      <c r="X779">
        <v>3</v>
      </c>
      <c r="Z779" t="s">
        <v>276</v>
      </c>
      <c r="AA779" t="s">
        <v>566</v>
      </c>
      <c r="AB779" t="s">
        <v>706</v>
      </c>
      <c r="AC779" t="s">
        <v>711</v>
      </c>
      <c r="AD779" t="s">
        <v>322</v>
      </c>
      <c r="AE779" t="s">
        <v>526</v>
      </c>
      <c r="AF779" s="9" t="s">
        <v>748</v>
      </c>
      <c r="AG779" t="s">
        <v>321</v>
      </c>
      <c r="AH779" t="s">
        <v>321</v>
      </c>
      <c r="AI779" t="s">
        <v>321</v>
      </c>
    </row>
    <row r="780" spans="1:35" ht="13.25" customHeight="1" x14ac:dyDescent="0.2">
      <c r="A780" s="22" t="s">
        <v>329</v>
      </c>
      <c r="B780" s="22" t="s">
        <v>328</v>
      </c>
      <c r="C780" s="22" t="s">
        <v>305</v>
      </c>
      <c r="D780" s="22" t="s">
        <v>306</v>
      </c>
      <c r="E780" s="22" t="s">
        <v>306</v>
      </c>
      <c r="F780" s="22" t="s">
        <v>307</v>
      </c>
      <c r="G780" s="22" t="s">
        <v>307</v>
      </c>
      <c r="J780" t="s">
        <v>36</v>
      </c>
      <c r="M780" t="s">
        <v>527</v>
      </c>
      <c r="N780" t="s">
        <v>107</v>
      </c>
      <c r="O780">
        <v>8</v>
      </c>
      <c r="P780">
        <v>6</v>
      </c>
      <c r="Q780" t="s">
        <v>712</v>
      </c>
      <c r="R780" s="24" t="s">
        <v>338</v>
      </c>
      <c r="T780" s="25"/>
      <c r="U780" s="25"/>
      <c r="V780" s="25"/>
      <c r="W780" t="s">
        <v>330</v>
      </c>
      <c r="X780">
        <v>3</v>
      </c>
      <c r="Z780" t="s">
        <v>276</v>
      </c>
      <c r="AA780" t="s">
        <v>566</v>
      </c>
      <c r="AB780" t="s">
        <v>706</v>
      </c>
      <c r="AC780" t="s">
        <v>712</v>
      </c>
      <c r="AD780" t="s">
        <v>322</v>
      </c>
      <c r="AE780" t="s">
        <v>528</v>
      </c>
      <c r="AF780" s="9" t="s">
        <v>748</v>
      </c>
      <c r="AG780" t="s">
        <v>321</v>
      </c>
      <c r="AH780" t="s">
        <v>321</v>
      </c>
      <c r="AI780" t="s">
        <v>321</v>
      </c>
    </row>
    <row r="781" spans="1:35" ht="13.25" customHeight="1" x14ac:dyDescent="0.2">
      <c r="A781" s="22" t="s">
        <v>329</v>
      </c>
      <c r="B781" s="22" t="s">
        <v>328</v>
      </c>
      <c r="C781" s="22" t="s">
        <v>305</v>
      </c>
      <c r="D781" s="22" t="s">
        <v>306</v>
      </c>
      <c r="E781" s="22" t="s">
        <v>306</v>
      </c>
      <c r="F781" s="22" t="s">
        <v>307</v>
      </c>
      <c r="G781" s="22" t="s">
        <v>307</v>
      </c>
      <c r="J781" t="s">
        <v>36</v>
      </c>
      <c r="M781" t="s">
        <v>542</v>
      </c>
      <c r="N781" t="s">
        <v>107</v>
      </c>
      <c r="O781">
        <v>7</v>
      </c>
      <c r="P781">
        <v>1</v>
      </c>
      <c r="Q781" t="s">
        <v>715</v>
      </c>
      <c r="R781" s="24" t="s">
        <v>338</v>
      </c>
      <c r="T781" s="25"/>
      <c r="U781" s="25"/>
      <c r="V781" s="25"/>
      <c r="W781" t="s">
        <v>330</v>
      </c>
      <c r="X781">
        <v>3</v>
      </c>
      <c r="Z781" t="s">
        <v>276</v>
      </c>
      <c r="AA781" t="s">
        <v>566</v>
      </c>
      <c r="AB781" t="s">
        <v>567</v>
      </c>
      <c r="AC781" t="s">
        <v>715</v>
      </c>
      <c r="AD781" t="s">
        <v>322</v>
      </c>
      <c r="AE781" t="s">
        <v>545</v>
      </c>
      <c r="AF781" s="9" t="s">
        <v>749</v>
      </c>
      <c r="AG781" t="s">
        <v>321</v>
      </c>
      <c r="AH781" t="s">
        <v>321</v>
      </c>
      <c r="AI781" t="s">
        <v>321</v>
      </c>
    </row>
    <row r="782" spans="1:35" ht="13.25" customHeight="1" x14ac:dyDescent="0.2">
      <c r="A782" s="22" t="s">
        <v>329</v>
      </c>
      <c r="B782" s="22" t="s">
        <v>328</v>
      </c>
      <c r="C782" s="22" t="s">
        <v>305</v>
      </c>
      <c r="D782" s="22" t="s">
        <v>306</v>
      </c>
      <c r="E782" s="22" t="s">
        <v>306</v>
      </c>
      <c r="F782" s="22" t="s">
        <v>307</v>
      </c>
      <c r="G782" s="22" t="s">
        <v>307</v>
      </c>
      <c r="J782" t="s">
        <v>36</v>
      </c>
      <c r="M782" t="s">
        <v>498</v>
      </c>
      <c r="N782" t="s">
        <v>107</v>
      </c>
      <c r="O782">
        <v>7</v>
      </c>
      <c r="P782">
        <v>2</v>
      </c>
      <c r="Q782" s="53" t="s">
        <v>568</v>
      </c>
      <c r="R782" s="54">
        <v>19</v>
      </c>
      <c r="T782" s="25" t="s">
        <v>500</v>
      </c>
      <c r="U782" s="23">
        <f>R782</f>
        <v>19</v>
      </c>
      <c r="V782" s="23" t="str">
        <f>T782</f>
        <v>minutes</v>
      </c>
      <c r="W782" t="s">
        <v>330</v>
      </c>
      <c r="X782">
        <v>3</v>
      </c>
      <c r="Z782" t="s">
        <v>276</v>
      </c>
      <c r="AA782" t="s">
        <v>566</v>
      </c>
      <c r="AB782" t="s">
        <v>567</v>
      </c>
      <c r="AC782" t="s">
        <v>568</v>
      </c>
      <c r="AD782" t="s">
        <v>322</v>
      </c>
      <c r="AE782" t="s">
        <v>548</v>
      </c>
      <c r="AF782" s="9" t="s">
        <v>750</v>
      </c>
      <c r="AG782" t="s">
        <v>321</v>
      </c>
      <c r="AH782" t="s">
        <v>321</v>
      </c>
      <c r="AI782" t="s">
        <v>321</v>
      </c>
    </row>
    <row r="783" spans="1:35" ht="13.25" customHeight="1" x14ac:dyDescent="0.2">
      <c r="A783" s="22" t="s">
        <v>329</v>
      </c>
      <c r="B783" s="22" t="s">
        <v>328</v>
      </c>
      <c r="C783" s="22" t="s">
        <v>305</v>
      </c>
      <c r="D783" s="22" t="s">
        <v>306</v>
      </c>
      <c r="E783" s="22" t="s">
        <v>306</v>
      </c>
      <c r="F783" s="22" t="s">
        <v>307</v>
      </c>
      <c r="G783" s="22" t="s">
        <v>307</v>
      </c>
      <c r="J783" t="s">
        <v>36</v>
      </c>
      <c r="M783" t="s">
        <v>504</v>
      </c>
      <c r="N783" t="s">
        <v>107</v>
      </c>
      <c r="O783">
        <v>7</v>
      </c>
      <c r="P783">
        <v>3</v>
      </c>
      <c r="Q783" s="53" t="s">
        <v>569</v>
      </c>
      <c r="R783" s="41">
        <v>0.13</v>
      </c>
      <c r="T783" s="25" t="s">
        <v>588</v>
      </c>
      <c r="U783">
        <f>R783</f>
        <v>0.13</v>
      </c>
      <c r="V783" t="str">
        <f>T783</f>
        <v>times</v>
      </c>
      <c r="W783" t="s">
        <v>330</v>
      </c>
      <c r="X783">
        <v>3</v>
      </c>
      <c r="Z783" t="s">
        <v>276</v>
      </c>
      <c r="AA783" t="s">
        <v>566</v>
      </c>
      <c r="AB783" t="s">
        <v>567</v>
      </c>
      <c r="AC783" t="s">
        <v>569</v>
      </c>
      <c r="AD783" t="s">
        <v>322</v>
      </c>
      <c r="AE783" t="s">
        <v>550</v>
      </c>
      <c r="AF783" s="9" t="s">
        <v>750</v>
      </c>
      <c r="AG783" t="s">
        <v>321</v>
      </c>
      <c r="AH783" t="s">
        <v>321</v>
      </c>
      <c r="AI783" t="s">
        <v>321</v>
      </c>
    </row>
    <row r="784" spans="1:35" ht="13.25" customHeight="1" x14ac:dyDescent="0.2">
      <c r="A784" s="22" t="s">
        <v>329</v>
      </c>
      <c r="B784" s="22" t="s">
        <v>328</v>
      </c>
      <c r="C784" s="22" t="s">
        <v>305</v>
      </c>
      <c r="D784" s="22" t="s">
        <v>306</v>
      </c>
      <c r="E784" s="22" t="s">
        <v>306</v>
      </c>
      <c r="F784" s="22" t="s">
        <v>307</v>
      </c>
      <c r="G784" s="22" t="s">
        <v>307</v>
      </c>
      <c r="J784" t="s">
        <v>36</v>
      </c>
      <c r="M784" t="s">
        <v>508</v>
      </c>
      <c r="N784" t="s">
        <v>107</v>
      </c>
      <c r="O784">
        <v>7</v>
      </c>
      <c r="P784">
        <v>4</v>
      </c>
      <c r="Q784" s="53" t="s">
        <v>570</v>
      </c>
      <c r="R784" s="41">
        <v>146.15</v>
      </c>
      <c r="T784" s="25" t="s">
        <v>589</v>
      </c>
      <c r="U784" s="23">
        <f>R784</f>
        <v>146.15</v>
      </c>
      <c r="V784" s="23" t="str">
        <f>T784</f>
        <v>minutes/times</v>
      </c>
      <c r="W784" t="s">
        <v>330</v>
      </c>
      <c r="X784">
        <v>3</v>
      </c>
      <c r="Z784" t="s">
        <v>276</v>
      </c>
      <c r="AA784" t="s">
        <v>566</v>
      </c>
      <c r="AB784" t="s">
        <v>567</v>
      </c>
      <c r="AC784" t="s">
        <v>570</v>
      </c>
      <c r="AD784" t="s">
        <v>322</v>
      </c>
      <c r="AE784" t="s">
        <v>552</v>
      </c>
      <c r="AF784" s="9" t="s">
        <v>750</v>
      </c>
      <c r="AG784" t="s">
        <v>321</v>
      </c>
      <c r="AH784" t="s">
        <v>321</v>
      </c>
      <c r="AI784" t="s">
        <v>321</v>
      </c>
    </row>
    <row r="785" spans="1:35" ht="13.25" customHeight="1" x14ac:dyDescent="0.2">
      <c r="A785" s="22" t="s">
        <v>329</v>
      </c>
      <c r="B785" s="22" t="s">
        <v>328</v>
      </c>
      <c r="C785" s="22" t="s">
        <v>305</v>
      </c>
      <c r="D785" s="22" t="s">
        <v>306</v>
      </c>
      <c r="E785" s="22" t="s">
        <v>306</v>
      </c>
      <c r="F785" s="22" t="s">
        <v>307</v>
      </c>
      <c r="G785" s="22" t="s">
        <v>307</v>
      </c>
      <c r="J785" t="s">
        <v>36</v>
      </c>
      <c r="M785" t="s">
        <v>553</v>
      </c>
      <c r="N785" t="s">
        <v>107</v>
      </c>
      <c r="O785">
        <v>7</v>
      </c>
      <c r="P785">
        <v>5</v>
      </c>
      <c r="Q785" t="s">
        <v>716</v>
      </c>
      <c r="R785" s="24" t="s">
        <v>338</v>
      </c>
      <c r="T785" s="25" t="s">
        <v>578</v>
      </c>
      <c r="U785" s="25"/>
      <c r="V785" s="25"/>
      <c r="W785" t="s">
        <v>330</v>
      </c>
      <c r="X785">
        <v>3</v>
      </c>
      <c r="Z785" t="s">
        <v>276</v>
      </c>
      <c r="AA785" t="s">
        <v>566</v>
      </c>
      <c r="AB785" t="s">
        <v>567</v>
      </c>
      <c r="AC785" t="s">
        <v>716</v>
      </c>
      <c r="AD785" t="s">
        <v>322</v>
      </c>
      <c r="AE785" t="s">
        <v>555</v>
      </c>
      <c r="AF785" s="9" t="s">
        <v>750</v>
      </c>
      <c r="AG785" t="s">
        <v>321</v>
      </c>
      <c r="AH785" t="s">
        <v>321</v>
      </c>
      <c r="AI785" t="s">
        <v>321</v>
      </c>
    </row>
    <row r="786" spans="1:35" ht="13.25" customHeight="1" x14ac:dyDescent="0.2">
      <c r="A786" s="22" t="s">
        <v>329</v>
      </c>
      <c r="B786" s="22" t="s">
        <v>328</v>
      </c>
      <c r="C786" s="22" t="s">
        <v>305</v>
      </c>
      <c r="D786" s="22" t="s">
        <v>306</v>
      </c>
      <c r="E786" s="22" t="s">
        <v>306</v>
      </c>
      <c r="F786" s="22" t="s">
        <v>307</v>
      </c>
      <c r="G786" s="22" t="s">
        <v>307</v>
      </c>
      <c r="J786" t="s">
        <v>279</v>
      </c>
      <c r="M786" t="s">
        <v>434</v>
      </c>
      <c r="N786" t="s">
        <v>38</v>
      </c>
      <c r="O786">
        <v>2</v>
      </c>
      <c r="P786">
        <v>1</v>
      </c>
      <c r="Q786" t="s">
        <v>435</v>
      </c>
      <c r="R786" s="47" t="s">
        <v>338</v>
      </c>
      <c r="T786" s="25"/>
      <c r="U786" s="42"/>
      <c r="V786" s="25"/>
      <c r="W786" t="s">
        <v>330</v>
      </c>
      <c r="X786">
        <v>3</v>
      </c>
      <c r="Z786" t="s">
        <v>276</v>
      </c>
      <c r="AA786" t="s">
        <v>319</v>
      </c>
      <c r="AB786" t="s">
        <v>683</v>
      </c>
      <c r="AC786" t="s">
        <v>684</v>
      </c>
      <c r="AD786" t="s">
        <v>322</v>
      </c>
      <c r="AE786" t="s">
        <v>436</v>
      </c>
      <c r="AF786" s="9" t="s">
        <v>787</v>
      </c>
      <c r="AG786" t="s">
        <v>321</v>
      </c>
      <c r="AH786" t="s">
        <v>321</v>
      </c>
      <c r="AI786" t="s">
        <v>321</v>
      </c>
    </row>
    <row r="787" spans="1:35" ht="13.25" customHeight="1" x14ac:dyDescent="0.2">
      <c r="A787" s="22" t="s">
        <v>329</v>
      </c>
      <c r="B787" s="22" t="s">
        <v>328</v>
      </c>
      <c r="C787" s="22" t="s">
        <v>305</v>
      </c>
      <c r="D787" s="22" t="s">
        <v>306</v>
      </c>
      <c r="E787" s="22" t="s">
        <v>306</v>
      </c>
      <c r="F787" s="22" t="s">
        <v>307</v>
      </c>
      <c r="G787" s="22" t="s">
        <v>307</v>
      </c>
      <c r="J787" t="s">
        <v>279</v>
      </c>
      <c r="M787" t="s">
        <v>437</v>
      </c>
      <c r="N787" t="s">
        <v>38</v>
      </c>
      <c r="O787">
        <v>2</v>
      </c>
      <c r="P787">
        <v>2</v>
      </c>
      <c r="Q787" t="s">
        <v>438</v>
      </c>
      <c r="R787" s="47" t="s">
        <v>338</v>
      </c>
      <c r="T787" s="25"/>
      <c r="U787" s="42"/>
      <c r="V787" s="25"/>
      <c r="W787" t="s">
        <v>330</v>
      </c>
      <c r="X787">
        <v>3</v>
      </c>
      <c r="Z787" t="s">
        <v>276</v>
      </c>
      <c r="AA787" t="s">
        <v>319</v>
      </c>
      <c r="AB787" t="s">
        <v>683</v>
      </c>
      <c r="AC787" t="s">
        <v>685</v>
      </c>
      <c r="AD787" t="s">
        <v>322</v>
      </c>
      <c r="AE787" t="s">
        <v>439</v>
      </c>
      <c r="AF787" s="9" t="s">
        <v>787</v>
      </c>
      <c r="AG787" t="s">
        <v>321</v>
      </c>
      <c r="AH787" t="s">
        <v>321</v>
      </c>
      <c r="AI787" t="s">
        <v>321</v>
      </c>
    </row>
    <row r="788" spans="1:35" ht="13.25" customHeight="1" x14ac:dyDescent="0.2">
      <c r="A788" s="22" t="s">
        <v>329</v>
      </c>
      <c r="B788" s="22" t="s">
        <v>328</v>
      </c>
      <c r="C788" s="22" t="s">
        <v>305</v>
      </c>
      <c r="D788" s="22" t="s">
        <v>306</v>
      </c>
      <c r="E788" s="22" t="s">
        <v>306</v>
      </c>
      <c r="F788" s="22" t="s">
        <v>307</v>
      </c>
      <c r="G788" s="22" t="s">
        <v>307</v>
      </c>
      <c r="J788" t="s">
        <v>279</v>
      </c>
      <c r="M788" t="s">
        <v>440</v>
      </c>
      <c r="N788" t="s">
        <v>38</v>
      </c>
      <c r="O788">
        <v>5</v>
      </c>
      <c r="P788">
        <v>5</v>
      </c>
      <c r="Q788" s="53" t="s">
        <v>441</v>
      </c>
      <c r="R788" s="24">
        <v>102000000</v>
      </c>
      <c r="T788" s="25" t="s">
        <v>327</v>
      </c>
      <c r="U788" s="40">
        <f>R788</f>
        <v>102000000</v>
      </c>
      <c r="V788" s="9" t="s">
        <v>39</v>
      </c>
      <c r="W788" t="s">
        <v>330</v>
      </c>
      <c r="X788">
        <v>3</v>
      </c>
      <c r="Z788" t="s">
        <v>276</v>
      </c>
      <c r="AA788" t="s">
        <v>319</v>
      </c>
      <c r="AB788" t="s">
        <v>678</v>
      </c>
      <c r="AC788" t="s">
        <v>441</v>
      </c>
      <c r="AD788" t="s">
        <v>322</v>
      </c>
      <c r="AE788" t="s">
        <v>442</v>
      </c>
      <c r="AF788" s="9" t="s">
        <v>793</v>
      </c>
      <c r="AG788" t="s">
        <v>321</v>
      </c>
      <c r="AH788" t="s">
        <v>321</v>
      </c>
      <c r="AI788" t="s">
        <v>321</v>
      </c>
    </row>
    <row r="789" spans="1:35" ht="13.25" customHeight="1" x14ac:dyDescent="0.2">
      <c r="A789" s="22" t="s">
        <v>329</v>
      </c>
      <c r="B789" s="22" t="s">
        <v>328</v>
      </c>
      <c r="C789" s="22" t="s">
        <v>305</v>
      </c>
      <c r="D789" s="22" t="s">
        <v>306</v>
      </c>
      <c r="E789" s="22" t="s">
        <v>306</v>
      </c>
      <c r="F789" s="22" t="s">
        <v>307</v>
      </c>
      <c r="G789" s="22" t="s">
        <v>307</v>
      </c>
      <c r="J789" t="s">
        <v>279</v>
      </c>
      <c r="M789" t="s">
        <v>443</v>
      </c>
      <c r="N789" t="s">
        <v>38</v>
      </c>
      <c r="O789">
        <v>14</v>
      </c>
      <c r="P789">
        <v>7</v>
      </c>
      <c r="Q789" t="s">
        <v>753</v>
      </c>
      <c r="R789" s="29" t="s">
        <v>582</v>
      </c>
      <c r="T789" s="25" t="s">
        <v>540</v>
      </c>
      <c r="U789" s="25"/>
      <c r="V789" s="25"/>
      <c r="W789" t="s">
        <v>330</v>
      </c>
      <c r="X789">
        <v>3</v>
      </c>
      <c r="Z789" t="s">
        <v>276</v>
      </c>
      <c r="AA789" t="s">
        <v>319</v>
      </c>
      <c r="AB789" t="s">
        <v>686</v>
      </c>
      <c r="AC789" t="s">
        <v>687</v>
      </c>
      <c r="AD789" t="s">
        <v>322</v>
      </c>
      <c r="AE789" t="s">
        <v>444</v>
      </c>
      <c r="AF789" s="9" t="s">
        <v>743</v>
      </c>
      <c r="AG789" t="s">
        <v>321</v>
      </c>
      <c r="AH789" t="s">
        <v>321</v>
      </c>
      <c r="AI789" t="s">
        <v>321</v>
      </c>
    </row>
    <row r="790" spans="1:35" ht="13.25" customHeight="1" x14ac:dyDescent="0.2">
      <c r="A790" s="22" t="s">
        <v>329</v>
      </c>
      <c r="B790" s="22" t="s">
        <v>328</v>
      </c>
      <c r="C790" s="22" t="s">
        <v>305</v>
      </c>
      <c r="D790" s="22" t="s">
        <v>306</v>
      </c>
      <c r="E790" s="22" t="s">
        <v>306</v>
      </c>
      <c r="F790" s="22" t="s">
        <v>307</v>
      </c>
      <c r="G790" s="22" t="s">
        <v>307</v>
      </c>
      <c r="J790" t="s">
        <v>279</v>
      </c>
      <c r="M790" t="s">
        <v>445</v>
      </c>
      <c r="N790" t="s">
        <v>107</v>
      </c>
      <c r="O790">
        <v>6</v>
      </c>
      <c r="P790">
        <v>1</v>
      </c>
      <c r="Q790" t="s">
        <v>689</v>
      </c>
      <c r="R790" s="24" t="s">
        <v>583</v>
      </c>
      <c r="T790" s="25"/>
      <c r="U790" s="25"/>
      <c r="V790" s="25"/>
      <c r="W790" t="s">
        <v>330</v>
      </c>
      <c r="X790">
        <v>3</v>
      </c>
      <c r="Z790" t="s">
        <v>276</v>
      </c>
      <c r="AA790" t="s">
        <v>566</v>
      </c>
      <c r="AB790" t="s">
        <v>688</v>
      </c>
      <c r="AC790" t="s">
        <v>689</v>
      </c>
      <c r="AD790" t="s">
        <v>322</v>
      </c>
      <c r="AE790" t="s">
        <v>447</v>
      </c>
      <c r="AF790" s="9" t="s">
        <v>744</v>
      </c>
      <c r="AG790" t="s">
        <v>321</v>
      </c>
      <c r="AH790" t="s">
        <v>321</v>
      </c>
      <c r="AI790" t="s">
        <v>321</v>
      </c>
    </row>
    <row r="791" spans="1:35" ht="13.25" customHeight="1" x14ac:dyDescent="0.2">
      <c r="A791" s="22" t="s">
        <v>329</v>
      </c>
      <c r="B791" s="22" t="s">
        <v>328</v>
      </c>
      <c r="C791" s="22" t="s">
        <v>305</v>
      </c>
      <c r="D791" s="22" t="s">
        <v>306</v>
      </c>
      <c r="E791" s="22" t="s">
        <v>306</v>
      </c>
      <c r="F791" s="22" t="s">
        <v>307</v>
      </c>
      <c r="G791" s="22" t="s">
        <v>307</v>
      </c>
      <c r="J791" t="s">
        <v>279</v>
      </c>
      <c r="M791" t="s">
        <v>448</v>
      </c>
      <c r="N791" t="s">
        <v>107</v>
      </c>
      <c r="O791">
        <v>6</v>
      </c>
      <c r="P791">
        <v>2</v>
      </c>
      <c r="Q791" s="53" t="s">
        <v>690</v>
      </c>
      <c r="R791" s="47" t="s">
        <v>583</v>
      </c>
      <c r="T791" s="25"/>
      <c r="U791" s="25"/>
      <c r="V791" s="25"/>
      <c r="W791" t="s">
        <v>330</v>
      </c>
      <c r="X791">
        <v>3</v>
      </c>
      <c r="Z791" t="s">
        <v>276</v>
      </c>
      <c r="AA791" t="s">
        <v>566</v>
      </c>
      <c r="AB791" t="s">
        <v>688</v>
      </c>
      <c r="AC791" t="s">
        <v>690</v>
      </c>
      <c r="AD791" t="s">
        <v>322</v>
      </c>
      <c r="AE791" t="s">
        <v>450</v>
      </c>
      <c r="AF791" s="9" t="s">
        <v>744</v>
      </c>
      <c r="AG791" t="s">
        <v>321</v>
      </c>
      <c r="AH791" t="s">
        <v>321</v>
      </c>
      <c r="AI791" t="s">
        <v>321</v>
      </c>
    </row>
    <row r="792" spans="1:35" ht="13.25" customHeight="1" x14ac:dyDescent="0.2">
      <c r="A792" s="22" t="s">
        <v>329</v>
      </c>
      <c r="B792" s="22" t="s">
        <v>328</v>
      </c>
      <c r="C792" s="22" t="s">
        <v>305</v>
      </c>
      <c r="D792" s="22" t="s">
        <v>306</v>
      </c>
      <c r="E792" s="22" t="s">
        <v>306</v>
      </c>
      <c r="F792" s="22" t="s">
        <v>307</v>
      </c>
      <c r="G792" s="22" t="s">
        <v>307</v>
      </c>
      <c r="J792" t="s">
        <v>279</v>
      </c>
      <c r="M792" t="s">
        <v>539</v>
      </c>
      <c r="N792" t="s">
        <v>107</v>
      </c>
      <c r="O792">
        <v>6</v>
      </c>
      <c r="P792">
        <v>3</v>
      </c>
      <c r="Q792" t="s">
        <v>757</v>
      </c>
      <c r="R792" s="24" t="s">
        <v>583</v>
      </c>
      <c r="T792" s="25"/>
      <c r="U792" s="25"/>
      <c r="V792" s="25"/>
      <c r="W792" t="s">
        <v>330</v>
      </c>
      <c r="X792">
        <v>3</v>
      </c>
      <c r="Z792" t="s">
        <v>276</v>
      </c>
      <c r="AA792" t="s">
        <v>566</v>
      </c>
      <c r="AB792" t="s">
        <v>688</v>
      </c>
      <c r="AC792" t="s">
        <v>687</v>
      </c>
      <c r="AD792" t="s">
        <v>322</v>
      </c>
      <c r="AE792" t="s">
        <v>541</v>
      </c>
      <c r="AF792" s="9" t="s">
        <v>744</v>
      </c>
      <c r="AG792" t="s">
        <v>321</v>
      </c>
      <c r="AH792" t="s">
        <v>321</v>
      </c>
      <c r="AI792" t="s">
        <v>321</v>
      </c>
    </row>
    <row r="793" spans="1:35" ht="13.25" customHeight="1" x14ac:dyDescent="0.2">
      <c r="A793" s="22" t="s">
        <v>329</v>
      </c>
      <c r="B793" s="22" t="s">
        <v>328</v>
      </c>
      <c r="C793" s="22" t="s">
        <v>305</v>
      </c>
      <c r="D793" s="22" t="s">
        <v>306</v>
      </c>
      <c r="E793" s="22" t="s">
        <v>306</v>
      </c>
      <c r="F793" s="22" t="s">
        <v>307</v>
      </c>
      <c r="G793" s="22" t="s">
        <v>307</v>
      </c>
      <c r="J793" s="14" t="s">
        <v>279</v>
      </c>
      <c r="M793" t="s">
        <v>451</v>
      </c>
      <c r="N793" t="s">
        <v>38</v>
      </c>
      <c r="O793">
        <v>17</v>
      </c>
      <c r="P793">
        <v>6</v>
      </c>
      <c r="Q793" t="s">
        <v>756</v>
      </c>
      <c r="R793" t="s">
        <v>124</v>
      </c>
      <c r="W793" t="s">
        <v>330</v>
      </c>
      <c r="X793">
        <v>3</v>
      </c>
      <c r="Z793" t="s">
        <v>276</v>
      </c>
      <c r="AA793" t="s">
        <v>319</v>
      </c>
      <c r="AB793" t="s">
        <v>345</v>
      </c>
      <c r="AC793" t="s">
        <v>452</v>
      </c>
      <c r="AD793" t="s">
        <v>322</v>
      </c>
      <c r="AE793" t="s">
        <v>453</v>
      </c>
      <c r="AF793" s="9" t="s">
        <v>790</v>
      </c>
      <c r="AG793" t="s">
        <v>321</v>
      </c>
      <c r="AH793" t="s">
        <v>321</v>
      </c>
      <c r="AI793" t="s">
        <v>321</v>
      </c>
    </row>
    <row r="794" spans="1:35" ht="13.25" customHeight="1" x14ac:dyDescent="0.2">
      <c r="A794" s="22" t="s">
        <v>329</v>
      </c>
      <c r="B794" s="22" t="s">
        <v>328</v>
      </c>
      <c r="C794" s="22" t="s">
        <v>305</v>
      </c>
      <c r="D794" s="22" t="s">
        <v>306</v>
      </c>
      <c r="E794" s="22" t="s">
        <v>306</v>
      </c>
      <c r="F794" s="22" t="s">
        <v>307</v>
      </c>
      <c r="G794" s="22" t="s">
        <v>307</v>
      </c>
      <c r="J794" s="14" t="s">
        <v>279</v>
      </c>
      <c r="M794" t="s">
        <v>454</v>
      </c>
      <c r="N794" t="s">
        <v>38</v>
      </c>
      <c r="O794">
        <v>17</v>
      </c>
      <c r="P794">
        <v>8</v>
      </c>
      <c r="Q794" t="s">
        <v>760</v>
      </c>
      <c r="R794" t="s">
        <v>124</v>
      </c>
      <c r="W794" t="s">
        <v>330</v>
      </c>
      <c r="X794">
        <v>3</v>
      </c>
      <c r="Z794" t="s">
        <v>276</v>
      </c>
      <c r="AA794" t="s">
        <v>319</v>
      </c>
      <c r="AB794" t="s">
        <v>345</v>
      </c>
      <c r="AC794" t="s">
        <v>455</v>
      </c>
      <c r="AD794" t="s">
        <v>322</v>
      </c>
      <c r="AE794" t="s">
        <v>457</v>
      </c>
      <c r="AF794" s="9" t="s">
        <v>790</v>
      </c>
      <c r="AG794" t="s">
        <v>321</v>
      </c>
      <c r="AH794" t="s">
        <v>321</v>
      </c>
      <c r="AI794" t="s">
        <v>321</v>
      </c>
    </row>
    <row r="795" spans="1:35" ht="13.25" customHeight="1" x14ac:dyDescent="0.2">
      <c r="A795" s="22" t="s">
        <v>329</v>
      </c>
      <c r="B795" s="22" t="s">
        <v>328</v>
      </c>
      <c r="C795" s="22" t="s">
        <v>305</v>
      </c>
      <c r="D795" s="22" t="s">
        <v>306</v>
      </c>
      <c r="E795" s="22" t="s">
        <v>306</v>
      </c>
      <c r="F795" s="22" t="s">
        <v>307</v>
      </c>
      <c r="G795" s="22" t="s">
        <v>307</v>
      </c>
      <c r="J795" t="s">
        <v>279</v>
      </c>
      <c r="M795" t="s">
        <v>472</v>
      </c>
      <c r="N795" t="s">
        <v>222</v>
      </c>
      <c r="O795">
        <v>2</v>
      </c>
      <c r="P795">
        <v>3</v>
      </c>
      <c r="Q795" t="s">
        <v>754</v>
      </c>
      <c r="R795" s="47" t="s">
        <v>338</v>
      </c>
      <c r="T795" s="25"/>
      <c r="U795" s="25"/>
      <c r="V795" s="25"/>
      <c r="W795" t="s">
        <v>330</v>
      </c>
      <c r="X795">
        <v>3</v>
      </c>
      <c r="Z795" t="s">
        <v>276</v>
      </c>
      <c r="AA795" t="s">
        <v>395</v>
      </c>
      <c r="AB795" t="s">
        <v>402</v>
      </c>
      <c r="AC795" t="s">
        <v>696</v>
      </c>
      <c r="AD795" t="s">
        <v>322</v>
      </c>
      <c r="AE795" t="s">
        <v>473</v>
      </c>
      <c r="AF795" s="9" t="s">
        <v>734</v>
      </c>
      <c r="AG795" t="s">
        <v>321</v>
      </c>
      <c r="AH795" t="s">
        <v>321</v>
      </c>
      <c r="AI795" t="s">
        <v>321</v>
      </c>
    </row>
    <row r="796" spans="1:35" ht="13.25" customHeight="1" x14ac:dyDescent="0.2">
      <c r="A796" s="22" t="s">
        <v>329</v>
      </c>
      <c r="B796" s="22" t="s">
        <v>328</v>
      </c>
      <c r="C796" s="22" t="s">
        <v>305</v>
      </c>
      <c r="D796" s="22" t="s">
        <v>306</v>
      </c>
      <c r="E796" s="22" t="s">
        <v>306</v>
      </c>
      <c r="F796" s="22" t="s">
        <v>307</v>
      </c>
      <c r="G796" s="22" t="s">
        <v>307</v>
      </c>
      <c r="J796" t="s">
        <v>279</v>
      </c>
      <c r="M796" t="s">
        <v>474</v>
      </c>
      <c r="N796" t="s">
        <v>222</v>
      </c>
      <c r="O796">
        <v>1</v>
      </c>
      <c r="P796">
        <v>3</v>
      </c>
      <c r="Q796" t="s">
        <v>755</v>
      </c>
      <c r="R796" s="47" t="s">
        <v>338</v>
      </c>
      <c r="T796" s="25"/>
      <c r="U796" s="25"/>
      <c r="V796" s="25"/>
      <c r="W796" t="s">
        <v>330</v>
      </c>
      <c r="X796">
        <v>3</v>
      </c>
      <c r="Z796" t="s">
        <v>276</v>
      </c>
      <c r="AA796" t="s">
        <v>395</v>
      </c>
      <c r="AB796" t="s">
        <v>226</v>
      </c>
      <c r="AC796" t="s">
        <v>697</v>
      </c>
      <c r="AD796" t="s">
        <v>322</v>
      </c>
      <c r="AE796" t="s">
        <v>475</v>
      </c>
      <c r="AF796" s="9" t="s">
        <v>734</v>
      </c>
      <c r="AG796" t="s">
        <v>321</v>
      </c>
      <c r="AH796" t="s">
        <v>321</v>
      </c>
      <c r="AI796" t="s">
        <v>321</v>
      </c>
    </row>
    <row r="797" spans="1:35" ht="13.25" customHeight="1" x14ac:dyDescent="0.2">
      <c r="A797" s="22" t="s">
        <v>329</v>
      </c>
      <c r="B797" s="22" t="s">
        <v>328</v>
      </c>
      <c r="C797" s="22" t="s">
        <v>305</v>
      </c>
      <c r="D797" s="22" t="s">
        <v>306</v>
      </c>
      <c r="E797" s="22" t="s">
        <v>306</v>
      </c>
      <c r="F797" s="22" t="s">
        <v>307</v>
      </c>
      <c r="G797" s="22" t="s">
        <v>307</v>
      </c>
      <c r="J797" s="14" t="s">
        <v>279</v>
      </c>
      <c r="M797" t="s">
        <v>556</v>
      </c>
      <c r="N797" t="s">
        <v>222</v>
      </c>
      <c r="O797">
        <v>3</v>
      </c>
      <c r="P797">
        <v>1</v>
      </c>
      <c r="Q797" t="s">
        <v>758</v>
      </c>
      <c r="R797" s="24">
        <v>0</v>
      </c>
      <c r="T797" s="25" t="s">
        <v>578</v>
      </c>
      <c r="U797">
        <f>R797</f>
        <v>0</v>
      </c>
      <c r="V797" t="str">
        <f>T797</f>
        <v>number</v>
      </c>
      <c r="W797" t="s">
        <v>330</v>
      </c>
      <c r="X797">
        <v>3</v>
      </c>
      <c r="Z797" t="s">
        <v>276</v>
      </c>
      <c r="AA797" t="s">
        <v>395</v>
      </c>
      <c r="AB797" t="s">
        <v>675</v>
      </c>
      <c r="AC797" t="s">
        <v>717</v>
      </c>
      <c r="AD797" t="s">
        <v>322</v>
      </c>
      <c r="AE797" t="s">
        <v>557</v>
      </c>
      <c r="AF797" s="9" t="s">
        <v>749</v>
      </c>
      <c r="AG797" t="s">
        <v>321</v>
      </c>
      <c r="AH797" t="s">
        <v>321</v>
      </c>
      <c r="AI797" t="s">
        <v>321</v>
      </c>
    </row>
    <row r="798" spans="1:35" ht="13.25" customHeight="1" x14ac:dyDescent="0.2">
      <c r="A798" s="22" t="s">
        <v>329</v>
      </c>
      <c r="B798" s="22" t="s">
        <v>328</v>
      </c>
      <c r="C798" s="22" t="s">
        <v>305</v>
      </c>
      <c r="D798" s="22" t="s">
        <v>306</v>
      </c>
      <c r="E798" s="22" t="s">
        <v>306</v>
      </c>
      <c r="F798" s="22" t="s">
        <v>307</v>
      </c>
      <c r="G798" s="22" t="s">
        <v>307</v>
      </c>
      <c r="J798" t="s">
        <v>279</v>
      </c>
      <c r="M798" t="s">
        <v>558</v>
      </c>
      <c r="N798" t="s">
        <v>222</v>
      </c>
      <c r="O798">
        <v>3</v>
      </c>
      <c r="P798">
        <v>2</v>
      </c>
      <c r="Q798" t="s">
        <v>759</v>
      </c>
      <c r="R798" s="29" t="s">
        <v>584</v>
      </c>
      <c r="T798" s="25" t="s">
        <v>540</v>
      </c>
      <c r="U798" s="25"/>
      <c r="V798" s="25"/>
      <c r="W798" t="s">
        <v>330</v>
      </c>
      <c r="X798">
        <v>3</v>
      </c>
      <c r="Z798" t="s">
        <v>276</v>
      </c>
      <c r="AA798" t="s">
        <v>395</v>
      </c>
      <c r="AB798" t="s">
        <v>675</v>
      </c>
      <c r="AC798" t="s">
        <v>687</v>
      </c>
      <c r="AD798" t="s">
        <v>322</v>
      </c>
      <c r="AE798" t="s">
        <v>559</v>
      </c>
      <c r="AF798" s="9" t="s">
        <v>743</v>
      </c>
      <c r="AG798" t="s">
        <v>321</v>
      </c>
      <c r="AH798" t="s">
        <v>321</v>
      </c>
      <c r="AI798" t="s">
        <v>321</v>
      </c>
    </row>
    <row r="799" spans="1:35" ht="13.25" customHeight="1" x14ac:dyDescent="0.2">
      <c r="A799" s="22" t="s">
        <v>329</v>
      </c>
      <c r="B799" s="22" t="s">
        <v>328</v>
      </c>
      <c r="C799" s="22" t="s">
        <v>305</v>
      </c>
      <c r="D799" s="22" t="s">
        <v>306</v>
      </c>
      <c r="E799" s="22" t="s">
        <v>306</v>
      </c>
      <c r="F799" s="22" t="s">
        <v>307</v>
      </c>
      <c r="G799" s="22" t="s">
        <v>307</v>
      </c>
      <c r="J799" t="s">
        <v>279</v>
      </c>
      <c r="M799" t="s">
        <v>476</v>
      </c>
      <c r="N799" t="s">
        <v>107</v>
      </c>
      <c r="O799">
        <v>9</v>
      </c>
      <c r="P799">
        <v>1</v>
      </c>
      <c r="Q799" s="53" t="s">
        <v>699</v>
      </c>
      <c r="R799" s="41">
        <v>27.05</v>
      </c>
      <c r="T799" s="25" t="s">
        <v>585</v>
      </c>
      <c r="U799">
        <f t="shared" ref="U799:U804" si="32">R799</f>
        <v>27.05</v>
      </c>
      <c r="V799" t="str">
        <f t="shared" ref="V799:V804" si="33">T799</f>
        <v>yen</v>
      </c>
      <c r="W799" t="s">
        <v>330</v>
      </c>
      <c r="X799">
        <v>3</v>
      </c>
      <c r="Z799" t="s">
        <v>276</v>
      </c>
      <c r="AA799" t="s">
        <v>566</v>
      </c>
      <c r="AB799" t="s">
        <v>698</v>
      </c>
      <c r="AC799" t="s">
        <v>699</v>
      </c>
      <c r="AD799" t="s">
        <v>322</v>
      </c>
      <c r="AE799" t="s">
        <v>478</v>
      </c>
      <c r="AF799" s="9" t="s">
        <v>745</v>
      </c>
      <c r="AG799" t="s">
        <v>321</v>
      </c>
      <c r="AH799" t="s">
        <v>321</v>
      </c>
      <c r="AI799" t="s">
        <v>321</v>
      </c>
    </row>
    <row r="800" spans="1:35" ht="13.25" customHeight="1" x14ac:dyDescent="0.2">
      <c r="A800" s="22" t="s">
        <v>329</v>
      </c>
      <c r="B800" s="22" t="s">
        <v>328</v>
      </c>
      <c r="C800" s="22" t="s">
        <v>305</v>
      </c>
      <c r="D800" s="22" t="s">
        <v>306</v>
      </c>
      <c r="E800" s="22" t="s">
        <v>306</v>
      </c>
      <c r="F800" s="22" t="s">
        <v>307</v>
      </c>
      <c r="G800" s="22" t="s">
        <v>307</v>
      </c>
      <c r="J800" t="s">
        <v>279</v>
      </c>
      <c r="M800" t="s">
        <v>479</v>
      </c>
      <c r="N800" t="s">
        <v>107</v>
      </c>
      <c r="O800">
        <v>9</v>
      </c>
      <c r="P800">
        <v>2</v>
      </c>
      <c r="Q800" s="53" t="s">
        <v>700</v>
      </c>
      <c r="R800" s="41">
        <v>20.57</v>
      </c>
      <c r="T800" s="25" t="s">
        <v>585</v>
      </c>
      <c r="U800">
        <f t="shared" si="32"/>
        <v>20.57</v>
      </c>
      <c r="V800" t="str">
        <f t="shared" si="33"/>
        <v>yen</v>
      </c>
      <c r="W800" t="s">
        <v>330</v>
      </c>
      <c r="X800">
        <v>3</v>
      </c>
      <c r="Z800" t="s">
        <v>276</v>
      </c>
      <c r="AA800" t="s">
        <v>566</v>
      </c>
      <c r="AB800" t="s">
        <v>698</v>
      </c>
      <c r="AC800" t="s">
        <v>700</v>
      </c>
      <c r="AD800" t="s">
        <v>322</v>
      </c>
      <c r="AE800" t="s">
        <v>480</v>
      </c>
      <c r="AF800" s="9" t="s">
        <v>745</v>
      </c>
      <c r="AG800" t="s">
        <v>321</v>
      </c>
      <c r="AH800" t="s">
        <v>321</v>
      </c>
      <c r="AI800" t="s">
        <v>321</v>
      </c>
    </row>
    <row r="801" spans="1:35" ht="13.25" customHeight="1" x14ac:dyDescent="0.2">
      <c r="A801" s="22" t="s">
        <v>329</v>
      </c>
      <c r="B801" s="22" t="s">
        <v>328</v>
      </c>
      <c r="C801" s="22" t="s">
        <v>305</v>
      </c>
      <c r="D801" s="22" t="s">
        <v>306</v>
      </c>
      <c r="E801" s="22" t="s">
        <v>306</v>
      </c>
      <c r="F801" s="22" t="s">
        <v>307</v>
      </c>
      <c r="G801" s="22" t="s">
        <v>307</v>
      </c>
      <c r="J801" t="s">
        <v>279</v>
      </c>
      <c r="M801" t="s">
        <v>481</v>
      </c>
      <c r="N801" t="s">
        <v>107</v>
      </c>
      <c r="O801">
        <v>9</v>
      </c>
      <c r="P801">
        <v>3</v>
      </c>
      <c r="Q801" s="53" t="s">
        <v>701</v>
      </c>
      <c r="R801" s="41">
        <v>20.57</v>
      </c>
      <c r="T801" s="25" t="s">
        <v>585</v>
      </c>
      <c r="U801">
        <f t="shared" si="32"/>
        <v>20.57</v>
      </c>
      <c r="V801" t="str">
        <f t="shared" si="33"/>
        <v>yen</v>
      </c>
      <c r="W801" t="s">
        <v>330</v>
      </c>
      <c r="X801">
        <v>3</v>
      </c>
      <c r="Z801" t="s">
        <v>276</v>
      </c>
      <c r="AA801" t="s">
        <v>566</v>
      </c>
      <c r="AB801" t="s">
        <v>698</v>
      </c>
      <c r="AC801" t="s">
        <v>701</v>
      </c>
      <c r="AD801" t="s">
        <v>322</v>
      </c>
      <c r="AE801" t="s">
        <v>482</v>
      </c>
      <c r="AF801" s="9" t="s">
        <v>745</v>
      </c>
      <c r="AG801" t="s">
        <v>321</v>
      </c>
      <c r="AH801" t="s">
        <v>321</v>
      </c>
      <c r="AI801" t="s">
        <v>321</v>
      </c>
    </row>
    <row r="802" spans="1:35" ht="13.25" customHeight="1" x14ac:dyDescent="0.2">
      <c r="A802" s="22" t="s">
        <v>329</v>
      </c>
      <c r="B802" s="22" t="s">
        <v>328</v>
      </c>
      <c r="C802" s="22" t="s">
        <v>305</v>
      </c>
      <c r="D802" s="22" t="s">
        <v>306</v>
      </c>
      <c r="E802" s="22" t="s">
        <v>306</v>
      </c>
      <c r="F802" s="22" t="s">
        <v>307</v>
      </c>
      <c r="G802" s="22" t="s">
        <v>307</v>
      </c>
      <c r="J802" t="s">
        <v>279</v>
      </c>
      <c r="M802" t="s">
        <v>483</v>
      </c>
      <c r="N802" t="s">
        <v>107</v>
      </c>
      <c r="O802">
        <v>9</v>
      </c>
      <c r="P802">
        <v>4</v>
      </c>
      <c r="Q802" s="53" t="s">
        <v>702</v>
      </c>
      <c r="R802" s="24">
        <v>13180</v>
      </c>
      <c r="T802" s="25" t="s">
        <v>585</v>
      </c>
      <c r="U802">
        <f t="shared" si="32"/>
        <v>13180</v>
      </c>
      <c r="V802" t="str">
        <f t="shared" si="33"/>
        <v>yen</v>
      </c>
      <c r="W802" t="s">
        <v>330</v>
      </c>
      <c r="X802">
        <v>3</v>
      </c>
      <c r="Z802" t="s">
        <v>276</v>
      </c>
      <c r="AA802" t="s">
        <v>566</v>
      </c>
      <c r="AB802" t="s">
        <v>698</v>
      </c>
      <c r="AC802" t="s">
        <v>702</v>
      </c>
      <c r="AD802" t="s">
        <v>322</v>
      </c>
      <c r="AE802" t="s">
        <v>485</v>
      </c>
      <c r="AF802" s="9" t="s">
        <v>746</v>
      </c>
      <c r="AG802" t="s">
        <v>321</v>
      </c>
      <c r="AH802" t="s">
        <v>321</v>
      </c>
      <c r="AI802" t="s">
        <v>321</v>
      </c>
    </row>
    <row r="803" spans="1:35" ht="13.25" customHeight="1" x14ac:dyDescent="0.2">
      <c r="A803" s="22" t="s">
        <v>329</v>
      </c>
      <c r="B803" s="22" t="s">
        <v>328</v>
      </c>
      <c r="C803" s="22" t="s">
        <v>305</v>
      </c>
      <c r="D803" s="22" t="s">
        <v>306</v>
      </c>
      <c r="E803" s="22" t="s">
        <v>306</v>
      </c>
      <c r="F803" s="22" t="s">
        <v>307</v>
      </c>
      <c r="G803" s="22" t="s">
        <v>307</v>
      </c>
      <c r="J803" t="s">
        <v>279</v>
      </c>
      <c r="M803" t="s">
        <v>486</v>
      </c>
      <c r="N803" t="s">
        <v>107</v>
      </c>
      <c r="O803">
        <v>9</v>
      </c>
      <c r="P803">
        <v>5</v>
      </c>
      <c r="Q803" s="53" t="s">
        <v>703</v>
      </c>
      <c r="R803" s="24">
        <v>28494</v>
      </c>
      <c r="T803" s="25" t="s">
        <v>585</v>
      </c>
      <c r="U803">
        <f t="shared" si="32"/>
        <v>28494</v>
      </c>
      <c r="V803" t="str">
        <f t="shared" si="33"/>
        <v>yen</v>
      </c>
      <c r="W803" t="s">
        <v>330</v>
      </c>
      <c r="X803">
        <v>3</v>
      </c>
      <c r="Z803" t="s">
        <v>276</v>
      </c>
      <c r="AA803" t="s">
        <v>566</v>
      </c>
      <c r="AB803" t="s">
        <v>698</v>
      </c>
      <c r="AC803" t="s">
        <v>703</v>
      </c>
      <c r="AD803" t="s">
        <v>322</v>
      </c>
      <c r="AE803" t="s">
        <v>488</v>
      </c>
      <c r="AF803" s="9" t="s">
        <v>746</v>
      </c>
      <c r="AG803" t="s">
        <v>321</v>
      </c>
      <c r="AH803" t="s">
        <v>321</v>
      </c>
      <c r="AI803" t="s">
        <v>321</v>
      </c>
    </row>
    <row r="804" spans="1:35" ht="13.25" customHeight="1" x14ac:dyDescent="0.2">
      <c r="A804" s="22" t="s">
        <v>329</v>
      </c>
      <c r="B804" s="22" t="s">
        <v>328</v>
      </c>
      <c r="C804" s="22" t="s">
        <v>305</v>
      </c>
      <c r="D804" s="22" t="s">
        <v>306</v>
      </c>
      <c r="E804" s="22" t="s">
        <v>306</v>
      </c>
      <c r="F804" s="22" t="s">
        <v>307</v>
      </c>
      <c r="G804" s="22" t="s">
        <v>307</v>
      </c>
      <c r="J804" t="s">
        <v>279</v>
      </c>
      <c r="M804" t="s">
        <v>489</v>
      </c>
      <c r="N804" t="s">
        <v>107</v>
      </c>
      <c r="O804">
        <v>9</v>
      </c>
      <c r="P804">
        <v>6</v>
      </c>
      <c r="Q804" s="53" t="s">
        <v>704</v>
      </c>
      <c r="R804" s="24">
        <v>75143</v>
      </c>
      <c r="T804" s="25" t="s">
        <v>578</v>
      </c>
      <c r="U804">
        <f t="shared" si="32"/>
        <v>75143</v>
      </c>
      <c r="V804" t="str">
        <f t="shared" si="33"/>
        <v>number</v>
      </c>
      <c r="W804" t="s">
        <v>330</v>
      </c>
      <c r="X804">
        <v>3</v>
      </c>
      <c r="Z804" t="s">
        <v>276</v>
      </c>
      <c r="AA804" t="s">
        <v>566</v>
      </c>
      <c r="AB804" t="s">
        <v>698</v>
      </c>
      <c r="AC804" t="s">
        <v>704</v>
      </c>
      <c r="AD804" t="s">
        <v>322</v>
      </c>
      <c r="AE804" t="s">
        <v>491</v>
      </c>
      <c r="AF804" s="9" t="s">
        <v>744</v>
      </c>
      <c r="AG804" t="s">
        <v>321</v>
      </c>
      <c r="AH804" t="s">
        <v>321</v>
      </c>
      <c r="AI804" t="s">
        <v>321</v>
      </c>
    </row>
    <row r="805" spans="1:35" ht="13.25" customHeight="1" x14ac:dyDescent="0.2">
      <c r="A805" s="22" t="s">
        <v>329</v>
      </c>
      <c r="B805" s="22" t="s">
        <v>328</v>
      </c>
      <c r="C805" s="22" t="s">
        <v>305</v>
      </c>
      <c r="D805" s="22" t="s">
        <v>306</v>
      </c>
      <c r="E805" s="22" t="s">
        <v>306</v>
      </c>
      <c r="F805" s="22" t="s">
        <v>307</v>
      </c>
      <c r="G805" s="22" t="s">
        <v>307</v>
      </c>
      <c r="J805" t="s">
        <v>279</v>
      </c>
      <c r="M805" t="s">
        <v>492</v>
      </c>
      <c r="N805" t="s">
        <v>107</v>
      </c>
      <c r="O805">
        <v>9</v>
      </c>
      <c r="P805">
        <v>7</v>
      </c>
      <c r="Q805" t="s">
        <v>705</v>
      </c>
      <c r="R805" s="47" t="s">
        <v>338</v>
      </c>
      <c r="T805" s="25"/>
      <c r="U805" s="25"/>
      <c r="V805" s="25"/>
      <c r="W805" t="s">
        <v>330</v>
      </c>
      <c r="X805">
        <v>3</v>
      </c>
      <c r="Z805" t="s">
        <v>276</v>
      </c>
      <c r="AA805" t="s">
        <v>566</v>
      </c>
      <c r="AB805" t="s">
        <v>698</v>
      </c>
      <c r="AC805" t="s">
        <v>705</v>
      </c>
      <c r="AD805" t="s">
        <v>322</v>
      </c>
      <c r="AE805" t="s">
        <v>493</v>
      </c>
      <c r="AF805" s="9" t="s">
        <v>744</v>
      </c>
      <c r="AG805" t="s">
        <v>321</v>
      </c>
      <c r="AH805" t="s">
        <v>321</v>
      </c>
      <c r="AI805" t="s">
        <v>321</v>
      </c>
    </row>
    <row r="806" spans="1:35" ht="13.25" customHeight="1" x14ac:dyDescent="0.2">
      <c r="A806" s="22" t="s">
        <v>329</v>
      </c>
      <c r="B806" s="22" t="s">
        <v>328</v>
      </c>
      <c r="C806" s="22" t="s">
        <v>305</v>
      </c>
      <c r="D806" s="22" t="s">
        <v>306</v>
      </c>
      <c r="E806" s="22" t="s">
        <v>306</v>
      </c>
      <c r="F806" s="22" t="s">
        <v>307</v>
      </c>
      <c r="G806" s="22" t="s">
        <v>307</v>
      </c>
      <c r="J806" t="s">
        <v>279</v>
      </c>
      <c r="M806" t="s">
        <v>531</v>
      </c>
      <c r="N806" t="s">
        <v>107</v>
      </c>
      <c r="O806">
        <v>9</v>
      </c>
      <c r="P806">
        <v>8</v>
      </c>
      <c r="Q806" t="s">
        <v>713</v>
      </c>
      <c r="R806" s="29" t="s">
        <v>586</v>
      </c>
      <c r="T806" s="25" t="s">
        <v>540</v>
      </c>
      <c r="U806" s="25"/>
      <c r="V806" s="25"/>
      <c r="W806" t="s">
        <v>330</v>
      </c>
      <c r="X806">
        <v>3</v>
      </c>
      <c r="Z806" t="s">
        <v>276</v>
      </c>
      <c r="AA806" t="s">
        <v>566</v>
      </c>
      <c r="AB806" t="s">
        <v>698</v>
      </c>
      <c r="AC806" t="s">
        <v>713</v>
      </c>
      <c r="AD806" t="s">
        <v>322</v>
      </c>
      <c r="AE806" t="s">
        <v>533</v>
      </c>
      <c r="AF806" s="9" t="s">
        <v>743</v>
      </c>
      <c r="AG806" t="s">
        <v>321</v>
      </c>
      <c r="AH806" t="s">
        <v>321</v>
      </c>
      <c r="AI806" t="s">
        <v>321</v>
      </c>
    </row>
    <row r="807" spans="1:35" ht="13.25" customHeight="1" x14ac:dyDescent="0.2">
      <c r="A807" s="22" t="s">
        <v>329</v>
      </c>
      <c r="B807" s="22" t="s">
        <v>328</v>
      </c>
      <c r="C807" s="22" t="s">
        <v>305</v>
      </c>
      <c r="D807" s="22" t="s">
        <v>306</v>
      </c>
      <c r="E807" s="22" t="s">
        <v>306</v>
      </c>
      <c r="F807" s="22" t="s">
        <v>307</v>
      </c>
      <c r="G807" s="22" t="s">
        <v>307</v>
      </c>
      <c r="J807" t="s">
        <v>279</v>
      </c>
      <c r="M807" t="s">
        <v>494</v>
      </c>
      <c r="N807" t="s">
        <v>107</v>
      </c>
      <c r="O807">
        <v>8</v>
      </c>
      <c r="P807">
        <v>1</v>
      </c>
      <c r="Q807" s="53" t="s">
        <v>707</v>
      </c>
      <c r="R807" s="47" t="s">
        <v>583</v>
      </c>
      <c r="T807" s="25"/>
      <c r="U807" s="25"/>
      <c r="V807" s="25"/>
      <c r="W807" t="s">
        <v>330</v>
      </c>
      <c r="X807">
        <v>3</v>
      </c>
      <c r="Z807" t="s">
        <v>276</v>
      </c>
      <c r="AA807" t="s">
        <v>566</v>
      </c>
      <c r="AB807" t="s">
        <v>706</v>
      </c>
      <c r="AC807" t="s">
        <v>707</v>
      </c>
      <c r="AD807" t="s">
        <v>322</v>
      </c>
      <c r="AE807" t="s">
        <v>495</v>
      </c>
      <c r="AF807" s="9" t="s">
        <v>538</v>
      </c>
      <c r="AG807" t="s">
        <v>321</v>
      </c>
      <c r="AH807" t="s">
        <v>321</v>
      </c>
      <c r="AI807" t="s">
        <v>321</v>
      </c>
    </row>
    <row r="808" spans="1:35" ht="13.25" customHeight="1" x14ac:dyDescent="0.2">
      <c r="A808" s="22" t="s">
        <v>329</v>
      </c>
      <c r="B808" s="22" t="s">
        <v>328</v>
      </c>
      <c r="C808" s="22" t="s">
        <v>305</v>
      </c>
      <c r="D808" s="22" t="s">
        <v>306</v>
      </c>
      <c r="E808" s="22" t="s">
        <v>306</v>
      </c>
      <c r="F808" s="22" t="s">
        <v>307</v>
      </c>
      <c r="G808" s="22" t="s">
        <v>307</v>
      </c>
      <c r="J808" t="s">
        <v>279</v>
      </c>
      <c r="M808" t="s">
        <v>496</v>
      </c>
      <c r="N808" t="s">
        <v>107</v>
      </c>
      <c r="O808">
        <v>8</v>
      </c>
      <c r="P808">
        <v>2</v>
      </c>
      <c r="Q808" t="s">
        <v>708</v>
      </c>
      <c r="R808" s="47" t="s">
        <v>583</v>
      </c>
      <c r="T808" s="25"/>
      <c r="U808" s="25"/>
      <c r="V808" s="25"/>
      <c r="W808" t="s">
        <v>330</v>
      </c>
      <c r="X808">
        <v>3</v>
      </c>
      <c r="Z808" t="s">
        <v>276</v>
      </c>
      <c r="AA808" t="s">
        <v>566</v>
      </c>
      <c r="AB808" t="s">
        <v>706</v>
      </c>
      <c r="AC808" t="s">
        <v>708</v>
      </c>
      <c r="AD808" t="s">
        <v>322</v>
      </c>
      <c r="AE808" t="s">
        <v>497</v>
      </c>
      <c r="AF808" s="9" t="s">
        <v>538</v>
      </c>
      <c r="AG808" t="s">
        <v>321</v>
      </c>
      <c r="AH808" t="s">
        <v>321</v>
      </c>
      <c r="AI808" t="s">
        <v>321</v>
      </c>
    </row>
    <row r="809" spans="1:35" ht="13.25" customHeight="1" x14ac:dyDescent="0.2">
      <c r="A809" s="22" t="s">
        <v>329</v>
      </c>
      <c r="B809" s="22" t="s">
        <v>328</v>
      </c>
      <c r="C809" s="22" t="s">
        <v>305</v>
      </c>
      <c r="D809" s="22" t="s">
        <v>306</v>
      </c>
      <c r="E809" s="22" t="s">
        <v>306</v>
      </c>
      <c r="F809" s="22" t="s">
        <v>307</v>
      </c>
      <c r="G809" s="22" t="s">
        <v>307</v>
      </c>
      <c r="J809" t="s">
        <v>279</v>
      </c>
      <c r="M809" t="s">
        <v>517</v>
      </c>
      <c r="N809" t="s">
        <v>107</v>
      </c>
      <c r="O809">
        <v>8</v>
      </c>
      <c r="P809">
        <v>3</v>
      </c>
      <c r="Q809" s="53" t="s">
        <v>709</v>
      </c>
      <c r="R809" s="47" t="s">
        <v>338</v>
      </c>
      <c r="T809" s="25"/>
      <c r="U809" s="25"/>
      <c r="V809" s="25"/>
      <c r="W809" t="s">
        <v>330</v>
      </c>
      <c r="X809">
        <v>3</v>
      </c>
      <c r="Z809" t="s">
        <v>276</v>
      </c>
      <c r="AA809" t="s">
        <v>566</v>
      </c>
      <c r="AB809" t="s">
        <v>706</v>
      </c>
      <c r="AC809" t="s">
        <v>709</v>
      </c>
      <c r="AD809" t="s">
        <v>322</v>
      </c>
      <c r="AE809" t="s">
        <v>521</v>
      </c>
      <c r="AF809" s="9" t="s">
        <v>747</v>
      </c>
      <c r="AG809" t="s">
        <v>321</v>
      </c>
      <c r="AH809" t="s">
        <v>321</v>
      </c>
      <c r="AI809" t="s">
        <v>321</v>
      </c>
    </row>
    <row r="810" spans="1:35" ht="13.25" customHeight="1" x14ac:dyDescent="0.2">
      <c r="A810" s="22" t="s">
        <v>329</v>
      </c>
      <c r="B810" s="22" t="s">
        <v>328</v>
      </c>
      <c r="C810" s="22" t="s">
        <v>305</v>
      </c>
      <c r="D810" s="22" t="s">
        <v>306</v>
      </c>
      <c r="E810" s="22" t="s">
        <v>306</v>
      </c>
      <c r="F810" s="22" t="s">
        <v>307</v>
      </c>
      <c r="G810" s="22" t="s">
        <v>307</v>
      </c>
      <c r="J810" t="s">
        <v>279</v>
      </c>
      <c r="M810" t="s">
        <v>522</v>
      </c>
      <c r="N810" t="s">
        <v>107</v>
      </c>
      <c r="O810">
        <v>8</v>
      </c>
      <c r="P810">
        <v>4</v>
      </c>
      <c r="Q810" t="s">
        <v>710</v>
      </c>
      <c r="R810" s="29" t="s">
        <v>587</v>
      </c>
      <c r="T810" s="25" t="s">
        <v>540</v>
      </c>
      <c r="U810" s="25"/>
      <c r="V810" s="25"/>
      <c r="W810" t="s">
        <v>330</v>
      </c>
      <c r="X810">
        <v>3</v>
      </c>
      <c r="Z810" t="s">
        <v>276</v>
      </c>
      <c r="AA810" t="s">
        <v>566</v>
      </c>
      <c r="AB810" t="s">
        <v>706</v>
      </c>
      <c r="AC810" t="s">
        <v>710</v>
      </c>
      <c r="AD810" t="s">
        <v>322</v>
      </c>
      <c r="AE810" t="s">
        <v>523</v>
      </c>
      <c r="AF810" s="9" t="s">
        <v>747</v>
      </c>
      <c r="AG810" t="s">
        <v>321</v>
      </c>
      <c r="AH810" t="s">
        <v>321</v>
      </c>
      <c r="AI810" t="s">
        <v>321</v>
      </c>
    </row>
    <row r="811" spans="1:35" ht="13.25" customHeight="1" x14ac:dyDescent="0.2">
      <c r="A811" s="22" t="s">
        <v>329</v>
      </c>
      <c r="B811" s="22" t="s">
        <v>328</v>
      </c>
      <c r="C811" s="22" t="s">
        <v>305</v>
      </c>
      <c r="D811" s="22" t="s">
        <v>306</v>
      </c>
      <c r="E811" s="22" t="s">
        <v>306</v>
      </c>
      <c r="F811" s="22" t="s">
        <v>307</v>
      </c>
      <c r="G811" s="22" t="s">
        <v>307</v>
      </c>
      <c r="J811" t="s">
        <v>279</v>
      </c>
      <c r="M811" t="s">
        <v>524</v>
      </c>
      <c r="N811" t="s">
        <v>107</v>
      </c>
      <c r="O811">
        <v>8</v>
      </c>
      <c r="P811">
        <v>5</v>
      </c>
      <c r="Q811" t="s">
        <v>711</v>
      </c>
      <c r="R811" s="24" t="s">
        <v>338</v>
      </c>
      <c r="T811" s="25"/>
      <c r="U811" s="25"/>
      <c r="V811" s="25"/>
      <c r="W811" t="s">
        <v>330</v>
      </c>
      <c r="X811">
        <v>3</v>
      </c>
      <c r="Z811" t="s">
        <v>276</v>
      </c>
      <c r="AA811" t="s">
        <v>566</v>
      </c>
      <c r="AB811" t="s">
        <v>706</v>
      </c>
      <c r="AC811" t="s">
        <v>711</v>
      </c>
      <c r="AD811" t="s">
        <v>322</v>
      </c>
      <c r="AE811" t="s">
        <v>526</v>
      </c>
      <c r="AF811" s="9" t="s">
        <v>748</v>
      </c>
      <c r="AG811" t="s">
        <v>321</v>
      </c>
      <c r="AH811" t="s">
        <v>321</v>
      </c>
      <c r="AI811" t="s">
        <v>321</v>
      </c>
    </row>
    <row r="812" spans="1:35" ht="13.25" customHeight="1" x14ac:dyDescent="0.2">
      <c r="A812" s="22" t="s">
        <v>329</v>
      </c>
      <c r="B812" s="22" t="s">
        <v>328</v>
      </c>
      <c r="C812" s="22" t="s">
        <v>305</v>
      </c>
      <c r="D812" s="22" t="s">
        <v>306</v>
      </c>
      <c r="E812" s="22" t="s">
        <v>306</v>
      </c>
      <c r="F812" s="22" t="s">
        <v>307</v>
      </c>
      <c r="G812" s="22" t="s">
        <v>307</v>
      </c>
      <c r="J812" t="s">
        <v>279</v>
      </c>
      <c r="M812" t="s">
        <v>527</v>
      </c>
      <c r="N812" t="s">
        <v>107</v>
      </c>
      <c r="O812">
        <v>8</v>
      </c>
      <c r="P812">
        <v>6</v>
      </c>
      <c r="Q812" t="s">
        <v>712</v>
      </c>
      <c r="R812" s="24" t="s">
        <v>338</v>
      </c>
      <c r="T812" s="25"/>
      <c r="U812" s="25"/>
      <c r="V812" s="25"/>
      <c r="W812" t="s">
        <v>330</v>
      </c>
      <c r="X812">
        <v>3</v>
      </c>
      <c r="Z812" t="s">
        <v>276</v>
      </c>
      <c r="AA812" t="s">
        <v>566</v>
      </c>
      <c r="AB812" t="s">
        <v>706</v>
      </c>
      <c r="AC812" t="s">
        <v>712</v>
      </c>
      <c r="AD812" t="s">
        <v>322</v>
      </c>
      <c r="AE812" t="s">
        <v>528</v>
      </c>
      <c r="AF812" s="9" t="s">
        <v>748</v>
      </c>
      <c r="AG812" t="s">
        <v>321</v>
      </c>
      <c r="AH812" t="s">
        <v>321</v>
      </c>
      <c r="AI812" t="s">
        <v>321</v>
      </c>
    </row>
    <row r="813" spans="1:35" ht="13.25" customHeight="1" x14ac:dyDescent="0.2">
      <c r="A813" s="22" t="s">
        <v>329</v>
      </c>
      <c r="B813" s="22" t="s">
        <v>328</v>
      </c>
      <c r="C813" s="22" t="s">
        <v>305</v>
      </c>
      <c r="D813" s="22" t="s">
        <v>306</v>
      </c>
      <c r="E813" s="22" t="s">
        <v>306</v>
      </c>
      <c r="F813" s="22" t="s">
        <v>307</v>
      </c>
      <c r="G813" s="22" t="s">
        <v>307</v>
      </c>
      <c r="J813" t="s">
        <v>279</v>
      </c>
      <c r="M813" t="s">
        <v>542</v>
      </c>
      <c r="N813" t="s">
        <v>107</v>
      </c>
      <c r="O813">
        <v>7</v>
      </c>
      <c r="P813">
        <v>1</v>
      </c>
      <c r="Q813" t="s">
        <v>715</v>
      </c>
      <c r="R813" s="24" t="s">
        <v>338</v>
      </c>
      <c r="T813" s="25"/>
      <c r="U813" s="25"/>
      <c r="V813" s="25"/>
      <c r="W813" t="s">
        <v>330</v>
      </c>
      <c r="X813">
        <v>3</v>
      </c>
      <c r="Z813" t="s">
        <v>276</v>
      </c>
      <c r="AA813" t="s">
        <v>566</v>
      </c>
      <c r="AB813" t="s">
        <v>567</v>
      </c>
      <c r="AC813" t="s">
        <v>715</v>
      </c>
      <c r="AD813" t="s">
        <v>322</v>
      </c>
      <c r="AE813" t="s">
        <v>545</v>
      </c>
      <c r="AF813" s="9" t="s">
        <v>749</v>
      </c>
      <c r="AG813" t="s">
        <v>321</v>
      </c>
      <c r="AH813" t="s">
        <v>321</v>
      </c>
      <c r="AI813" t="s">
        <v>321</v>
      </c>
    </row>
    <row r="814" spans="1:35" ht="13.25" customHeight="1" x14ac:dyDescent="0.2">
      <c r="A814" s="22" t="s">
        <v>329</v>
      </c>
      <c r="B814" s="22" t="s">
        <v>328</v>
      </c>
      <c r="C814" s="22" t="s">
        <v>305</v>
      </c>
      <c r="D814" s="22" t="s">
        <v>306</v>
      </c>
      <c r="E814" s="22" t="s">
        <v>306</v>
      </c>
      <c r="F814" s="22" t="s">
        <v>307</v>
      </c>
      <c r="G814" s="22" t="s">
        <v>307</v>
      </c>
      <c r="J814" t="s">
        <v>279</v>
      </c>
      <c r="M814" t="s">
        <v>498</v>
      </c>
      <c r="N814" t="s">
        <v>107</v>
      </c>
      <c r="O814">
        <v>7</v>
      </c>
      <c r="P814">
        <v>2</v>
      </c>
      <c r="Q814" s="53" t="s">
        <v>568</v>
      </c>
      <c r="R814" s="24">
        <v>200</v>
      </c>
      <c r="T814" s="25" t="s">
        <v>500</v>
      </c>
      <c r="U814" s="23">
        <f>R814</f>
        <v>200</v>
      </c>
      <c r="V814" s="23" t="str">
        <f>T814</f>
        <v>minutes</v>
      </c>
      <c r="W814" t="s">
        <v>330</v>
      </c>
      <c r="X814">
        <v>3</v>
      </c>
      <c r="Z814" t="s">
        <v>276</v>
      </c>
      <c r="AA814" t="s">
        <v>566</v>
      </c>
      <c r="AB814" t="s">
        <v>567</v>
      </c>
      <c r="AC814" t="s">
        <v>568</v>
      </c>
      <c r="AD814" t="s">
        <v>322</v>
      </c>
      <c r="AE814" t="s">
        <v>548</v>
      </c>
      <c r="AF814" s="9" t="s">
        <v>750</v>
      </c>
      <c r="AG814" t="s">
        <v>321</v>
      </c>
      <c r="AH814" t="s">
        <v>321</v>
      </c>
      <c r="AI814" t="s">
        <v>321</v>
      </c>
    </row>
    <row r="815" spans="1:35" ht="13.25" customHeight="1" x14ac:dyDescent="0.2">
      <c r="A815" s="22" t="s">
        <v>329</v>
      </c>
      <c r="B815" s="22" t="s">
        <v>328</v>
      </c>
      <c r="C815" s="22" t="s">
        <v>305</v>
      </c>
      <c r="D815" s="22" t="s">
        <v>306</v>
      </c>
      <c r="E815" s="22" t="s">
        <v>306</v>
      </c>
      <c r="F815" s="22" t="s">
        <v>307</v>
      </c>
      <c r="G815" s="22" t="s">
        <v>307</v>
      </c>
      <c r="J815" t="s">
        <v>279</v>
      </c>
      <c r="M815" t="s">
        <v>504</v>
      </c>
      <c r="N815" t="s">
        <v>107</v>
      </c>
      <c r="O815">
        <v>7</v>
      </c>
      <c r="P815">
        <v>3</v>
      </c>
      <c r="Q815" s="53" t="s">
        <v>569</v>
      </c>
      <c r="R815" s="41">
        <v>0.33</v>
      </c>
      <c r="T815" s="25" t="s">
        <v>588</v>
      </c>
      <c r="U815">
        <f>R815</f>
        <v>0.33</v>
      </c>
      <c r="V815" t="str">
        <f>T815</f>
        <v>times</v>
      </c>
      <c r="W815" t="s">
        <v>330</v>
      </c>
      <c r="X815">
        <v>3</v>
      </c>
      <c r="Z815" t="s">
        <v>276</v>
      </c>
      <c r="AA815" t="s">
        <v>566</v>
      </c>
      <c r="AB815" t="s">
        <v>567</v>
      </c>
      <c r="AC815" t="s">
        <v>569</v>
      </c>
      <c r="AD815" t="s">
        <v>322</v>
      </c>
      <c r="AE815" t="s">
        <v>550</v>
      </c>
      <c r="AF815" s="9" t="s">
        <v>750</v>
      </c>
      <c r="AG815" t="s">
        <v>321</v>
      </c>
      <c r="AH815" t="s">
        <v>321</v>
      </c>
      <c r="AI815" t="s">
        <v>321</v>
      </c>
    </row>
    <row r="816" spans="1:35" ht="13.25" customHeight="1" x14ac:dyDescent="0.2">
      <c r="A816" s="22" t="s">
        <v>329</v>
      </c>
      <c r="B816" s="22" t="s">
        <v>328</v>
      </c>
      <c r="C816" s="22" t="s">
        <v>305</v>
      </c>
      <c r="D816" s="22" t="s">
        <v>306</v>
      </c>
      <c r="E816" s="22" t="s">
        <v>306</v>
      </c>
      <c r="F816" s="22" t="s">
        <v>307</v>
      </c>
      <c r="G816" s="22" t="s">
        <v>307</v>
      </c>
      <c r="J816" t="s">
        <v>279</v>
      </c>
      <c r="M816" t="s">
        <v>508</v>
      </c>
      <c r="N816" t="s">
        <v>107</v>
      </c>
      <c r="O816">
        <v>7</v>
      </c>
      <c r="P816">
        <v>4</v>
      </c>
      <c r="Q816" s="53" t="s">
        <v>570</v>
      </c>
      <c r="R816" s="41">
        <v>606.05999999999995</v>
      </c>
      <c r="T816" s="25" t="s">
        <v>589</v>
      </c>
      <c r="U816">
        <f>R816</f>
        <v>606.05999999999995</v>
      </c>
      <c r="V816" t="str">
        <f>T816</f>
        <v>minutes/times</v>
      </c>
      <c r="W816" t="s">
        <v>330</v>
      </c>
      <c r="X816">
        <v>3</v>
      </c>
      <c r="Z816" t="s">
        <v>276</v>
      </c>
      <c r="AA816" t="s">
        <v>566</v>
      </c>
      <c r="AB816" t="s">
        <v>567</v>
      </c>
      <c r="AC816" t="s">
        <v>570</v>
      </c>
      <c r="AD816" t="s">
        <v>322</v>
      </c>
      <c r="AE816" t="s">
        <v>552</v>
      </c>
      <c r="AF816" s="9" t="s">
        <v>750</v>
      </c>
      <c r="AG816" t="s">
        <v>321</v>
      </c>
      <c r="AH816" t="s">
        <v>321</v>
      </c>
      <c r="AI816" t="s">
        <v>321</v>
      </c>
    </row>
    <row r="817" spans="1:35" ht="13.25" customHeight="1" x14ac:dyDescent="0.2">
      <c r="A817" s="22" t="s">
        <v>329</v>
      </c>
      <c r="B817" s="22" t="s">
        <v>328</v>
      </c>
      <c r="C817" s="22" t="s">
        <v>305</v>
      </c>
      <c r="D817" s="22" t="s">
        <v>306</v>
      </c>
      <c r="E817" s="22" t="s">
        <v>306</v>
      </c>
      <c r="F817" s="22" t="s">
        <v>307</v>
      </c>
      <c r="G817" s="22" t="s">
        <v>307</v>
      </c>
      <c r="J817" t="s">
        <v>279</v>
      </c>
      <c r="M817" t="s">
        <v>553</v>
      </c>
      <c r="N817" t="s">
        <v>107</v>
      </c>
      <c r="O817">
        <v>7</v>
      </c>
      <c r="P817">
        <v>5</v>
      </c>
      <c r="Q817" t="s">
        <v>716</v>
      </c>
      <c r="R817" s="24" t="s">
        <v>338</v>
      </c>
      <c r="T817" s="25" t="s">
        <v>578</v>
      </c>
      <c r="U817" s="25"/>
      <c r="V817" s="25"/>
      <c r="W817" t="s">
        <v>330</v>
      </c>
      <c r="X817">
        <v>3</v>
      </c>
      <c r="Z817" t="s">
        <v>276</v>
      </c>
      <c r="AA817" t="s">
        <v>566</v>
      </c>
      <c r="AB817" t="s">
        <v>567</v>
      </c>
      <c r="AC817" t="s">
        <v>716</v>
      </c>
      <c r="AD817" t="s">
        <v>322</v>
      </c>
      <c r="AE817" t="s">
        <v>555</v>
      </c>
      <c r="AF817" s="9" t="s">
        <v>750</v>
      </c>
      <c r="AG817" t="s">
        <v>321</v>
      </c>
      <c r="AH817" t="s">
        <v>321</v>
      </c>
      <c r="AI817" t="s">
        <v>321</v>
      </c>
    </row>
    <row r="818" spans="1:35" ht="13.25" customHeight="1" x14ac:dyDescent="0.2">
      <c r="A818" s="22" t="s">
        <v>266</v>
      </c>
      <c r="B818" s="22" t="s">
        <v>265</v>
      </c>
      <c r="C818" s="22" t="s">
        <v>267</v>
      </c>
      <c r="D818" s="22" t="s">
        <v>268</v>
      </c>
      <c r="E818" s="22" t="s">
        <v>269</v>
      </c>
      <c r="F818" s="22" t="s">
        <v>270</v>
      </c>
      <c r="G818" s="22" t="s">
        <v>270</v>
      </c>
      <c r="J818" t="s">
        <v>271</v>
      </c>
      <c r="M818" t="s">
        <v>454</v>
      </c>
      <c r="N818" t="s">
        <v>38</v>
      </c>
      <c r="O818">
        <v>17</v>
      </c>
      <c r="P818">
        <v>8</v>
      </c>
      <c r="Q818" t="s">
        <v>761</v>
      </c>
      <c r="R818" s="24" t="s">
        <v>338</v>
      </c>
      <c r="T818" s="25"/>
      <c r="U818" s="25"/>
      <c r="V818" s="25"/>
      <c r="W818" t="s">
        <v>275</v>
      </c>
      <c r="X818">
        <v>3</v>
      </c>
      <c r="Z818" t="s">
        <v>276</v>
      </c>
      <c r="AA818" t="s">
        <v>319</v>
      </c>
      <c r="AB818" t="s">
        <v>345</v>
      </c>
      <c r="AC818" t="s">
        <v>455</v>
      </c>
      <c r="AD818" t="s">
        <v>277</v>
      </c>
      <c r="AE818" t="s">
        <v>590</v>
      </c>
      <c r="AF818" s="9" t="s">
        <v>789</v>
      </c>
      <c r="AG818" t="s">
        <v>321</v>
      </c>
      <c r="AH818" t="s">
        <v>321</v>
      </c>
      <c r="AI818" t="s">
        <v>321</v>
      </c>
    </row>
    <row r="819" spans="1:35" ht="13.25" customHeight="1" x14ac:dyDescent="0.2">
      <c r="A819" s="22" t="s">
        <v>266</v>
      </c>
      <c r="B819" s="22" t="s">
        <v>265</v>
      </c>
      <c r="C819" s="22" t="s">
        <v>267</v>
      </c>
      <c r="D819" s="22" t="s">
        <v>268</v>
      </c>
      <c r="E819" s="22" t="s">
        <v>269</v>
      </c>
      <c r="F819" s="22" t="s">
        <v>270</v>
      </c>
      <c r="G819" s="22" t="s">
        <v>270</v>
      </c>
      <c r="J819" t="s">
        <v>271</v>
      </c>
      <c r="M819" t="s">
        <v>451</v>
      </c>
      <c r="N819" t="s">
        <v>38</v>
      </c>
      <c r="O819">
        <v>17</v>
      </c>
      <c r="P819">
        <v>6</v>
      </c>
      <c r="Q819" t="s">
        <v>762</v>
      </c>
      <c r="R819" s="24" t="s">
        <v>338</v>
      </c>
      <c r="T819" s="25"/>
      <c r="U819" s="25"/>
      <c r="V819" s="25"/>
      <c r="W819" t="s">
        <v>275</v>
      </c>
      <c r="X819">
        <v>3</v>
      </c>
      <c r="Z819" t="s">
        <v>276</v>
      </c>
      <c r="AA819" t="s">
        <v>319</v>
      </c>
      <c r="AB819" t="s">
        <v>345</v>
      </c>
      <c r="AC819" t="s">
        <v>452</v>
      </c>
      <c r="AD819" t="s">
        <v>277</v>
      </c>
      <c r="AE819" t="s">
        <v>591</v>
      </c>
      <c r="AF819" s="9" t="s">
        <v>789</v>
      </c>
      <c r="AG819" t="s">
        <v>321</v>
      </c>
      <c r="AH819" t="s">
        <v>321</v>
      </c>
      <c r="AI819" t="s">
        <v>321</v>
      </c>
    </row>
    <row r="820" spans="1:35" ht="13.25" customHeight="1" x14ac:dyDescent="0.2">
      <c r="A820" s="22" t="s">
        <v>266</v>
      </c>
      <c r="B820" s="22" t="s">
        <v>265</v>
      </c>
      <c r="C820" s="22" t="s">
        <v>267</v>
      </c>
      <c r="D820" s="22" t="s">
        <v>268</v>
      </c>
      <c r="E820" s="22" t="s">
        <v>269</v>
      </c>
      <c r="F820" s="22" t="s">
        <v>270</v>
      </c>
      <c r="G820" s="22" t="s">
        <v>270</v>
      </c>
      <c r="J820" t="s">
        <v>271</v>
      </c>
      <c r="M820" t="s">
        <v>592</v>
      </c>
      <c r="N820" t="s">
        <v>107</v>
      </c>
      <c r="O820">
        <v>2</v>
      </c>
      <c r="P820">
        <v>4</v>
      </c>
      <c r="Q820" s="23" t="s">
        <v>593</v>
      </c>
      <c r="R820" s="47" t="e">
        <v>#VALUE!</v>
      </c>
      <c r="T820" s="25" t="s">
        <v>449</v>
      </c>
      <c r="U820" s="55" t="e">
        <f>R820</f>
        <v>#VALUE!</v>
      </c>
      <c r="V820" s="25" t="str">
        <f>T820</f>
        <v>percentage</v>
      </c>
      <c r="W820" t="s">
        <v>275</v>
      </c>
      <c r="X820">
        <v>3</v>
      </c>
      <c r="Z820" t="s">
        <v>276</v>
      </c>
      <c r="AA820" t="s">
        <v>566</v>
      </c>
      <c r="AB820" t="s">
        <v>720</v>
      </c>
      <c r="AC820" t="s">
        <v>721</v>
      </c>
      <c r="AD820" t="s">
        <v>277</v>
      </c>
      <c r="AE820" t="s">
        <v>594</v>
      </c>
      <c r="AF820" s="9" t="s">
        <v>733</v>
      </c>
      <c r="AG820" t="s">
        <v>321</v>
      </c>
      <c r="AH820" t="s">
        <v>321</v>
      </c>
      <c r="AI820" t="s">
        <v>321</v>
      </c>
    </row>
    <row r="821" spans="1:35" ht="13.25" customHeight="1" x14ac:dyDescent="0.2">
      <c r="A821" s="22" t="s">
        <v>266</v>
      </c>
      <c r="B821" s="22" t="s">
        <v>265</v>
      </c>
      <c r="C821" s="22" t="s">
        <v>267</v>
      </c>
      <c r="D821" s="22" t="s">
        <v>268</v>
      </c>
      <c r="E821" s="22" t="s">
        <v>269</v>
      </c>
      <c r="F821" s="22" t="s">
        <v>270</v>
      </c>
      <c r="G821" s="22" t="s">
        <v>270</v>
      </c>
      <c r="J821" t="s">
        <v>271</v>
      </c>
      <c r="M821" t="s">
        <v>595</v>
      </c>
      <c r="N821" t="s">
        <v>107</v>
      </c>
      <c r="O821">
        <v>2</v>
      </c>
      <c r="P821">
        <v>7</v>
      </c>
      <c r="Q821" s="23" t="s">
        <v>596</v>
      </c>
      <c r="R821" s="47" t="e">
        <v>#VALUE!</v>
      </c>
      <c r="T821" s="25" t="s">
        <v>449</v>
      </c>
      <c r="U821" s="55" t="e">
        <f>R821</f>
        <v>#VALUE!</v>
      </c>
      <c r="V821" s="25" t="str">
        <f>T821</f>
        <v>percentage</v>
      </c>
      <c r="W821" t="s">
        <v>275</v>
      </c>
      <c r="X821">
        <v>3</v>
      </c>
      <c r="Z821" t="s">
        <v>276</v>
      </c>
      <c r="AA821" t="s">
        <v>566</v>
      </c>
      <c r="AB821" t="s">
        <v>720</v>
      </c>
      <c r="AC821" t="s">
        <v>722</v>
      </c>
      <c r="AD821" t="s">
        <v>277</v>
      </c>
      <c r="AE821" t="s">
        <v>597</v>
      </c>
      <c r="AF821" s="9" t="s">
        <v>733</v>
      </c>
      <c r="AG821" t="s">
        <v>321</v>
      </c>
      <c r="AH821" t="s">
        <v>321</v>
      </c>
      <c r="AI821" t="s">
        <v>321</v>
      </c>
    </row>
    <row r="822" spans="1:35" ht="13.25" customHeight="1" x14ac:dyDescent="0.2">
      <c r="A822" s="22" t="s">
        <v>266</v>
      </c>
      <c r="B822" s="22" t="s">
        <v>265</v>
      </c>
      <c r="C822" s="22" t="s">
        <v>267</v>
      </c>
      <c r="D822" s="22" t="s">
        <v>268</v>
      </c>
      <c r="E822" s="22" t="s">
        <v>269</v>
      </c>
      <c r="F822" s="22" t="s">
        <v>270</v>
      </c>
      <c r="G822" s="22" t="s">
        <v>270</v>
      </c>
      <c r="J822" t="s">
        <v>271</v>
      </c>
      <c r="M822" t="s">
        <v>434</v>
      </c>
      <c r="N822" t="s">
        <v>38</v>
      </c>
      <c r="O822">
        <v>2</v>
      </c>
      <c r="P822">
        <v>1</v>
      </c>
      <c r="Q822" t="s">
        <v>435</v>
      </c>
      <c r="R822" s="47" t="s">
        <v>338</v>
      </c>
      <c r="T822" s="25"/>
      <c r="U822" s="42"/>
      <c r="V822" s="25"/>
      <c r="W822" t="s">
        <v>275</v>
      </c>
      <c r="X822">
        <v>3</v>
      </c>
      <c r="Z822" t="s">
        <v>276</v>
      </c>
      <c r="AA822" t="s">
        <v>319</v>
      </c>
      <c r="AB822" t="s">
        <v>683</v>
      </c>
      <c r="AC822" t="s">
        <v>684</v>
      </c>
      <c r="AD822" t="s">
        <v>277</v>
      </c>
      <c r="AE822" t="s">
        <v>598</v>
      </c>
      <c r="AF822" s="9" t="s">
        <v>787</v>
      </c>
      <c r="AG822" t="s">
        <v>321</v>
      </c>
      <c r="AH822" t="s">
        <v>321</v>
      </c>
      <c r="AI822" t="s">
        <v>321</v>
      </c>
    </row>
    <row r="823" spans="1:35" ht="13.25" customHeight="1" x14ac:dyDescent="0.2">
      <c r="A823" s="22" t="s">
        <v>266</v>
      </c>
      <c r="B823" s="22" t="s">
        <v>265</v>
      </c>
      <c r="C823" s="22" t="s">
        <v>267</v>
      </c>
      <c r="D823" s="22" t="s">
        <v>268</v>
      </c>
      <c r="E823" s="22" t="s">
        <v>269</v>
      </c>
      <c r="F823" s="22" t="s">
        <v>270</v>
      </c>
      <c r="G823" s="22" t="s">
        <v>270</v>
      </c>
      <c r="J823" t="s">
        <v>271</v>
      </c>
      <c r="M823" t="s">
        <v>599</v>
      </c>
      <c r="N823" t="s">
        <v>38</v>
      </c>
      <c r="O823">
        <v>6</v>
      </c>
      <c r="P823">
        <v>6</v>
      </c>
      <c r="Q823" t="s">
        <v>753</v>
      </c>
      <c r="R823" s="24" t="s">
        <v>600</v>
      </c>
      <c r="T823" s="25" t="s">
        <v>540</v>
      </c>
      <c r="U823" s="42"/>
      <c r="V823" s="25"/>
      <c r="W823" t="s">
        <v>275</v>
      </c>
      <c r="X823">
        <v>3</v>
      </c>
      <c r="Z823" t="s">
        <v>276</v>
      </c>
      <c r="AA823" t="s">
        <v>319</v>
      </c>
      <c r="AB823" t="s">
        <v>723</v>
      </c>
      <c r="AC823">
        <v>0</v>
      </c>
      <c r="AD823" t="s">
        <v>277</v>
      </c>
      <c r="AE823" t="s">
        <v>601</v>
      </c>
      <c r="AF823" s="9" t="s">
        <v>743</v>
      </c>
      <c r="AG823" t="s">
        <v>321</v>
      </c>
      <c r="AH823" t="s">
        <v>321</v>
      </c>
      <c r="AI823" t="s">
        <v>724</v>
      </c>
    </row>
    <row r="824" spans="1:35" ht="13.25" customHeight="1" x14ac:dyDescent="0.2">
      <c r="A824" s="22" t="s">
        <v>266</v>
      </c>
      <c r="B824" s="22" t="s">
        <v>265</v>
      </c>
      <c r="C824" s="22" t="s">
        <v>267</v>
      </c>
      <c r="D824" s="22" t="s">
        <v>268</v>
      </c>
      <c r="E824" s="22" t="s">
        <v>269</v>
      </c>
      <c r="F824" s="22" t="s">
        <v>270</v>
      </c>
      <c r="G824" s="22" t="s">
        <v>270</v>
      </c>
      <c r="J824" t="s">
        <v>271</v>
      </c>
      <c r="M824" t="s">
        <v>602</v>
      </c>
      <c r="N824" t="s">
        <v>222</v>
      </c>
      <c r="O824">
        <v>2</v>
      </c>
      <c r="P824">
        <v>2</v>
      </c>
      <c r="Q824" s="23" t="s">
        <v>603</v>
      </c>
      <c r="R824" s="24">
        <v>380330</v>
      </c>
      <c r="T824" s="25" t="s">
        <v>604</v>
      </c>
      <c r="U824" s="32">
        <f>R824</f>
        <v>380330</v>
      </c>
      <c r="V824" t="s">
        <v>783</v>
      </c>
      <c r="W824" t="s">
        <v>275</v>
      </c>
      <c r="X824">
        <v>3</v>
      </c>
      <c r="Z824" t="s">
        <v>276</v>
      </c>
      <c r="AA824" t="s">
        <v>395</v>
      </c>
      <c r="AB824" t="s">
        <v>402</v>
      </c>
      <c r="AC824" t="s">
        <v>725</v>
      </c>
      <c r="AD824" t="s">
        <v>277</v>
      </c>
      <c r="AE824" t="s">
        <v>605</v>
      </c>
      <c r="AF824" s="9" t="s">
        <v>734</v>
      </c>
      <c r="AG824" t="s">
        <v>321</v>
      </c>
      <c r="AH824" t="s">
        <v>321</v>
      </c>
      <c r="AI824" t="s">
        <v>321</v>
      </c>
    </row>
    <row r="825" spans="1:35" ht="13.25" customHeight="1" x14ac:dyDescent="0.2">
      <c r="A825" s="22" t="s">
        <v>266</v>
      </c>
      <c r="B825" s="22" t="s">
        <v>265</v>
      </c>
      <c r="C825" s="22" t="s">
        <v>267</v>
      </c>
      <c r="D825" s="22" t="s">
        <v>268</v>
      </c>
      <c r="E825" s="22" t="s">
        <v>269</v>
      </c>
      <c r="F825" s="22" t="s">
        <v>270</v>
      </c>
      <c r="G825" s="22" t="s">
        <v>270</v>
      </c>
      <c r="J825" t="s">
        <v>271</v>
      </c>
      <c r="M825" t="s">
        <v>606</v>
      </c>
      <c r="N825" t="s">
        <v>222</v>
      </c>
      <c r="O825">
        <v>1</v>
      </c>
      <c r="P825">
        <v>2</v>
      </c>
      <c r="Q825" s="23" t="s">
        <v>607</v>
      </c>
      <c r="R825" s="24">
        <v>258120</v>
      </c>
      <c r="T825" s="25" t="s">
        <v>604</v>
      </c>
      <c r="U825" s="32">
        <f>R825</f>
        <v>258120</v>
      </c>
      <c r="V825" t="s">
        <v>783</v>
      </c>
      <c r="W825" t="s">
        <v>275</v>
      </c>
      <c r="X825">
        <v>3</v>
      </c>
      <c r="Z825" t="s">
        <v>276</v>
      </c>
      <c r="AA825" t="s">
        <v>395</v>
      </c>
      <c r="AB825" t="s">
        <v>226</v>
      </c>
      <c r="AC825" t="s">
        <v>726</v>
      </c>
      <c r="AD825" t="s">
        <v>277</v>
      </c>
      <c r="AE825" t="s">
        <v>608</v>
      </c>
      <c r="AF825" s="9" t="s">
        <v>734</v>
      </c>
      <c r="AG825" t="s">
        <v>321</v>
      </c>
      <c r="AH825" t="s">
        <v>321</v>
      </c>
      <c r="AI825" t="s">
        <v>321</v>
      </c>
    </row>
    <row r="826" spans="1:35" ht="13.25" customHeight="1" x14ac:dyDescent="0.2">
      <c r="A826" s="22" t="s">
        <v>266</v>
      </c>
      <c r="B826" s="22" t="s">
        <v>265</v>
      </c>
      <c r="C826" s="22" t="s">
        <v>267</v>
      </c>
      <c r="D826" s="22" t="s">
        <v>268</v>
      </c>
      <c r="E826" s="22" t="s">
        <v>269</v>
      </c>
      <c r="F826" s="22" t="s">
        <v>270</v>
      </c>
      <c r="G826" s="22" t="s">
        <v>270</v>
      </c>
      <c r="J826" t="s">
        <v>271</v>
      </c>
      <c r="M826" t="s">
        <v>609</v>
      </c>
      <c r="N826" t="s">
        <v>222</v>
      </c>
      <c r="O826">
        <v>2</v>
      </c>
      <c r="P826">
        <v>4</v>
      </c>
      <c r="Q826" t="s">
        <v>727</v>
      </c>
      <c r="R826" s="47">
        <v>0</v>
      </c>
      <c r="T826" s="25" t="s">
        <v>449</v>
      </c>
      <c r="U826" s="49">
        <f>R826</f>
        <v>0</v>
      </c>
      <c r="V826" t="s">
        <v>449</v>
      </c>
      <c r="W826" t="s">
        <v>275</v>
      </c>
      <c r="X826">
        <v>3</v>
      </c>
      <c r="Z826" t="s">
        <v>276</v>
      </c>
      <c r="AA826" t="s">
        <v>395</v>
      </c>
      <c r="AB826" t="s">
        <v>402</v>
      </c>
      <c r="AC826" t="s">
        <v>727</v>
      </c>
      <c r="AD826" t="s">
        <v>277</v>
      </c>
      <c r="AE826" t="s">
        <v>610</v>
      </c>
      <c r="AF826" s="9" t="s">
        <v>734</v>
      </c>
      <c r="AG826" t="s">
        <v>321</v>
      </c>
      <c r="AH826" t="s">
        <v>321</v>
      </c>
      <c r="AI826" t="s">
        <v>321</v>
      </c>
    </row>
    <row r="827" spans="1:35" ht="13.25" customHeight="1" x14ac:dyDescent="0.2">
      <c r="A827" s="22" t="s">
        <v>266</v>
      </c>
      <c r="B827" s="22" t="s">
        <v>265</v>
      </c>
      <c r="C827" s="22" t="s">
        <v>267</v>
      </c>
      <c r="D827" s="22" t="s">
        <v>268</v>
      </c>
      <c r="E827" s="22" t="s">
        <v>269</v>
      </c>
      <c r="F827" s="22" t="s">
        <v>270</v>
      </c>
      <c r="G827" s="22" t="s">
        <v>270</v>
      </c>
      <c r="J827" t="s">
        <v>271</v>
      </c>
      <c r="M827" t="s">
        <v>611</v>
      </c>
      <c r="N827" t="s">
        <v>222</v>
      </c>
      <c r="O827">
        <v>2</v>
      </c>
      <c r="P827">
        <v>5</v>
      </c>
      <c r="Q827" t="s">
        <v>763</v>
      </c>
      <c r="R827" s="47">
        <v>0</v>
      </c>
      <c r="T827" s="25" t="s">
        <v>449</v>
      </c>
      <c r="U827" s="49">
        <f>R827</f>
        <v>0</v>
      </c>
      <c r="V827" t="s">
        <v>449</v>
      </c>
      <c r="W827" t="s">
        <v>275</v>
      </c>
      <c r="X827">
        <v>3</v>
      </c>
      <c r="Z827" t="s">
        <v>276</v>
      </c>
      <c r="AA827" t="s">
        <v>395</v>
      </c>
      <c r="AB827" t="s">
        <v>402</v>
      </c>
      <c r="AC827" t="s">
        <v>727</v>
      </c>
      <c r="AD827" t="s">
        <v>277</v>
      </c>
      <c r="AE827" t="s">
        <v>612</v>
      </c>
      <c r="AF827" s="9" t="s">
        <v>734</v>
      </c>
      <c r="AG827" t="s">
        <v>321</v>
      </c>
      <c r="AH827" t="s">
        <v>321</v>
      </c>
      <c r="AI827" t="s">
        <v>321</v>
      </c>
    </row>
    <row r="828" spans="1:35" ht="13.25" customHeight="1" x14ac:dyDescent="0.2">
      <c r="A828" s="22" t="s">
        <v>266</v>
      </c>
      <c r="B828" s="22" t="s">
        <v>265</v>
      </c>
      <c r="C828" s="22" t="s">
        <v>267</v>
      </c>
      <c r="D828" s="22" t="s">
        <v>268</v>
      </c>
      <c r="E828" s="22" t="s">
        <v>269</v>
      </c>
      <c r="F828" s="22" t="s">
        <v>270</v>
      </c>
      <c r="G828" s="22" t="s">
        <v>270</v>
      </c>
      <c r="J828" t="s">
        <v>271</v>
      </c>
      <c r="M828" t="s">
        <v>556</v>
      </c>
      <c r="N828" t="s">
        <v>222</v>
      </c>
      <c r="O828">
        <v>3</v>
      </c>
      <c r="P828">
        <v>1</v>
      </c>
      <c r="Q828" t="s">
        <v>764</v>
      </c>
      <c r="R828" s="24" t="s">
        <v>338</v>
      </c>
      <c r="T828" s="25"/>
      <c r="U828" s="25"/>
      <c r="V828" s="25"/>
      <c r="W828" t="s">
        <v>275</v>
      </c>
      <c r="X828">
        <v>3</v>
      </c>
      <c r="Z828" t="s">
        <v>276</v>
      </c>
      <c r="AA828" t="s">
        <v>395</v>
      </c>
      <c r="AB828" t="s">
        <v>675</v>
      </c>
      <c r="AC828" t="s">
        <v>717</v>
      </c>
      <c r="AD828" t="s">
        <v>277</v>
      </c>
      <c r="AE828" t="s">
        <v>613</v>
      </c>
      <c r="AF828" s="9" t="s">
        <v>749</v>
      </c>
      <c r="AG828" t="s">
        <v>321</v>
      </c>
      <c r="AH828" t="s">
        <v>321</v>
      </c>
      <c r="AI828" t="s">
        <v>321</v>
      </c>
    </row>
    <row r="829" spans="1:35" ht="13.25" customHeight="1" x14ac:dyDescent="0.2">
      <c r="A829" s="22" t="s">
        <v>266</v>
      </c>
      <c r="B829" s="22" t="s">
        <v>265</v>
      </c>
      <c r="C829" s="22" t="s">
        <v>267</v>
      </c>
      <c r="D829" s="22" t="s">
        <v>268</v>
      </c>
      <c r="E829" s="22" t="s">
        <v>269</v>
      </c>
      <c r="F829" s="22" t="s">
        <v>270</v>
      </c>
      <c r="G829" s="22" t="s">
        <v>270</v>
      </c>
      <c r="J829" t="s">
        <v>271</v>
      </c>
      <c r="M829" t="s">
        <v>556</v>
      </c>
      <c r="N829" t="s">
        <v>222</v>
      </c>
      <c r="O829">
        <v>3</v>
      </c>
      <c r="P829">
        <v>1</v>
      </c>
      <c r="Q829" t="s">
        <v>765</v>
      </c>
      <c r="R829" s="24" t="s">
        <v>338</v>
      </c>
      <c r="T829" s="25"/>
      <c r="U829" s="25"/>
      <c r="V829" s="25"/>
      <c r="W829" t="s">
        <v>275</v>
      </c>
      <c r="X829">
        <v>3</v>
      </c>
      <c r="Z829" t="s">
        <v>276</v>
      </c>
      <c r="AA829" t="s">
        <v>395</v>
      </c>
      <c r="AB829" t="s">
        <v>675</v>
      </c>
      <c r="AC829" t="s">
        <v>717</v>
      </c>
      <c r="AD829" t="s">
        <v>277</v>
      </c>
      <c r="AE829" t="s">
        <v>614</v>
      </c>
      <c r="AF829" s="9" t="s">
        <v>749</v>
      </c>
      <c r="AG829" t="s">
        <v>321</v>
      </c>
      <c r="AH829" t="s">
        <v>321</v>
      </c>
      <c r="AI829" t="s">
        <v>321</v>
      </c>
    </row>
    <row r="830" spans="1:35" ht="13.25" customHeight="1" x14ac:dyDescent="0.2">
      <c r="A830" s="22" t="s">
        <v>266</v>
      </c>
      <c r="B830" s="22" t="s">
        <v>265</v>
      </c>
      <c r="C830" s="22" t="s">
        <v>267</v>
      </c>
      <c r="D830" s="22" t="s">
        <v>268</v>
      </c>
      <c r="E830" s="22" t="s">
        <v>269</v>
      </c>
      <c r="F830" s="22" t="s">
        <v>270</v>
      </c>
      <c r="G830" s="22" t="s">
        <v>270</v>
      </c>
      <c r="J830" t="s">
        <v>271</v>
      </c>
      <c r="M830" t="s">
        <v>556</v>
      </c>
      <c r="N830" t="s">
        <v>222</v>
      </c>
      <c r="O830">
        <v>3</v>
      </c>
      <c r="P830">
        <v>1</v>
      </c>
      <c r="Q830" t="s">
        <v>766</v>
      </c>
      <c r="R830" s="24" t="s">
        <v>338</v>
      </c>
      <c r="T830" s="25"/>
      <c r="U830" s="25"/>
      <c r="V830" s="25"/>
      <c r="W830" t="s">
        <v>275</v>
      </c>
      <c r="X830">
        <v>3</v>
      </c>
      <c r="Z830" t="s">
        <v>276</v>
      </c>
      <c r="AA830" t="s">
        <v>395</v>
      </c>
      <c r="AB830" t="s">
        <v>675</v>
      </c>
      <c r="AC830" t="s">
        <v>717</v>
      </c>
      <c r="AD830" t="s">
        <v>277</v>
      </c>
      <c r="AE830" t="s">
        <v>615</v>
      </c>
      <c r="AF830" s="9" t="s">
        <v>749</v>
      </c>
      <c r="AG830" t="s">
        <v>321</v>
      </c>
      <c r="AH830" t="s">
        <v>321</v>
      </c>
      <c r="AI830" t="s">
        <v>321</v>
      </c>
    </row>
    <row r="831" spans="1:35" ht="13.25" customHeight="1" x14ac:dyDescent="0.2">
      <c r="A831" s="22" t="s">
        <v>266</v>
      </c>
      <c r="B831" s="22" t="s">
        <v>265</v>
      </c>
      <c r="C831" s="22" t="s">
        <v>267</v>
      </c>
      <c r="D831" s="22" t="s">
        <v>268</v>
      </c>
      <c r="E831" s="22" t="s">
        <v>269</v>
      </c>
      <c r="F831" s="22" t="s">
        <v>270</v>
      </c>
      <c r="G831" s="22" t="s">
        <v>270</v>
      </c>
      <c r="J831" s="26" t="s">
        <v>279</v>
      </c>
      <c r="M831" t="s">
        <v>592</v>
      </c>
      <c r="N831" t="s">
        <v>107</v>
      </c>
      <c r="O831">
        <v>2</v>
      </c>
      <c r="P831">
        <v>4</v>
      </c>
      <c r="Q831" s="23" t="s">
        <v>593</v>
      </c>
      <c r="R831" s="47" t="e">
        <v>#VALUE!</v>
      </c>
      <c r="T831" s="25" t="s">
        <v>449</v>
      </c>
      <c r="U831" s="55" t="e">
        <f t="shared" ref="U831:U843" si="34">R831</f>
        <v>#VALUE!</v>
      </c>
      <c r="V831" s="25" t="str">
        <f>T831</f>
        <v>percentage</v>
      </c>
      <c r="W831" t="s">
        <v>275</v>
      </c>
      <c r="X831">
        <v>3</v>
      </c>
      <c r="Z831" t="s">
        <v>276</v>
      </c>
      <c r="AA831" t="s">
        <v>566</v>
      </c>
      <c r="AB831" t="s">
        <v>720</v>
      </c>
      <c r="AC831" t="s">
        <v>721</v>
      </c>
      <c r="AD831" t="s">
        <v>277</v>
      </c>
      <c r="AE831" t="s">
        <v>594</v>
      </c>
      <c r="AF831" s="9" t="s">
        <v>733</v>
      </c>
      <c r="AG831" t="s">
        <v>321</v>
      </c>
      <c r="AH831" t="s">
        <v>321</v>
      </c>
      <c r="AI831" t="s">
        <v>321</v>
      </c>
    </row>
    <row r="832" spans="1:35" ht="13.25" customHeight="1" x14ac:dyDescent="0.2">
      <c r="A832" s="22" t="s">
        <v>266</v>
      </c>
      <c r="B832" s="22" t="s">
        <v>265</v>
      </c>
      <c r="C832" s="22" t="s">
        <v>267</v>
      </c>
      <c r="D832" s="22" t="s">
        <v>268</v>
      </c>
      <c r="E832" s="22" t="s">
        <v>269</v>
      </c>
      <c r="F832" s="22" t="s">
        <v>270</v>
      </c>
      <c r="G832" s="22" t="s">
        <v>270</v>
      </c>
      <c r="J832" s="26" t="s">
        <v>279</v>
      </c>
      <c r="M832" t="s">
        <v>595</v>
      </c>
      <c r="N832" t="s">
        <v>107</v>
      </c>
      <c r="O832">
        <v>2</v>
      </c>
      <c r="P832">
        <v>7</v>
      </c>
      <c r="Q832" s="23" t="s">
        <v>596</v>
      </c>
      <c r="R832" s="47" t="e">
        <v>#VALUE!</v>
      </c>
      <c r="T832" s="25" t="s">
        <v>449</v>
      </c>
      <c r="U832" s="55" t="e">
        <f t="shared" si="34"/>
        <v>#VALUE!</v>
      </c>
      <c r="V832" s="25" t="str">
        <f>T832</f>
        <v>percentage</v>
      </c>
      <c r="W832" t="s">
        <v>275</v>
      </c>
      <c r="X832">
        <v>3</v>
      </c>
      <c r="Z832" t="s">
        <v>276</v>
      </c>
      <c r="AA832" t="s">
        <v>566</v>
      </c>
      <c r="AB832" t="s">
        <v>720</v>
      </c>
      <c r="AC832" t="s">
        <v>722</v>
      </c>
      <c r="AD832" t="s">
        <v>277</v>
      </c>
      <c r="AE832" t="s">
        <v>597</v>
      </c>
      <c r="AF832" s="9" t="s">
        <v>733</v>
      </c>
      <c r="AG832" t="s">
        <v>321</v>
      </c>
      <c r="AH832" t="s">
        <v>321</v>
      </c>
      <c r="AI832" t="s">
        <v>321</v>
      </c>
    </row>
    <row r="833" spans="1:35" ht="13.25" customHeight="1" x14ac:dyDescent="0.2">
      <c r="A833" s="22" t="s">
        <v>266</v>
      </c>
      <c r="B833" s="22" t="s">
        <v>265</v>
      </c>
      <c r="C833" s="22" t="s">
        <v>267</v>
      </c>
      <c r="D833" s="22" t="s">
        <v>268</v>
      </c>
      <c r="E833" s="22" t="s">
        <v>269</v>
      </c>
      <c r="F833" s="22" t="s">
        <v>270</v>
      </c>
      <c r="G833" s="22" t="s">
        <v>270</v>
      </c>
      <c r="J833" s="26" t="s">
        <v>279</v>
      </c>
      <c r="M833" t="s">
        <v>602</v>
      </c>
      <c r="N833" t="s">
        <v>222</v>
      </c>
      <c r="O833">
        <v>2</v>
      </c>
      <c r="P833">
        <v>2</v>
      </c>
      <c r="Q833" s="23" t="s">
        <v>603</v>
      </c>
      <c r="R833" s="24">
        <v>352950</v>
      </c>
      <c r="T833" s="25" t="s">
        <v>604</v>
      </c>
      <c r="U833" s="32">
        <f t="shared" si="34"/>
        <v>352950</v>
      </c>
      <c r="V833" t="s">
        <v>783</v>
      </c>
      <c r="W833" t="s">
        <v>275</v>
      </c>
      <c r="X833">
        <v>3</v>
      </c>
      <c r="Z833" t="s">
        <v>276</v>
      </c>
      <c r="AA833" t="s">
        <v>395</v>
      </c>
      <c r="AB833" t="s">
        <v>402</v>
      </c>
      <c r="AC833" t="s">
        <v>725</v>
      </c>
      <c r="AD833" t="s">
        <v>277</v>
      </c>
      <c r="AE833" t="s">
        <v>605</v>
      </c>
      <c r="AF833" s="9" t="s">
        <v>734</v>
      </c>
      <c r="AG833" t="s">
        <v>321</v>
      </c>
      <c r="AH833" t="s">
        <v>321</v>
      </c>
      <c r="AI833" t="s">
        <v>321</v>
      </c>
    </row>
    <row r="834" spans="1:35" ht="13.25" customHeight="1" x14ac:dyDescent="0.2">
      <c r="A834" s="22" t="s">
        <v>266</v>
      </c>
      <c r="B834" s="22" t="s">
        <v>265</v>
      </c>
      <c r="C834" s="22" t="s">
        <v>267</v>
      </c>
      <c r="D834" s="22" t="s">
        <v>268</v>
      </c>
      <c r="E834" s="22" t="s">
        <v>269</v>
      </c>
      <c r="F834" s="22" t="s">
        <v>270</v>
      </c>
      <c r="G834" s="22" t="s">
        <v>270</v>
      </c>
      <c r="J834" s="26" t="s">
        <v>279</v>
      </c>
      <c r="M834" t="s">
        <v>606</v>
      </c>
      <c r="N834" t="s">
        <v>222</v>
      </c>
      <c r="O834">
        <v>1</v>
      </c>
      <c r="P834">
        <v>2</v>
      </c>
      <c r="Q834" s="23" t="s">
        <v>607</v>
      </c>
      <c r="R834" s="24">
        <v>268620</v>
      </c>
      <c r="T834" s="25" t="s">
        <v>604</v>
      </c>
      <c r="U834" s="32">
        <f t="shared" si="34"/>
        <v>268620</v>
      </c>
      <c r="V834" t="s">
        <v>783</v>
      </c>
      <c r="W834" t="s">
        <v>275</v>
      </c>
      <c r="X834">
        <v>3</v>
      </c>
      <c r="Z834" t="s">
        <v>276</v>
      </c>
      <c r="AA834" t="s">
        <v>395</v>
      </c>
      <c r="AB834" t="s">
        <v>226</v>
      </c>
      <c r="AC834" t="s">
        <v>726</v>
      </c>
      <c r="AD834" t="s">
        <v>277</v>
      </c>
      <c r="AE834" t="s">
        <v>608</v>
      </c>
      <c r="AF834" s="9" t="s">
        <v>734</v>
      </c>
      <c r="AG834" t="s">
        <v>321</v>
      </c>
      <c r="AH834" t="s">
        <v>321</v>
      </c>
      <c r="AI834" t="s">
        <v>321</v>
      </c>
    </row>
    <row r="835" spans="1:35" ht="13.25" customHeight="1" x14ac:dyDescent="0.2">
      <c r="A835" s="22" t="s">
        <v>266</v>
      </c>
      <c r="B835" s="22" t="s">
        <v>265</v>
      </c>
      <c r="C835" s="22" t="s">
        <v>267</v>
      </c>
      <c r="D835" s="22" t="s">
        <v>268</v>
      </c>
      <c r="E835" s="22" t="s">
        <v>269</v>
      </c>
      <c r="F835" s="22" t="s">
        <v>270</v>
      </c>
      <c r="G835" s="22" t="s">
        <v>270</v>
      </c>
      <c r="J835" s="26" t="s">
        <v>279</v>
      </c>
      <c r="M835" t="s">
        <v>609</v>
      </c>
      <c r="N835" t="s">
        <v>222</v>
      </c>
      <c r="O835">
        <v>2</v>
      </c>
      <c r="P835">
        <v>4</v>
      </c>
      <c r="Q835" t="s">
        <v>727</v>
      </c>
      <c r="R835" s="47">
        <v>0</v>
      </c>
      <c r="T835" s="25" t="s">
        <v>449</v>
      </c>
      <c r="U835" s="49">
        <f t="shared" si="34"/>
        <v>0</v>
      </c>
      <c r="V835" t="s">
        <v>449</v>
      </c>
      <c r="W835" t="s">
        <v>275</v>
      </c>
      <c r="X835">
        <v>3</v>
      </c>
      <c r="Z835" t="s">
        <v>276</v>
      </c>
      <c r="AA835" t="s">
        <v>395</v>
      </c>
      <c r="AB835" t="s">
        <v>402</v>
      </c>
      <c r="AC835" t="s">
        <v>727</v>
      </c>
      <c r="AD835" t="s">
        <v>277</v>
      </c>
      <c r="AE835" t="s">
        <v>610</v>
      </c>
      <c r="AF835" s="9" t="s">
        <v>734</v>
      </c>
      <c r="AG835" t="s">
        <v>321</v>
      </c>
      <c r="AH835" t="s">
        <v>321</v>
      </c>
      <c r="AI835" t="s">
        <v>321</v>
      </c>
    </row>
    <row r="836" spans="1:35" ht="13.25" customHeight="1" x14ac:dyDescent="0.2">
      <c r="A836" s="22" t="s">
        <v>266</v>
      </c>
      <c r="B836" s="22" t="s">
        <v>265</v>
      </c>
      <c r="C836" s="22" t="s">
        <v>267</v>
      </c>
      <c r="D836" s="22" t="s">
        <v>268</v>
      </c>
      <c r="E836" s="22" t="s">
        <v>269</v>
      </c>
      <c r="F836" s="22" t="s">
        <v>270</v>
      </c>
      <c r="G836" s="22" t="s">
        <v>270</v>
      </c>
      <c r="J836" s="26" t="s">
        <v>279</v>
      </c>
      <c r="M836" t="s">
        <v>611</v>
      </c>
      <c r="N836" t="s">
        <v>222</v>
      </c>
      <c r="O836">
        <v>2</v>
      </c>
      <c r="P836">
        <v>5</v>
      </c>
      <c r="Q836" t="s">
        <v>763</v>
      </c>
      <c r="R836" s="47">
        <v>0</v>
      </c>
      <c r="T836" s="25" t="s">
        <v>449</v>
      </c>
      <c r="U836" s="49">
        <f t="shared" si="34"/>
        <v>0</v>
      </c>
      <c r="V836" t="s">
        <v>449</v>
      </c>
      <c r="W836" t="s">
        <v>275</v>
      </c>
      <c r="X836">
        <v>3</v>
      </c>
      <c r="Z836" t="s">
        <v>276</v>
      </c>
      <c r="AA836" t="s">
        <v>395</v>
      </c>
      <c r="AB836" t="s">
        <v>402</v>
      </c>
      <c r="AC836" t="s">
        <v>727</v>
      </c>
      <c r="AD836" t="s">
        <v>277</v>
      </c>
      <c r="AE836" t="s">
        <v>612</v>
      </c>
      <c r="AF836" s="9" t="s">
        <v>734</v>
      </c>
      <c r="AG836" t="s">
        <v>321</v>
      </c>
      <c r="AH836" t="s">
        <v>321</v>
      </c>
      <c r="AI836" t="s">
        <v>321</v>
      </c>
    </row>
    <row r="837" spans="1:35" ht="13.25" customHeight="1" x14ac:dyDescent="0.2">
      <c r="A837" s="22" t="s">
        <v>266</v>
      </c>
      <c r="B837" s="22" t="s">
        <v>265</v>
      </c>
      <c r="C837" s="22" t="s">
        <v>267</v>
      </c>
      <c r="D837" s="22" t="s">
        <v>268</v>
      </c>
      <c r="E837" s="22" t="s">
        <v>269</v>
      </c>
      <c r="F837" s="22" t="s">
        <v>270</v>
      </c>
      <c r="G837" s="22" t="s">
        <v>270</v>
      </c>
      <c r="J837" s="27" t="s">
        <v>36</v>
      </c>
      <c r="M837" t="s">
        <v>592</v>
      </c>
      <c r="N837" t="s">
        <v>107</v>
      </c>
      <c r="O837">
        <v>2</v>
      </c>
      <c r="P837">
        <v>4</v>
      </c>
      <c r="Q837" s="23" t="s">
        <v>593</v>
      </c>
      <c r="R837" s="47" t="e">
        <v>#DIV/0!</v>
      </c>
      <c r="T837" s="25" t="s">
        <v>449</v>
      </c>
      <c r="U837" s="55" t="e">
        <f t="shared" si="34"/>
        <v>#DIV/0!</v>
      </c>
      <c r="V837" s="25" t="str">
        <f>T837</f>
        <v>percentage</v>
      </c>
      <c r="W837" t="s">
        <v>275</v>
      </c>
      <c r="X837">
        <v>3</v>
      </c>
      <c r="Z837" t="s">
        <v>276</v>
      </c>
      <c r="AA837" t="s">
        <v>566</v>
      </c>
      <c r="AB837" t="s">
        <v>720</v>
      </c>
      <c r="AC837" t="s">
        <v>721</v>
      </c>
      <c r="AD837" t="s">
        <v>277</v>
      </c>
      <c r="AE837" t="s">
        <v>594</v>
      </c>
      <c r="AF837" s="9" t="s">
        <v>733</v>
      </c>
      <c r="AG837" t="s">
        <v>321</v>
      </c>
      <c r="AH837" t="s">
        <v>321</v>
      </c>
      <c r="AI837" t="s">
        <v>321</v>
      </c>
    </row>
    <row r="838" spans="1:35" ht="13.25" customHeight="1" x14ac:dyDescent="0.2">
      <c r="A838" s="22" t="s">
        <v>266</v>
      </c>
      <c r="B838" s="22" t="s">
        <v>265</v>
      </c>
      <c r="C838" s="22" t="s">
        <v>267</v>
      </c>
      <c r="D838" s="22" t="s">
        <v>268</v>
      </c>
      <c r="E838" s="22" t="s">
        <v>269</v>
      </c>
      <c r="F838" s="22" t="s">
        <v>270</v>
      </c>
      <c r="G838" s="22" t="s">
        <v>270</v>
      </c>
      <c r="J838" s="27" t="s">
        <v>36</v>
      </c>
      <c r="M838" t="s">
        <v>595</v>
      </c>
      <c r="N838" t="s">
        <v>107</v>
      </c>
      <c r="O838">
        <v>2</v>
      </c>
      <c r="P838">
        <v>7</v>
      </c>
      <c r="Q838" s="23" t="s">
        <v>596</v>
      </c>
      <c r="R838" s="47" t="e">
        <v>#DIV/0!</v>
      </c>
      <c r="T838" s="25" t="s">
        <v>449</v>
      </c>
      <c r="U838" s="55" t="e">
        <f t="shared" si="34"/>
        <v>#DIV/0!</v>
      </c>
      <c r="V838" s="25" t="str">
        <f>T838</f>
        <v>percentage</v>
      </c>
      <c r="W838" t="s">
        <v>275</v>
      </c>
      <c r="X838">
        <v>3</v>
      </c>
      <c r="Z838" t="s">
        <v>276</v>
      </c>
      <c r="AA838" t="s">
        <v>566</v>
      </c>
      <c r="AB838" t="s">
        <v>720</v>
      </c>
      <c r="AC838" t="s">
        <v>722</v>
      </c>
      <c r="AD838" t="s">
        <v>277</v>
      </c>
      <c r="AE838" t="s">
        <v>597</v>
      </c>
      <c r="AF838" s="9" t="s">
        <v>733</v>
      </c>
      <c r="AG838" t="s">
        <v>321</v>
      </c>
      <c r="AH838" t="s">
        <v>321</v>
      </c>
      <c r="AI838" t="s">
        <v>321</v>
      </c>
    </row>
    <row r="839" spans="1:35" ht="13.25" customHeight="1" x14ac:dyDescent="0.2">
      <c r="A839" s="22" t="s">
        <v>266</v>
      </c>
      <c r="B839" s="22" t="s">
        <v>265</v>
      </c>
      <c r="C839" s="22" t="s">
        <v>267</v>
      </c>
      <c r="D839" s="22" t="s">
        <v>268</v>
      </c>
      <c r="E839" s="22" t="s">
        <v>269</v>
      </c>
      <c r="F839" s="22" t="s">
        <v>270</v>
      </c>
      <c r="G839" s="22" t="s">
        <v>270</v>
      </c>
      <c r="J839" s="27" t="s">
        <v>36</v>
      </c>
      <c r="M839" t="s">
        <v>602</v>
      </c>
      <c r="N839" t="s">
        <v>222</v>
      </c>
      <c r="O839">
        <v>2</v>
      </c>
      <c r="P839">
        <v>2</v>
      </c>
      <c r="Q839" s="23" t="s">
        <v>603</v>
      </c>
      <c r="R839" s="24">
        <v>339870</v>
      </c>
      <c r="T839" s="25" t="s">
        <v>604</v>
      </c>
      <c r="U839" s="32">
        <f t="shared" si="34"/>
        <v>339870</v>
      </c>
      <c r="V839" t="s">
        <v>783</v>
      </c>
      <c r="W839" t="s">
        <v>275</v>
      </c>
      <c r="X839">
        <v>3</v>
      </c>
      <c r="Z839" t="s">
        <v>276</v>
      </c>
      <c r="AA839" t="s">
        <v>395</v>
      </c>
      <c r="AB839" t="s">
        <v>402</v>
      </c>
      <c r="AC839" t="s">
        <v>725</v>
      </c>
      <c r="AD839" t="s">
        <v>277</v>
      </c>
      <c r="AE839" t="s">
        <v>605</v>
      </c>
      <c r="AF839" s="9" t="s">
        <v>734</v>
      </c>
      <c r="AG839" t="s">
        <v>321</v>
      </c>
      <c r="AH839" t="s">
        <v>321</v>
      </c>
      <c r="AI839" t="s">
        <v>321</v>
      </c>
    </row>
    <row r="840" spans="1:35" ht="13.25" customHeight="1" x14ac:dyDescent="0.2">
      <c r="A840" s="22" t="s">
        <v>266</v>
      </c>
      <c r="B840" s="22" t="s">
        <v>265</v>
      </c>
      <c r="C840" s="22" t="s">
        <v>267</v>
      </c>
      <c r="D840" s="22" t="s">
        <v>268</v>
      </c>
      <c r="E840" s="22" t="s">
        <v>269</v>
      </c>
      <c r="F840" s="22" t="s">
        <v>270</v>
      </c>
      <c r="G840" s="22" t="s">
        <v>270</v>
      </c>
      <c r="J840" s="27" t="s">
        <v>36</v>
      </c>
      <c r="M840" t="s">
        <v>606</v>
      </c>
      <c r="N840" t="s">
        <v>222</v>
      </c>
      <c r="O840">
        <v>1</v>
      </c>
      <c r="P840">
        <v>2</v>
      </c>
      <c r="Q840" s="23" t="s">
        <v>607</v>
      </c>
      <c r="R840" s="24">
        <v>159960</v>
      </c>
      <c r="T840" s="25" t="s">
        <v>604</v>
      </c>
      <c r="U840" s="32">
        <f t="shared" si="34"/>
        <v>159960</v>
      </c>
      <c r="V840" t="s">
        <v>783</v>
      </c>
      <c r="W840" t="s">
        <v>275</v>
      </c>
      <c r="X840">
        <v>3</v>
      </c>
      <c r="Z840" t="s">
        <v>276</v>
      </c>
      <c r="AA840" t="s">
        <v>395</v>
      </c>
      <c r="AB840" t="s">
        <v>226</v>
      </c>
      <c r="AC840" t="s">
        <v>726</v>
      </c>
      <c r="AD840" t="s">
        <v>277</v>
      </c>
      <c r="AE840" t="s">
        <v>608</v>
      </c>
      <c r="AF840" s="9" t="s">
        <v>734</v>
      </c>
      <c r="AG840" t="s">
        <v>321</v>
      </c>
      <c r="AH840" t="s">
        <v>321</v>
      </c>
      <c r="AI840" t="s">
        <v>321</v>
      </c>
    </row>
    <row r="841" spans="1:35" ht="13.25" customHeight="1" x14ac:dyDescent="0.2">
      <c r="A841" s="22" t="s">
        <v>266</v>
      </c>
      <c r="B841" s="22" t="s">
        <v>265</v>
      </c>
      <c r="C841" s="22" t="s">
        <v>267</v>
      </c>
      <c r="D841" s="22" t="s">
        <v>268</v>
      </c>
      <c r="E841" s="22" t="s">
        <v>269</v>
      </c>
      <c r="F841" s="22" t="s">
        <v>270</v>
      </c>
      <c r="G841" s="22" t="s">
        <v>270</v>
      </c>
      <c r="J841" s="27" t="s">
        <v>36</v>
      </c>
      <c r="M841" t="s">
        <v>609</v>
      </c>
      <c r="N841" t="s">
        <v>222</v>
      </c>
      <c r="O841">
        <v>2</v>
      </c>
      <c r="P841">
        <v>4</v>
      </c>
      <c r="Q841" t="s">
        <v>727</v>
      </c>
      <c r="R841" s="47">
        <v>0</v>
      </c>
      <c r="T841" s="25" t="s">
        <v>449</v>
      </c>
      <c r="U841" s="49">
        <f t="shared" si="34"/>
        <v>0</v>
      </c>
      <c r="V841" t="s">
        <v>449</v>
      </c>
      <c r="W841" t="s">
        <v>275</v>
      </c>
      <c r="X841">
        <v>3</v>
      </c>
      <c r="Z841" t="s">
        <v>276</v>
      </c>
      <c r="AA841" t="s">
        <v>395</v>
      </c>
      <c r="AB841" t="s">
        <v>402</v>
      </c>
      <c r="AC841" t="s">
        <v>727</v>
      </c>
      <c r="AD841" t="s">
        <v>277</v>
      </c>
      <c r="AE841" t="s">
        <v>610</v>
      </c>
      <c r="AF841" s="9" t="s">
        <v>734</v>
      </c>
      <c r="AG841" t="s">
        <v>321</v>
      </c>
      <c r="AH841" t="s">
        <v>321</v>
      </c>
      <c r="AI841" t="s">
        <v>321</v>
      </c>
    </row>
    <row r="842" spans="1:35" ht="13.25" customHeight="1" x14ac:dyDescent="0.2">
      <c r="A842" s="22" t="s">
        <v>266</v>
      </c>
      <c r="B842" s="22" t="s">
        <v>265</v>
      </c>
      <c r="C842" s="22" t="s">
        <v>267</v>
      </c>
      <c r="D842" s="22" t="s">
        <v>268</v>
      </c>
      <c r="E842" s="22" t="s">
        <v>269</v>
      </c>
      <c r="F842" s="22" t="s">
        <v>270</v>
      </c>
      <c r="G842" s="22" t="s">
        <v>270</v>
      </c>
      <c r="J842" s="27" t="s">
        <v>36</v>
      </c>
      <c r="M842" t="s">
        <v>611</v>
      </c>
      <c r="N842" t="s">
        <v>222</v>
      </c>
      <c r="O842">
        <v>2</v>
      </c>
      <c r="P842">
        <v>5</v>
      </c>
      <c r="Q842" t="s">
        <v>763</v>
      </c>
      <c r="R842" s="47">
        <v>0</v>
      </c>
      <c r="T842" s="25" t="s">
        <v>449</v>
      </c>
      <c r="U842" s="49">
        <f t="shared" si="34"/>
        <v>0</v>
      </c>
      <c r="V842" t="s">
        <v>449</v>
      </c>
      <c r="W842" t="s">
        <v>275</v>
      </c>
      <c r="X842">
        <v>3</v>
      </c>
      <c r="Z842" t="s">
        <v>276</v>
      </c>
      <c r="AA842" t="s">
        <v>395</v>
      </c>
      <c r="AB842" t="s">
        <v>402</v>
      </c>
      <c r="AC842" t="s">
        <v>727</v>
      </c>
      <c r="AD842" t="s">
        <v>277</v>
      </c>
      <c r="AE842" t="s">
        <v>612</v>
      </c>
      <c r="AF842" s="9" t="s">
        <v>734</v>
      </c>
      <c r="AG842" t="s">
        <v>321</v>
      </c>
      <c r="AH842" t="s">
        <v>321</v>
      </c>
      <c r="AI842" t="s">
        <v>321</v>
      </c>
    </row>
    <row r="843" spans="1:35" ht="13.25" customHeight="1" x14ac:dyDescent="0.2">
      <c r="A843" s="22" t="s">
        <v>334</v>
      </c>
      <c r="B843" s="22" t="s">
        <v>333</v>
      </c>
      <c r="C843" s="22" t="s">
        <v>305</v>
      </c>
      <c r="D843" s="22" t="s">
        <v>306</v>
      </c>
      <c r="E843" s="22" t="s">
        <v>306</v>
      </c>
      <c r="F843" s="22" t="s">
        <v>307</v>
      </c>
      <c r="G843" s="22" t="s">
        <v>307</v>
      </c>
      <c r="J843" t="s">
        <v>279</v>
      </c>
      <c r="M843" t="s">
        <v>454</v>
      </c>
      <c r="N843" t="s">
        <v>38</v>
      </c>
      <c r="O843">
        <v>17</v>
      </c>
      <c r="P843">
        <v>8</v>
      </c>
      <c r="Q843" t="s">
        <v>760</v>
      </c>
      <c r="R843" s="24">
        <v>137</v>
      </c>
      <c r="T843" s="25" t="s">
        <v>456</v>
      </c>
      <c r="U843">
        <f t="shared" si="34"/>
        <v>137</v>
      </c>
      <c r="V843" s="25" t="str">
        <f>T843</f>
        <v>kg</v>
      </c>
      <c r="W843" t="s">
        <v>359</v>
      </c>
      <c r="Z843" t="s">
        <v>276</v>
      </c>
      <c r="AA843" t="s">
        <v>319</v>
      </c>
      <c r="AB843" t="s">
        <v>345</v>
      </c>
      <c r="AC843" t="s">
        <v>455</v>
      </c>
      <c r="AD843" t="s">
        <v>322</v>
      </c>
      <c r="AE843" t="s">
        <v>457</v>
      </c>
      <c r="AF843" s="9" t="s">
        <v>790</v>
      </c>
      <c r="AG843" t="s">
        <v>321</v>
      </c>
      <c r="AH843" t="s">
        <v>321</v>
      </c>
      <c r="AI843" t="s">
        <v>321</v>
      </c>
    </row>
    <row r="844" spans="1:35" ht="13.25" customHeight="1" x14ac:dyDescent="0.2">
      <c r="A844" s="22" t="s">
        <v>281</v>
      </c>
      <c r="B844" s="22" t="s">
        <v>280</v>
      </c>
      <c r="C844" s="22" t="s">
        <v>267</v>
      </c>
      <c r="D844" s="22" t="s">
        <v>268</v>
      </c>
      <c r="E844" s="22" t="s">
        <v>269</v>
      </c>
      <c r="F844" s="22" t="s">
        <v>270</v>
      </c>
      <c r="G844" s="22" t="s">
        <v>270</v>
      </c>
      <c r="J844" t="s">
        <v>279</v>
      </c>
      <c r="M844" t="s">
        <v>599</v>
      </c>
      <c r="N844" t="s">
        <v>38</v>
      </c>
      <c r="O844">
        <v>6</v>
      </c>
      <c r="P844">
        <v>6</v>
      </c>
      <c r="Q844" t="s">
        <v>753</v>
      </c>
      <c r="R844" s="28"/>
      <c r="T844" s="25"/>
      <c r="U844" s="42"/>
      <c r="V844" s="25"/>
      <c r="W844" t="s">
        <v>283</v>
      </c>
      <c r="Y844" s="25" t="s">
        <v>616</v>
      </c>
      <c r="Z844" t="s">
        <v>276</v>
      </c>
      <c r="AA844" t="s">
        <v>319</v>
      </c>
      <c r="AB844" t="s">
        <v>723</v>
      </c>
      <c r="AC844">
        <v>0</v>
      </c>
      <c r="AD844" t="s">
        <v>277</v>
      </c>
      <c r="AE844" t="s">
        <v>601</v>
      </c>
      <c r="AF844" s="9" t="s">
        <v>743</v>
      </c>
      <c r="AG844" t="s">
        <v>321</v>
      </c>
      <c r="AH844" t="s">
        <v>321</v>
      </c>
      <c r="AI844" t="s">
        <v>724</v>
      </c>
    </row>
    <row r="845" spans="1:35" ht="13.25" customHeight="1" x14ac:dyDescent="0.2">
      <c r="A845" s="22" t="s">
        <v>285</v>
      </c>
      <c r="B845" s="22" t="s">
        <v>284</v>
      </c>
      <c r="C845" s="22" t="s">
        <v>286</v>
      </c>
      <c r="D845" s="22" t="s">
        <v>287</v>
      </c>
      <c r="E845" s="22" t="s">
        <v>288</v>
      </c>
      <c r="F845" s="22" t="s">
        <v>289</v>
      </c>
      <c r="G845" s="22" t="s">
        <v>290</v>
      </c>
      <c r="J845" t="s">
        <v>279</v>
      </c>
      <c r="M845" t="s">
        <v>592</v>
      </c>
      <c r="N845" t="s">
        <v>107</v>
      </c>
      <c r="O845">
        <v>2</v>
      </c>
      <c r="P845">
        <v>4</v>
      </c>
      <c r="Q845" t="s">
        <v>767</v>
      </c>
      <c r="R845" s="47" t="s">
        <v>388</v>
      </c>
      <c r="T845" s="25"/>
      <c r="U845" s="25"/>
      <c r="V845" s="25"/>
      <c r="Z845" t="s">
        <v>276</v>
      </c>
      <c r="AA845" t="s">
        <v>566</v>
      </c>
      <c r="AB845" t="s">
        <v>720</v>
      </c>
      <c r="AC845" t="s">
        <v>721</v>
      </c>
      <c r="AD845" t="s">
        <v>293</v>
      </c>
      <c r="AE845" t="s">
        <v>617</v>
      </c>
      <c r="AF845" s="9" t="s">
        <v>733</v>
      </c>
      <c r="AG845" t="s">
        <v>321</v>
      </c>
      <c r="AH845" t="s">
        <v>321</v>
      </c>
      <c r="AI845" t="s">
        <v>321</v>
      </c>
    </row>
    <row r="846" spans="1:35" ht="13.25" customHeight="1" x14ac:dyDescent="0.2">
      <c r="A846" s="22" t="s">
        <v>285</v>
      </c>
      <c r="B846" s="22" t="s">
        <v>284</v>
      </c>
      <c r="C846" s="22" t="s">
        <v>286</v>
      </c>
      <c r="D846" s="22" t="s">
        <v>287</v>
      </c>
      <c r="E846" s="22" t="s">
        <v>288</v>
      </c>
      <c r="F846" s="22" t="s">
        <v>289</v>
      </c>
      <c r="G846" s="22" t="s">
        <v>290</v>
      </c>
      <c r="J846" t="s">
        <v>279</v>
      </c>
      <c r="M846" t="s">
        <v>618</v>
      </c>
      <c r="N846" t="s">
        <v>107</v>
      </c>
      <c r="O846">
        <v>2</v>
      </c>
      <c r="P846">
        <v>1</v>
      </c>
      <c r="Q846" t="s">
        <v>768</v>
      </c>
      <c r="R846" s="47" t="s">
        <v>388</v>
      </c>
      <c r="T846" s="25"/>
      <c r="U846" s="25"/>
      <c r="V846" s="25"/>
      <c r="Z846" t="s">
        <v>276</v>
      </c>
      <c r="AA846" t="s">
        <v>566</v>
      </c>
      <c r="AB846" t="s">
        <v>720</v>
      </c>
      <c r="AC846" t="s">
        <v>728</v>
      </c>
      <c r="AD846" t="s">
        <v>293</v>
      </c>
      <c r="AE846" t="s">
        <v>619</v>
      </c>
      <c r="AF846" s="9" t="s">
        <v>733</v>
      </c>
      <c r="AG846" t="s">
        <v>321</v>
      </c>
      <c r="AH846" t="s">
        <v>321</v>
      </c>
      <c r="AI846" t="s">
        <v>321</v>
      </c>
    </row>
    <row r="847" spans="1:35" ht="13.25" customHeight="1" x14ac:dyDescent="0.2">
      <c r="A847" s="22" t="s">
        <v>285</v>
      </c>
      <c r="B847" s="22" t="s">
        <v>284</v>
      </c>
      <c r="C847" s="22" t="s">
        <v>286</v>
      </c>
      <c r="D847" s="22" t="s">
        <v>287</v>
      </c>
      <c r="E847" s="22" t="s">
        <v>288</v>
      </c>
      <c r="F847" s="22" t="s">
        <v>289</v>
      </c>
      <c r="G847" s="22" t="s">
        <v>290</v>
      </c>
      <c r="J847" t="s">
        <v>279</v>
      </c>
      <c r="M847" t="s">
        <v>595</v>
      </c>
      <c r="N847" t="s">
        <v>107</v>
      </c>
      <c r="O847">
        <v>2</v>
      </c>
      <c r="P847">
        <v>7</v>
      </c>
      <c r="Q847" t="s">
        <v>769</v>
      </c>
      <c r="R847" s="47" t="s">
        <v>388</v>
      </c>
      <c r="T847" s="25"/>
      <c r="U847" s="25"/>
      <c r="V847" s="25"/>
      <c r="Z847" t="s">
        <v>276</v>
      </c>
      <c r="AA847" t="s">
        <v>566</v>
      </c>
      <c r="AB847" t="s">
        <v>720</v>
      </c>
      <c r="AC847" t="s">
        <v>722</v>
      </c>
      <c r="AD847" t="s">
        <v>293</v>
      </c>
      <c r="AE847" t="s">
        <v>620</v>
      </c>
      <c r="AF847" s="9" t="s">
        <v>733</v>
      </c>
      <c r="AG847" t="s">
        <v>321</v>
      </c>
      <c r="AH847" t="s">
        <v>321</v>
      </c>
      <c r="AI847" t="s">
        <v>321</v>
      </c>
    </row>
    <row r="848" spans="1:35" ht="13.25" customHeight="1" x14ac:dyDescent="0.2">
      <c r="A848" s="22" t="s">
        <v>285</v>
      </c>
      <c r="B848" s="22" t="s">
        <v>284</v>
      </c>
      <c r="C848" s="22" t="s">
        <v>286</v>
      </c>
      <c r="D848" s="22" t="s">
        <v>287</v>
      </c>
      <c r="E848" s="22" t="s">
        <v>288</v>
      </c>
      <c r="F848" s="22" t="s">
        <v>289</v>
      </c>
      <c r="G848" s="22" t="s">
        <v>290</v>
      </c>
      <c r="J848" t="s">
        <v>279</v>
      </c>
      <c r="M848" t="s">
        <v>434</v>
      </c>
      <c r="N848" t="s">
        <v>38</v>
      </c>
      <c r="O848">
        <v>2</v>
      </c>
      <c r="P848">
        <v>1</v>
      </c>
      <c r="Q848" t="s">
        <v>770</v>
      </c>
      <c r="R848" s="47" t="s">
        <v>355</v>
      </c>
      <c r="T848" s="25"/>
      <c r="U848" s="42"/>
      <c r="V848" s="25"/>
      <c r="Z848" t="s">
        <v>276</v>
      </c>
      <c r="AA848" t="s">
        <v>319</v>
      </c>
      <c r="AB848" t="s">
        <v>683</v>
      </c>
      <c r="AC848" t="s">
        <v>684</v>
      </c>
      <c r="AD848" t="s">
        <v>293</v>
      </c>
      <c r="AE848" t="s">
        <v>621</v>
      </c>
      <c r="AF848" s="9" t="s">
        <v>787</v>
      </c>
      <c r="AG848" t="s">
        <v>321</v>
      </c>
      <c r="AH848" t="s">
        <v>321</v>
      </c>
      <c r="AI848" t="s">
        <v>321</v>
      </c>
    </row>
    <row r="849" spans="1:35" ht="13.25" customHeight="1" x14ac:dyDescent="0.2">
      <c r="A849" s="22" t="s">
        <v>285</v>
      </c>
      <c r="B849" s="22" t="s">
        <v>284</v>
      </c>
      <c r="C849" s="22" t="s">
        <v>286</v>
      </c>
      <c r="D849" s="22" t="s">
        <v>287</v>
      </c>
      <c r="E849" s="22" t="s">
        <v>288</v>
      </c>
      <c r="F849" s="22" t="s">
        <v>289</v>
      </c>
      <c r="G849" s="22" t="s">
        <v>290</v>
      </c>
      <c r="J849" t="s">
        <v>279</v>
      </c>
      <c r="M849" t="s">
        <v>622</v>
      </c>
      <c r="N849" t="s">
        <v>38</v>
      </c>
      <c r="O849">
        <v>6</v>
      </c>
      <c r="P849">
        <v>1</v>
      </c>
      <c r="Q849" t="s">
        <v>753</v>
      </c>
      <c r="R849" s="56" t="s">
        <v>623</v>
      </c>
      <c r="T849" s="25" t="s">
        <v>540</v>
      </c>
      <c r="U849" s="42"/>
      <c r="V849" s="25"/>
      <c r="W849" t="s">
        <v>292</v>
      </c>
      <c r="X849">
        <v>75</v>
      </c>
      <c r="Z849" t="s">
        <v>276</v>
      </c>
      <c r="AA849" t="s">
        <v>319</v>
      </c>
      <c r="AB849" t="s">
        <v>723</v>
      </c>
      <c r="AC849">
        <v>0</v>
      </c>
      <c r="AD849" t="s">
        <v>293</v>
      </c>
      <c r="AE849" t="s">
        <v>624</v>
      </c>
      <c r="AF849" s="9" t="s">
        <v>743</v>
      </c>
      <c r="AG849" t="s">
        <v>321</v>
      </c>
      <c r="AH849" t="s">
        <v>321</v>
      </c>
      <c r="AI849" t="s">
        <v>724</v>
      </c>
    </row>
    <row r="850" spans="1:35" ht="13.25" customHeight="1" x14ac:dyDescent="0.2">
      <c r="A850" s="22" t="s">
        <v>285</v>
      </c>
      <c r="B850" s="22" t="s">
        <v>284</v>
      </c>
      <c r="C850" s="22" t="s">
        <v>286</v>
      </c>
      <c r="D850" s="22" t="s">
        <v>287</v>
      </c>
      <c r="E850" s="22" t="s">
        <v>288</v>
      </c>
      <c r="F850" s="22" t="s">
        <v>289</v>
      </c>
      <c r="G850" s="22" t="s">
        <v>290</v>
      </c>
      <c r="J850" t="s">
        <v>279</v>
      </c>
      <c r="M850" t="s">
        <v>625</v>
      </c>
      <c r="N850" t="s">
        <v>718</v>
      </c>
      <c r="O850">
        <v>0</v>
      </c>
      <c r="P850">
        <v>0</v>
      </c>
      <c r="Q850" t="s">
        <v>771</v>
      </c>
      <c r="R850" s="47" t="s">
        <v>388</v>
      </c>
      <c r="T850" s="25"/>
      <c r="U850" s="25"/>
      <c r="V850" s="25"/>
      <c r="Z850" t="s">
        <v>276</v>
      </c>
      <c r="AA850" t="s">
        <v>729</v>
      </c>
      <c r="AB850">
        <v>0</v>
      </c>
      <c r="AC850">
        <v>0</v>
      </c>
      <c r="AD850" t="s">
        <v>293</v>
      </c>
      <c r="AE850" t="s">
        <v>626</v>
      </c>
      <c r="AF850" s="9" t="s">
        <v>751</v>
      </c>
      <c r="AG850" t="e">
        <v>#N/A</v>
      </c>
      <c r="AH850" t="e">
        <v>#N/A</v>
      </c>
      <c r="AI850" t="e">
        <v>#N/A</v>
      </c>
    </row>
    <row r="851" spans="1:35" ht="13.25" customHeight="1" x14ac:dyDescent="0.2">
      <c r="A851" s="22" t="s">
        <v>285</v>
      </c>
      <c r="B851" s="22" t="s">
        <v>284</v>
      </c>
      <c r="C851" s="22" t="s">
        <v>286</v>
      </c>
      <c r="D851" s="22" t="s">
        <v>287</v>
      </c>
      <c r="E851" s="22" t="s">
        <v>288</v>
      </c>
      <c r="F851" s="22" t="s">
        <v>289</v>
      </c>
      <c r="G851" s="22" t="s">
        <v>290</v>
      </c>
      <c r="J851" t="s">
        <v>279</v>
      </c>
      <c r="M851" t="s">
        <v>627</v>
      </c>
      <c r="N851" t="s">
        <v>719</v>
      </c>
      <c r="O851">
        <v>0</v>
      </c>
      <c r="P851">
        <v>0</v>
      </c>
      <c r="Q851" t="s">
        <v>772</v>
      </c>
      <c r="R851" s="28" t="s">
        <v>388</v>
      </c>
      <c r="T851" s="25"/>
      <c r="U851" s="25"/>
      <c r="V851" s="25"/>
      <c r="Z851" t="s">
        <v>276</v>
      </c>
      <c r="AA851" t="s">
        <v>730</v>
      </c>
      <c r="AB851">
        <v>0</v>
      </c>
      <c r="AC851">
        <v>0</v>
      </c>
      <c r="AD851" t="s">
        <v>293</v>
      </c>
      <c r="AE851" t="s">
        <v>628</v>
      </c>
      <c r="AF851" s="9" t="s">
        <v>752</v>
      </c>
      <c r="AG851" t="e">
        <v>#N/A</v>
      </c>
      <c r="AH851" t="e">
        <v>#N/A</v>
      </c>
      <c r="AI851" t="e">
        <v>#N/A</v>
      </c>
    </row>
    <row r="852" spans="1:35" ht="13.25" customHeight="1" x14ac:dyDescent="0.2">
      <c r="A852" s="22" t="s">
        <v>285</v>
      </c>
      <c r="B852" s="22" t="s">
        <v>284</v>
      </c>
      <c r="C852" s="22" t="s">
        <v>286</v>
      </c>
      <c r="D852" s="22" t="s">
        <v>287</v>
      </c>
      <c r="E852" s="22" t="s">
        <v>288</v>
      </c>
      <c r="F852" s="22" t="s">
        <v>289</v>
      </c>
      <c r="G852" s="22" t="s">
        <v>290</v>
      </c>
      <c r="J852" t="s">
        <v>279</v>
      </c>
      <c r="M852" t="s">
        <v>602</v>
      </c>
      <c r="N852" t="s">
        <v>222</v>
      </c>
      <c r="O852">
        <v>2</v>
      </c>
      <c r="P852">
        <v>2</v>
      </c>
      <c r="Q852" t="s">
        <v>725</v>
      </c>
      <c r="R852" s="28">
        <v>59</v>
      </c>
      <c r="T852" s="25" t="s">
        <v>629</v>
      </c>
      <c r="U852" s="32">
        <f>R852*1000</f>
        <v>59000</v>
      </c>
      <c r="V852" t="s">
        <v>783</v>
      </c>
      <c r="W852" t="s">
        <v>292</v>
      </c>
      <c r="X852">
        <v>87</v>
      </c>
      <c r="Z852" t="s">
        <v>276</v>
      </c>
      <c r="AA852" t="s">
        <v>395</v>
      </c>
      <c r="AB852" t="s">
        <v>402</v>
      </c>
      <c r="AC852" t="s">
        <v>725</v>
      </c>
      <c r="AD852" t="s">
        <v>293</v>
      </c>
      <c r="AE852" t="s">
        <v>630</v>
      </c>
      <c r="AF852" s="9" t="s">
        <v>734</v>
      </c>
      <c r="AG852" t="s">
        <v>321</v>
      </c>
      <c r="AH852" t="s">
        <v>321</v>
      </c>
      <c r="AI852" t="s">
        <v>321</v>
      </c>
    </row>
  </sheetData>
  <autoFilter ref="A1:AI852" xr:uid="{A3716297-15F1-4E9A-8F8D-B5765DB48708}"/>
  <hyperlinks>
    <hyperlink ref="W413" r:id="rId1" xr:uid="{ABB1F713-B55B-4B9A-971D-A2DDA95AA35D}"/>
    <hyperlink ref="W414" r:id="rId2" xr:uid="{0A552A98-9B6B-45B2-9B8D-8EAC714A7635}"/>
    <hyperlink ref="W415" r:id="rId3" xr:uid="{8B4FB23A-AE37-44F8-9138-23B428E2A5F1}"/>
    <hyperlink ref="W659" r:id="rId4" xr:uid="{0950330A-2345-4656-B215-2D4EF3A31FE3}"/>
    <hyperlink ref="Y655" r:id="rId5" xr:uid="{2FE0B383-E572-47EC-A81D-F64090D059AE}"/>
  </hyperlinks>
  <pageMargins left="0.7" right="0.7" top="0.75" bottom="0.75" header="0.3" footer="0.3"/>
  <pageSetup scale="31" fitToWidth="2" fitToHeight="7"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topLeftCell="A99" workbookViewId="0">
      <selection activeCell="A150" sqref="A150:XFD7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I2" s="9" t="s">
        <v>309</v>
      </c>
      <c r="L2" t="s">
        <v>455</v>
      </c>
      <c r="M2" s="31">
        <v>55</v>
      </c>
      <c r="O2" t="s">
        <v>456</v>
      </c>
      <c r="P2" t="s">
        <v>454</v>
      </c>
      <c r="Q2" s="43">
        <f>M2</f>
        <v>55</v>
      </c>
      <c r="R2" t="str">
        <f>O2</f>
        <v>kg</v>
      </c>
      <c r="S2" t="s">
        <v>322</v>
      </c>
      <c r="T2" s="36" t="s">
        <v>457</v>
      </c>
      <c r="U2" s="9" t="s">
        <v>790</v>
      </c>
      <c r="V2" t="s">
        <v>321</v>
      </c>
      <c r="W2" t="s">
        <v>321</v>
      </c>
      <c r="X2" t="s">
        <v>276</v>
      </c>
    </row>
    <row r="3" spans="1:24" x14ac:dyDescent="0.15">
      <c r="A3" t="s">
        <v>317</v>
      </c>
      <c r="B3" t="s">
        <v>316</v>
      </c>
      <c r="C3" t="s">
        <v>305</v>
      </c>
      <c r="F3" t="s">
        <v>279</v>
      </c>
      <c r="I3" t="s">
        <v>318</v>
      </c>
      <c r="L3" s="23" t="s">
        <v>514</v>
      </c>
      <c r="M3" s="31">
        <v>140.9</v>
      </c>
      <c r="O3" t="s">
        <v>456</v>
      </c>
      <c r="P3" t="s">
        <v>454</v>
      </c>
      <c r="Q3" s="31">
        <f>M3</f>
        <v>140.9</v>
      </c>
      <c r="R3" t="str">
        <f>O3</f>
        <v>kg</v>
      </c>
      <c r="S3" t="s">
        <v>322</v>
      </c>
      <c r="T3" t="s">
        <v>457</v>
      </c>
      <c r="U3" s="9" t="s">
        <v>790</v>
      </c>
      <c r="V3" t="s">
        <v>321</v>
      </c>
      <c r="W3" t="s">
        <v>321</v>
      </c>
      <c r="X3" t="s">
        <v>276</v>
      </c>
    </row>
    <row r="4" spans="1:24" x14ac:dyDescent="0.15">
      <c r="A4" t="s">
        <v>317</v>
      </c>
      <c r="B4" t="s">
        <v>316</v>
      </c>
      <c r="C4" t="s">
        <v>305</v>
      </c>
      <c r="F4" t="s">
        <v>36</v>
      </c>
      <c r="I4" t="s">
        <v>318</v>
      </c>
      <c r="L4" s="23" t="s">
        <v>514</v>
      </c>
      <c r="M4" s="31">
        <v>179.2</v>
      </c>
      <c r="O4" t="s">
        <v>456</v>
      </c>
      <c r="P4" t="s">
        <v>454</v>
      </c>
      <c r="Q4" s="31">
        <f>M4</f>
        <v>179.2</v>
      </c>
      <c r="R4" t="str">
        <f>O4</f>
        <v>kg</v>
      </c>
      <c r="S4" t="s">
        <v>322</v>
      </c>
      <c r="T4" t="s">
        <v>457</v>
      </c>
      <c r="U4" s="9" t="s">
        <v>790</v>
      </c>
      <c r="V4" t="s">
        <v>321</v>
      </c>
      <c r="W4" t="s">
        <v>321</v>
      </c>
      <c r="X4" t="s">
        <v>276</v>
      </c>
    </row>
    <row r="5" spans="1:24" x14ac:dyDescent="0.15">
      <c r="A5" t="s">
        <v>317</v>
      </c>
      <c r="B5" t="s">
        <v>316</v>
      </c>
      <c r="C5" t="s">
        <v>305</v>
      </c>
      <c r="F5" t="s">
        <v>68</v>
      </c>
      <c r="I5" t="s">
        <v>318</v>
      </c>
      <c r="L5" s="23" t="s">
        <v>514</v>
      </c>
      <c r="M5" s="31">
        <v>195.9</v>
      </c>
      <c r="O5" t="s">
        <v>456</v>
      </c>
      <c r="P5" t="s">
        <v>454</v>
      </c>
      <c r="Q5" s="31">
        <f>M5</f>
        <v>195.9</v>
      </c>
      <c r="R5" t="str">
        <f>O5</f>
        <v>kg</v>
      </c>
      <c r="S5" t="s">
        <v>322</v>
      </c>
      <c r="T5" t="s">
        <v>457</v>
      </c>
      <c r="U5" s="9" t="s">
        <v>790</v>
      </c>
      <c r="V5" t="s">
        <v>321</v>
      </c>
      <c r="W5" t="s">
        <v>321</v>
      </c>
      <c r="X5" t="s">
        <v>276</v>
      </c>
    </row>
    <row r="6" spans="1:24" ht="15" x14ac:dyDescent="0.2">
      <c r="A6" s="22" t="s">
        <v>334</v>
      </c>
      <c r="B6" s="22" t="s">
        <v>333</v>
      </c>
      <c r="C6" s="22" t="s">
        <v>305</v>
      </c>
      <c r="F6" t="s">
        <v>279</v>
      </c>
      <c r="I6" t="s">
        <v>359</v>
      </c>
      <c r="L6" t="s">
        <v>760</v>
      </c>
      <c r="M6" s="31">
        <v>137</v>
      </c>
      <c r="O6" s="25" t="s">
        <v>456</v>
      </c>
      <c r="P6" t="s">
        <v>454</v>
      </c>
      <c r="Q6" s="31">
        <f>M6</f>
        <v>137</v>
      </c>
      <c r="R6" s="25" t="str">
        <f>O6</f>
        <v>kg</v>
      </c>
      <c r="S6" t="s">
        <v>322</v>
      </c>
      <c r="T6" t="s">
        <v>457</v>
      </c>
      <c r="U6" s="9" t="s">
        <v>790</v>
      </c>
      <c r="V6" t="s">
        <v>321</v>
      </c>
      <c r="W6" t="s">
        <v>321</v>
      </c>
      <c r="X6" t="s">
        <v>276</v>
      </c>
    </row>
    <row r="7" spans="1:24" x14ac:dyDescent="0.15">
      <c r="A7" s="6" t="s">
        <v>31</v>
      </c>
      <c r="B7" s="6" t="s">
        <v>30</v>
      </c>
      <c r="C7" s="6" t="s">
        <v>32</v>
      </c>
      <c r="D7" s="5"/>
      <c r="E7" s="5"/>
      <c r="F7" s="6" t="s">
        <v>36</v>
      </c>
      <c r="G7" s="5"/>
      <c r="H7" s="5"/>
      <c r="I7" s="6" t="s">
        <v>40</v>
      </c>
      <c r="J7" s="6">
        <v>2</v>
      </c>
      <c r="K7" s="6">
        <v>10</v>
      </c>
      <c r="L7" s="6" t="s">
        <v>122</v>
      </c>
      <c r="M7" s="61">
        <v>1602</v>
      </c>
      <c r="N7" s="5"/>
      <c r="O7" s="6" t="s">
        <v>73</v>
      </c>
      <c r="P7" s="5" t="s">
        <v>121</v>
      </c>
      <c r="Q7" s="61">
        <v>1602</v>
      </c>
      <c r="R7" s="6" t="s">
        <v>785</v>
      </c>
      <c r="S7" s="6" t="s">
        <v>731</v>
      </c>
      <c r="T7" s="5"/>
      <c r="U7" s="6"/>
      <c r="V7" s="5" t="e">
        <v>#N/A</v>
      </c>
      <c r="W7" s="5" t="e">
        <v>#N/A</v>
      </c>
      <c r="X7" s="6" t="s">
        <v>41</v>
      </c>
    </row>
    <row r="8" spans="1:24" x14ac:dyDescent="0.15">
      <c r="A8" s="6" t="s">
        <v>31</v>
      </c>
      <c r="B8" s="6" t="s">
        <v>30</v>
      </c>
      <c r="C8" s="6" t="s">
        <v>32</v>
      </c>
      <c r="D8" s="5"/>
      <c r="E8" s="5"/>
      <c r="F8" s="6" t="s">
        <v>36</v>
      </c>
      <c r="G8" s="5"/>
      <c r="H8" s="5"/>
      <c r="I8" s="6" t="s">
        <v>40</v>
      </c>
      <c r="J8" s="6">
        <v>2</v>
      </c>
      <c r="K8" s="6">
        <v>10</v>
      </c>
      <c r="L8" s="6" t="s">
        <v>126</v>
      </c>
      <c r="M8" s="61">
        <v>11236</v>
      </c>
      <c r="N8" s="5"/>
      <c r="O8" s="6" t="s">
        <v>73</v>
      </c>
      <c r="P8" s="5" t="s">
        <v>125</v>
      </c>
      <c r="Q8" s="61">
        <v>11236</v>
      </c>
      <c r="R8" s="6" t="s">
        <v>785</v>
      </c>
      <c r="S8" s="6" t="s">
        <v>731</v>
      </c>
      <c r="T8" s="5"/>
      <c r="U8" s="6"/>
      <c r="V8" s="5" t="e">
        <v>#N/A</v>
      </c>
      <c r="W8" s="5" t="e">
        <v>#N/A</v>
      </c>
      <c r="X8" s="6" t="s">
        <v>41</v>
      </c>
    </row>
    <row r="9" spans="1:24" x14ac:dyDescent="0.15">
      <c r="A9" s="6" t="s">
        <v>31</v>
      </c>
      <c r="B9" s="6" t="s">
        <v>30</v>
      </c>
      <c r="C9" s="6" t="s">
        <v>32</v>
      </c>
      <c r="D9" s="5"/>
      <c r="E9" s="5"/>
      <c r="F9" s="6" t="s">
        <v>36</v>
      </c>
      <c r="G9" s="5"/>
      <c r="H9" s="5"/>
      <c r="I9" s="6" t="s">
        <v>40</v>
      </c>
      <c r="J9" s="6">
        <v>2</v>
      </c>
      <c r="K9" s="6">
        <v>10</v>
      </c>
      <c r="L9" s="6" t="s">
        <v>128</v>
      </c>
      <c r="M9" s="61">
        <v>342</v>
      </c>
      <c r="N9" s="5"/>
      <c r="O9" s="6" t="s">
        <v>73</v>
      </c>
      <c r="P9" s="5" t="s">
        <v>127</v>
      </c>
      <c r="Q9" s="61">
        <v>342</v>
      </c>
      <c r="R9" s="6" t="s">
        <v>785</v>
      </c>
      <c r="S9" s="6" t="s">
        <v>731</v>
      </c>
      <c r="T9" s="5"/>
      <c r="U9" s="6"/>
      <c r="V9" s="5" t="e">
        <v>#N/A</v>
      </c>
      <c r="W9" s="5" t="e">
        <v>#N/A</v>
      </c>
      <c r="X9" s="6" t="s">
        <v>41</v>
      </c>
    </row>
    <row r="10" spans="1:24" x14ac:dyDescent="0.15">
      <c r="A10" s="6" t="s">
        <v>31</v>
      </c>
      <c r="B10" s="6" t="s">
        <v>30</v>
      </c>
      <c r="C10" s="6" t="s">
        <v>32</v>
      </c>
      <c r="D10" s="5"/>
      <c r="E10" s="5"/>
      <c r="F10" s="6" t="s">
        <v>36</v>
      </c>
      <c r="G10" s="5"/>
      <c r="H10" s="5"/>
      <c r="I10" s="6" t="s">
        <v>40</v>
      </c>
      <c r="J10" s="6">
        <v>2</v>
      </c>
      <c r="K10" s="6">
        <v>10</v>
      </c>
      <c r="L10" s="6" t="s">
        <v>130</v>
      </c>
      <c r="M10" s="61">
        <v>5886</v>
      </c>
      <c r="N10" s="5"/>
      <c r="O10" s="6" t="s">
        <v>73</v>
      </c>
      <c r="P10" s="5" t="s">
        <v>129</v>
      </c>
      <c r="Q10" s="61">
        <v>5886</v>
      </c>
      <c r="R10" s="6" t="s">
        <v>785</v>
      </c>
      <c r="S10" s="6" t="s">
        <v>731</v>
      </c>
      <c r="T10" s="5"/>
      <c r="U10" s="6"/>
      <c r="V10" s="5" t="e">
        <v>#N/A</v>
      </c>
      <c r="W10" s="5" t="e">
        <v>#N/A</v>
      </c>
      <c r="X10" s="6" t="s">
        <v>41</v>
      </c>
    </row>
    <row r="11" spans="1:24" x14ac:dyDescent="0.15">
      <c r="A11" s="6" t="s">
        <v>31</v>
      </c>
      <c r="B11" s="6" t="s">
        <v>30</v>
      </c>
      <c r="C11" s="6" t="s">
        <v>32</v>
      </c>
      <c r="D11" s="5"/>
      <c r="E11" s="5"/>
      <c r="F11" s="6" t="s">
        <v>36</v>
      </c>
      <c r="G11" s="5"/>
      <c r="H11" s="5"/>
      <c r="I11" s="6" t="s">
        <v>40</v>
      </c>
      <c r="J11" s="6">
        <v>2</v>
      </c>
      <c r="K11" s="6">
        <v>10</v>
      </c>
      <c r="L11" s="6" t="s">
        <v>132</v>
      </c>
      <c r="M11" s="61">
        <v>1405</v>
      </c>
      <c r="N11" s="5"/>
      <c r="O11" s="6" t="s">
        <v>73</v>
      </c>
      <c r="P11" s="5" t="s">
        <v>131</v>
      </c>
      <c r="Q11" s="61">
        <v>1405</v>
      </c>
      <c r="R11" s="6" t="s">
        <v>785</v>
      </c>
      <c r="S11" s="6" t="s">
        <v>731</v>
      </c>
      <c r="T11" s="5"/>
      <c r="U11" s="6"/>
      <c r="V11" s="5" t="e">
        <v>#N/A</v>
      </c>
      <c r="W11" s="5" t="e">
        <v>#N/A</v>
      </c>
      <c r="X11" s="6" t="s">
        <v>41</v>
      </c>
    </row>
    <row r="12" spans="1:24" x14ac:dyDescent="0.15">
      <c r="A12" s="6" t="s">
        <v>31</v>
      </c>
      <c r="B12" s="6" t="s">
        <v>30</v>
      </c>
      <c r="C12" s="6" t="s">
        <v>32</v>
      </c>
      <c r="D12" s="5"/>
      <c r="E12" s="5"/>
      <c r="F12" s="6" t="s">
        <v>36</v>
      </c>
      <c r="G12" s="5"/>
      <c r="H12" s="5"/>
      <c r="I12" s="6" t="s">
        <v>40</v>
      </c>
      <c r="J12" s="6">
        <v>2</v>
      </c>
      <c r="K12" s="6">
        <v>10</v>
      </c>
      <c r="L12" s="6" t="s">
        <v>134</v>
      </c>
      <c r="M12" s="61">
        <v>1376</v>
      </c>
      <c r="N12" s="5"/>
      <c r="O12" s="6" t="s">
        <v>73</v>
      </c>
      <c r="P12" s="5" t="s">
        <v>133</v>
      </c>
      <c r="Q12" s="61">
        <v>1376</v>
      </c>
      <c r="R12" s="6" t="s">
        <v>785</v>
      </c>
      <c r="S12" s="6" t="s">
        <v>731</v>
      </c>
      <c r="T12" s="5"/>
      <c r="U12" s="6"/>
      <c r="V12" s="5" t="e">
        <v>#N/A</v>
      </c>
      <c r="W12" s="5" t="e">
        <v>#N/A</v>
      </c>
      <c r="X12" s="6" t="s">
        <v>41</v>
      </c>
    </row>
    <row r="13" spans="1:24" x14ac:dyDescent="0.15">
      <c r="A13" s="11" t="s">
        <v>31</v>
      </c>
      <c r="B13" s="11" t="s">
        <v>30</v>
      </c>
      <c r="C13" s="11" t="s">
        <v>32</v>
      </c>
      <c r="D13" s="10"/>
      <c r="E13" s="10"/>
      <c r="F13" s="11" t="s">
        <v>68</v>
      </c>
      <c r="G13" s="10"/>
      <c r="H13" s="10"/>
      <c r="I13" s="11" t="s">
        <v>40</v>
      </c>
      <c r="J13" s="11">
        <v>2</v>
      </c>
      <c r="K13" s="11">
        <v>10</v>
      </c>
      <c r="L13" s="11" t="s">
        <v>122</v>
      </c>
      <c r="M13" s="62">
        <v>1602</v>
      </c>
      <c r="N13" s="10"/>
      <c r="O13" s="11" t="s">
        <v>73</v>
      </c>
      <c r="P13" s="10" t="s">
        <v>121</v>
      </c>
      <c r="Q13" s="62">
        <v>1602</v>
      </c>
      <c r="R13" s="6" t="s">
        <v>785</v>
      </c>
      <c r="S13" s="11" t="s">
        <v>731</v>
      </c>
      <c r="T13" s="10"/>
      <c r="U13" s="11"/>
      <c r="V13" s="10" t="e">
        <v>#N/A</v>
      </c>
      <c r="W13" s="10" t="e">
        <v>#N/A</v>
      </c>
      <c r="X13" s="11" t="s">
        <v>41</v>
      </c>
    </row>
    <row r="14" spans="1:24" x14ac:dyDescent="0.15">
      <c r="A14" s="11" t="s">
        <v>31</v>
      </c>
      <c r="B14" s="11" t="s">
        <v>30</v>
      </c>
      <c r="C14" s="11" t="s">
        <v>32</v>
      </c>
      <c r="D14" s="10"/>
      <c r="E14" s="10"/>
      <c r="F14" s="11" t="s">
        <v>68</v>
      </c>
      <c r="G14" s="10"/>
      <c r="H14" s="10"/>
      <c r="I14" s="11" t="s">
        <v>40</v>
      </c>
      <c r="J14" s="11">
        <v>2</v>
      </c>
      <c r="K14" s="11">
        <v>10</v>
      </c>
      <c r="L14" s="11" t="s">
        <v>126</v>
      </c>
      <c r="M14" s="62">
        <v>11236</v>
      </c>
      <c r="N14" s="10"/>
      <c r="O14" s="11" t="s">
        <v>73</v>
      </c>
      <c r="P14" s="10" t="s">
        <v>125</v>
      </c>
      <c r="Q14" s="62">
        <v>11236</v>
      </c>
      <c r="R14" s="6" t="s">
        <v>785</v>
      </c>
      <c r="S14" s="11" t="s">
        <v>731</v>
      </c>
      <c r="T14" s="10"/>
      <c r="U14" s="11"/>
      <c r="V14" s="10" t="e">
        <v>#N/A</v>
      </c>
      <c r="W14" s="10" t="e">
        <v>#N/A</v>
      </c>
      <c r="X14" s="11" t="s">
        <v>41</v>
      </c>
    </row>
    <row r="15" spans="1:24" x14ac:dyDescent="0.15">
      <c r="A15" s="11" t="s">
        <v>31</v>
      </c>
      <c r="B15" s="11" t="s">
        <v>30</v>
      </c>
      <c r="C15" s="11" t="s">
        <v>32</v>
      </c>
      <c r="D15" s="10"/>
      <c r="E15" s="10"/>
      <c r="F15" s="11" t="s">
        <v>68</v>
      </c>
      <c r="G15" s="10"/>
      <c r="H15" s="10"/>
      <c r="I15" s="11" t="s">
        <v>40</v>
      </c>
      <c r="J15" s="11">
        <v>2</v>
      </c>
      <c r="K15" s="11">
        <v>10</v>
      </c>
      <c r="L15" s="11" t="s">
        <v>128</v>
      </c>
      <c r="M15" s="62">
        <v>342</v>
      </c>
      <c r="N15" s="10"/>
      <c r="O15" s="11" t="s">
        <v>73</v>
      </c>
      <c r="P15" s="10" t="s">
        <v>127</v>
      </c>
      <c r="Q15" s="62">
        <v>342</v>
      </c>
      <c r="R15" s="6" t="s">
        <v>785</v>
      </c>
      <c r="S15" s="11" t="s">
        <v>731</v>
      </c>
      <c r="T15" s="10"/>
      <c r="U15" s="11"/>
      <c r="V15" s="10" t="e">
        <v>#N/A</v>
      </c>
      <c r="W15" s="10" t="e">
        <v>#N/A</v>
      </c>
      <c r="X15" s="11" t="s">
        <v>41</v>
      </c>
    </row>
    <row r="16" spans="1:24" x14ac:dyDescent="0.15">
      <c r="A16" s="11" t="s">
        <v>31</v>
      </c>
      <c r="B16" s="11" t="s">
        <v>30</v>
      </c>
      <c r="C16" s="11" t="s">
        <v>32</v>
      </c>
      <c r="D16" s="10"/>
      <c r="E16" s="10"/>
      <c r="F16" s="11" t="s">
        <v>68</v>
      </c>
      <c r="G16" s="10"/>
      <c r="H16" s="10"/>
      <c r="I16" s="11" t="s">
        <v>40</v>
      </c>
      <c r="J16" s="11">
        <v>2</v>
      </c>
      <c r="K16" s="11">
        <v>10</v>
      </c>
      <c r="L16" s="11" t="s">
        <v>130</v>
      </c>
      <c r="M16" s="62">
        <v>5886</v>
      </c>
      <c r="N16" s="10"/>
      <c r="O16" s="11" t="s">
        <v>73</v>
      </c>
      <c r="P16" s="10" t="s">
        <v>129</v>
      </c>
      <c r="Q16" s="62">
        <v>5886</v>
      </c>
      <c r="R16" s="6" t="s">
        <v>785</v>
      </c>
      <c r="S16" s="11" t="s">
        <v>731</v>
      </c>
      <c r="T16" s="10"/>
      <c r="U16" s="11"/>
      <c r="V16" s="10" t="e">
        <v>#N/A</v>
      </c>
      <c r="W16" s="10" t="e">
        <v>#N/A</v>
      </c>
      <c r="X16" s="11" t="s">
        <v>41</v>
      </c>
    </row>
    <row r="17" spans="1:24" x14ac:dyDescent="0.15">
      <c r="A17" s="11" t="s">
        <v>31</v>
      </c>
      <c r="B17" s="11" t="s">
        <v>30</v>
      </c>
      <c r="C17" s="11" t="s">
        <v>32</v>
      </c>
      <c r="D17" s="10"/>
      <c r="E17" s="10"/>
      <c r="F17" s="11" t="s">
        <v>68</v>
      </c>
      <c r="G17" s="10"/>
      <c r="H17" s="10"/>
      <c r="I17" s="11" t="s">
        <v>40</v>
      </c>
      <c r="J17" s="11">
        <v>2</v>
      </c>
      <c r="K17" s="11">
        <v>10</v>
      </c>
      <c r="L17" s="11" t="s">
        <v>132</v>
      </c>
      <c r="M17" s="62">
        <v>1405</v>
      </c>
      <c r="N17" s="10"/>
      <c r="O17" s="11" t="s">
        <v>73</v>
      </c>
      <c r="P17" s="10" t="s">
        <v>131</v>
      </c>
      <c r="Q17" s="62">
        <v>1405</v>
      </c>
      <c r="R17" s="6" t="s">
        <v>785</v>
      </c>
      <c r="S17" s="11" t="s">
        <v>731</v>
      </c>
      <c r="T17" s="10"/>
      <c r="U17" s="11"/>
      <c r="V17" s="10" t="e">
        <v>#N/A</v>
      </c>
      <c r="W17" s="10" t="e">
        <v>#N/A</v>
      </c>
      <c r="X17" s="11" t="s">
        <v>41</v>
      </c>
    </row>
    <row r="18" spans="1:24" x14ac:dyDescent="0.15">
      <c r="A18" s="11" t="s">
        <v>31</v>
      </c>
      <c r="B18" s="11" t="s">
        <v>30</v>
      </c>
      <c r="C18" s="11" t="s">
        <v>32</v>
      </c>
      <c r="D18" s="10"/>
      <c r="E18" s="10"/>
      <c r="F18" s="11" t="s">
        <v>68</v>
      </c>
      <c r="G18" s="10"/>
      <c r="H18" s="10"/>
      <c r="I18" s="11" t="s">
        <v>40</v>
      </c>
      <c r="J18" s="11">
        <v>2</v>
      </c>
      <c r="K18" s="11">
        <v>10</v>
      </c>
      <c r="L18" s="11" t="s">
        <v>134</v>
      </c>
      <c r="M18" s="62">
        <v>1376</v>
      </c>
      <c r="N18" s="10"/>
      <c r="O18" s="11" t="s">
        <v>73</v>
      </c>
      <c r="P18" s="10" t="s">
        <v>133</v>
      </c>
      <c r="Q18" s="62">
        <v>1376</v>
      </c>
      <c r="R18" s="6" t="s">
        <v>785</v>
      </c>
      <c r="S18" s="11" t="s">
        <v>731</v>
      </c>
      <c r="T18" s="10"/>
      <c r="U18" s="11"/>
      <c r="V18" s="10" t="e">
        <v>#N/A</v>
      </c>
      <c r="W18" s="10" t="e">
        <v>#N/A</v>
      </c>
      <c r="X18" s="11" t="s">
        <v>41</v>
      </c>
    </row>
    <row r="19" spans="1:24" x14ac:dyDescent="0.15">
      <c r="A19" s="15" t="s">
        <v>31</v>
      </c>
      <c r="B19" s="15" t="s">
        <v>30</v>
      </c>
      <c r="C19" s="15" t="s">
        <v>32</v>
      </c>
      <c r="D19" s="14"/>
      <c r="E19" s="14"/>
      <c r="F19" s="15" t="s">
        <v>69</v>
      </c>
      <c r="G19" s="14"/>
      <c r="H19" s="14"/>
      <c r="I19" s="15" t="s">
        <v>40</v>
      </c>
      <c r="J19" s="15">
        <v>2</v>
      </c>
      <c r="K19" s="15">
        <v>10</v>
      </c>
      <c r="L19" s="15" t="s">
        <v>122</v>
      </c>
      <c r="M19" s="63">
        <v>1602</v>
      </c>
      <c r="N19" s="14"/>
      <c r="O19" s="15" t="s">
        <v>73</v>
      </c>
      <c r="P19" s="14" t="s">
        <v>121</v>
      </c>
      <c r="Q19" s="63">
        <v>1602</v>
      </c>
      <c r="R19" s="6" t="s">
        <v>785</v>
      </c>
      <c r="S19" s="15" t="s">
        <v>731</v>
      </c>
      <c r="T19" s="14"/>
      <c r="U19" s="15"/>
      <c r="V19" s="14" t="e">
        <v>#N/A</v>
      </c>
      <c r="W19" s="14" t="e">
        <v>#N/A</v>
      </c>
      <c r="X19" s="15" t="s">
        <v>41</v>
      </c>
    </row>
    <row r="20" spans="1:24" x14ac:dyDescent="0.15">
      <c r="A20" s="15" t="s">
        <v>31</v>
      </c>
      <c r="B20" s="15" t="s">
        <v>30</v>
      </c>
      <c r="C20" s="15" t="s">
        <v>32</v>
      </c>
      <c r="D20" s="14"/>
      <c r="E20" s="14"/>
      <c r="F20" s="15" t="s">
        <v>69</v>
      </c>
      <c r="G20" s="14"/>
      <c r="H20" s="14"/>
      <c r="I20" s="15" t="s">
        <v>40</v>
      </c>
      <c r="J20" s="15">
        <v>2</v>
      </c>
      <c r="K20" s="15">
        <v>10</v>
      </c>
      <c r="L20" s="15" t="s">
        <v>126</v>
      </c>
      <c r="M20" s="63">
        <v>11236</v>
      </c>
      <c r="N20" s="14"/>
      <c r="O20" s="15" t="s">
        <v>73</v>
      </c>
      <c r="P20" s="14" t="s">
        <v>125</v>
      </c>
      <c r="Q20" s="63">
        <v>11236</v>
      </c>
      <c r="R20" s="6" t="s">
        <v>785</v>
      </c>
      <c r="S20" s="15" t="s">
        <v>731</v>
      </c>
      <c r="T20" s="14"/>
      <c r="U20" s="15"/>
      <c r="V20" s="14" t="e">
        <v>#N/A</v>
      </c>
      <c r="W20" s="14" t="e">
        <v>#N/A</v>
      </c>
      <c r="X20" s="15" t="s">
        <v>41</v>
      </c>
    </row>
    <row r="21" spans="1:24" x14ac:dyDescent="0.15">
      <c r="A21" s="15" t="s">
        <v>31</v>
      </c>
      <c r="B21" s="15" t="s">
        <v>30</v>
      </c>
      <c r="C21" s="15" t="s">
        <v>32</v>
      </c>
      <c r="D21" s="14"/>
      <c r="E21" s="14"/>
      <c r="F21" s="15" t="s">
        <v>69</v>
      </c>
      <c r="G21" s="14"/>
      <c r="H21" s="14"/>
      <c r="I21" s="15" t="s">
        <v>40</v>
      </c>
      <c r="J21" s="15">
        <v>2</v>
      </c>
      <c r="K21" s="15">
        <v>10</v>
      </c>
      <c r="L21" s="15" t="s">
        <v>128</v>
      </c>
      <c r="M21" s="63">
        <v>342</v>
      </c>
      <c r="N21" s="14"/>
      <c r="O21" s="15" t="s">
        <v>73</v>
      </c>
      <c r="P21" s="14" t="s">
        <v>127</v>
      </c>
      <c r="Q21" s="63">
        <v>342</v>
      </c>
      <c r="R21" s="6" t="s">
        <v>785</v>
      </c>
      <c r="S21" s="15" t="s">
        <v>731</v>
      </c>
      <c r="T21" s="14"/>
      <c r="U21" s="15"/>
      <c r="V21" s="14" t="e">
        <v>#N/A</v>
      </c>
      <c r="W21" s="14" t="e">
        <v>#N/A</v>
      </c>
      <c r="X21" s="15" t="s">
        <v>41</v>
      </c>
    </row>
    <row r="22" spans="1:24" x14ac:dyDescent="0.15">
      <c r="A22" s="15" t="s">
        <v>31</v>
      </c>
      <c r="B22" s="15" t="s">
        <v>30</v>
      </c>
      <c r="C22" s="15" t="s">
        <v>32</v>
      </c>
      <c r="D22" s="14"/>
      <c r="E22" s="14"/>
      <c r="F22" s="15" t="s">
        <v>69</v>
      </c>
      <c r="G22" s="14"/>
      <c r="H22" s="14"/>
      <c r="I22" s="15" t="s">
        <v>40</v>
      </c>
      <c r="J22" s="15">
        <v>2</v>
      </c>
      <c r="K22" s="15">
        <v>10</v>
      </c>
      <c r="L22" s="15" t="s">
        <v>130</v>
      </c>
      <c r="M22" s="63">
        <v>5886</v>
      </c>
      <c r="N22" s="14"/>
      <c r="O22" s="15" t="s">
        <v>73</v>
      </c>
      <c r="P22" s="14" t="s">
        <v>129</v>
      </c>
      <c r="Q22" s="63">
        <v>5886</v>
      </c>
      <c r="R22" s="6" t="s">
        <v>785</v>
      </c>
      <c r="S22" s="15" t="s">
        <v>731</v>
      </c>
      <c r="T22" s="14"/>
      <c r="U22" s="15"/>
      <c r="V22" s="14" t="e">
        <v>#N/A</v>
      </c>
      <c r="W22" s="14" t="e">
        <v>#N/A</v>
      </c>
      <c r="X22" s="15" t="s">
        <v>41</v>
      </c>
    </row>
    <row r="23" spans="1:24" x14ac:dyDescent="0.15">
      <c r="A23" s="15" t="s">
        <v>31</v>
      </c>
      <c r="B23" s="15" t="s">
        <v>30</v>
      </c>
      <c r="C23" s="15" t="s">
        <v>32</v>
      </c>
      <c r="D23" s="14"/>
      <c r="E23" s="14"/>
      <c r="F23" s="15" t="s">
        <v>69</v>
      </c>
      <c r="G23" s="14"/>
      <c r="H23" s="14"/>
      <c r="I23" s="15" t="s">
        <v>40</v>
      </c>
      <c r="J23" s="15">
        <v>2</v>
      </c>
      <c r="K23" s="15">
        <v>10</v>
      </c>
      <c r="L23" s="15" t="s">
        <v>132</v>
      </c>
      <c r="M23" s="63">
        <v>1405</v>
      </c>
      <c r="N23" s="14"/>
      <c r="O23" s="15" t="s">
        <v>73</v>
      </c>
      <c r="P23" s="14" t="s">
        <v>131</v>
      </c>
      <c r="Q23" s="63">
        <v>1405</v>
      </c>
      <c r="R23" s="6" t="s">
        <v>785</v>
      </c>
      <c r="S23" s="15" t="s">
        <v>731</v>
      </c>
      <c r="T23" s="14"/>
      <c r="U23" s="15"/>
      <c r="V23" s="14" t="e">
        <v>#N/A</v>
      </c>
      <c r="W23" s="14" t="e">
        <v>#N/A</v>
      </c>
      <c r="X23" s="15" t="s">
        <v>41</v>
      </c>
    </row>
    <row r="24" spans="1:24" x14ac:dyDescent="0.15">
      <c r="A24" s="15" t="s">
        <v>31</v>
      </c>
      <c r="B24" s="15" t="s">
        <v>30</v>
      </c>
      <c r="C24" s="15" t="s">
        <v>32</v>
      </c>
      <c r="D24" s="14"/>
      <c r="E24" s="14"/>
      <c r="F24" s="15" t="s">
        <v>69</v>
      </c>
      <c r="G24" s="14"/>
      <c r="H24" s="14"/>
      <c r="I24" s="15" t="s">
        <v>40</v>
      </c>
      <c r="J24" s="15">
        <v>2</v>
      </c>
      <c r="K24" s="15">
        <v>10</v>
      </c>
      <c r="L24" s="15" t="s">
        <v>134</v>
      </c>
      <c r="M24" s="63">
        <v>1376</v>
      </c>
      <c r="N24" s="14"/>
      <c r="O24" s="15" t="s">
        <v>73</v>
      </c>
      <c r="P24" s="14" t="s">
        <v>133</v>
      </c>
      <c r="Q24" s="63">
        <v>1376</v>
      </c>
      <c r="R24" s="6" t="s">
        <v>785</v>
      </c>
      <c r="S24" s="15" t="s">
        <v>731</v>
      </c>
      <c r="T24" s="14"/>
      <c r="U24" s="15"/>
      <c r="V24" s="14" t="e">
        <v>#N/A</v>
      </c>
      <c r="W24" s="14" t="e">
        <v>#N/A</v>
      </c>
      <c r="X24" s="15" t="s">
        <v>41</v>
      </c>
    </row>
    <row r="25" spans="1:24" x14ac:dyDescent="0.15">
      <c r="A25" s="6" t="s">
        <v>31</v>
      </c>
      <c r="B25" s="6" t="s">
        <v>30</v>
      </c>
      <c r="C25" s="6" t="s">
        <v>32</v>
      </c>
      <c r="D25" s="6" t="s">
        <v>71</v>
      </c>
      <c r="E25" s="6"/>
      <c r="F25" s="6" t="s">
        <v>36</v>
      </c>
      <c r="G25" s="5"/>
      <c r="H25" s="5"/>
      <c r="I25" s="6" t="s">
        <v>40</v>
      </c>
      <c r="J25" s="6">
        <v>5</v>
      </c>
      <c r="K25" s="5"/>
      <c r="L25" s="6" t="s">
        <v>136</v>
      </c>
      <c r="M25" s="61">
        <v>29</v>
      </c>
      <c r="N25" s="5"/>
      <c r="O25" s="6" t="s">
        <v>73</v>
      </c>
      <c r="P25" s="5" t="s">
        <v>153</v>
      </c>
      <c r="Q25" s="70">
        <f>M25</f>
        <v>29</v>
      </c>
      <c r="R25" s="6" t="s">
        <v>785</v>
      </c>
      <c r="S25" s="6" t="s">
        <v>731</v>
      </c>
      <c r="T25" s="5"/>
      <c r="U25" s="6"/>
      <c r="V25" s="5" t="s">
        <v>321</v>
      </c>
      <c r="W25" s="5" t="s">
        <v>321</v>
      </c>
      <c r="X25" s="6" t="s">
        <v>41</v>
      </c>
    </row>
    <row r="26" spans="1:24" x14ac:dyDescent="0.15">
      <c r="A26" s="6" t="s">
        <v>31</v>
      </c>
      <c r="B26" s="6" t="s">
        <v>30</v>
      </c>
      <c r="C26" s="6" t="s">
        <v>32</v>
      </c>
      <c r="D26" s="6" t="s">
        <v>76</v>
      </c>
      <c r="E26" s="6"/>
      <c r="F26" s="6" t="s">
        <v>36</v>
      </c>
      <c r="G26" s="5"/>
      <c r="H26" s="5"/>
      <c r="I26" s="6" t="s">
        <v>40</v>
      </c>
      <c r="J26" s="6">
        <v>5</v>
      </c>
      <c r="K26" s="5"/>
      <c r="L26" s="6" t="s">
        <v>137</v>
      </c>
      <c r="M26" s="61">
        <v>1</v>
      </c>
      <c r="N26" s="5"/>
      <c r="O26" s="6" t="s">
        <v>73</v>
      </c>
      <c r="P26" s="5" t="s">
        <v>153</v>
      </c>
      <c r="Q26" s="70">
        <f>M26</f>
        <v>1</v>
      </c>
      <c r="R26" s="6" t="s">
        <v>785</v>
      </c>
      <c r="S26" s="6" t="s">
        <v>731</v>
      </c>
      <c r="T26" s="5"/>
      <c r="U26" s="6"/>
      <c r="V26" s="5" t="s">
        <v>321</v>
      </c>
      <c r="W26" s="5" t="s">
        <v>321</v>
      </c>
      <c r="X26" s="6" t="s">
        <v>41</v>
      </c>
    </row>
    <row r="27" spans="1:24" x14ac:dyDescent="0.15">
      <c r="A27" s="6" t="s">
        <v>31</v>
      </c>
      <c r="B27" s="6" t="s">
        <v>30</v>
      </c>
      <c r="C27" s="6" t="s">
        <v>32</v>
      </c>
      <c r="D27" s="6" t="s">
        <v>78</v>
      </c>
      <c r="E27" s="6"/>
      <c r="F27" s="6" t="s">
        <v>36</v>
      </c>
      <c r="G27" s="5"/>
      <c r="H27" s="5"/>
      <c r="I27" s="6" t="s">
        <v>40</v>
      </c>
      <c r="J27" s="6">
        <v>5</v>
      </c>
      <c r="K27" s="5"/>
      <c r="L27" s="6" t="s">
        <v>138</v>
      </c>
      <c r="M27" s="61">
        <v>3</v>
      </c>
      <c r="N27" s="5"/>
      <c r="O27" s="6" t="s">
        <v>73</v>
      </c>
      <c r="P27" s="5" t="s">
        <v>153</v>
      </c>
      <c r="Q27" s="70">
        <f>M27</f>
        <v>3</v>
      </c>
      <c r="R27" s="6" t="s">
        <v>785</v>
      </c>
      <c r="S27" s="6" t="s">
        <v>731</v>
      </c>
      <c r="T27" s="5"/>
      <c r="U27" s="6"/>
      <c r="V27" s="5" t="s">
        <v>321</v>
      </c>
      <c r="W27" s="5" t="s">
        <v>321</v>
      </c>
      <c r="X27" s="6" t="s">
        <v>41</v>
      </c>
    </row>
    <row r="28" spans="1:24" x14ac:dyDescent="0.15">
      <c r="A28" s="6" t="s">
        <v>31</v>
      </c>
      <c r="B28" s="6" t="s">
        <v>30</v>
      </c>
      <c r="C28" s="6" t="s">
        <v>32</v>
      </c>
      <c r="D28" s="6" t="s">
        <v>80</v>
      </c>
      <c r="E28" s="6"/>
      <c r="F28" s="6" t="s">
        <v>36</v>
      </c>
      <c r="G28" s="5"/>
      <c r="H28" s="5"/>
      <c r="I28" s="6" t="s">
        <v>40</v>
      </c>
      <c r="J28" s="6">
        <v>5</v>
      </c>
      <c r="K28" s="5"/>
      <c r="L28" s="6" t="s">
        <v>139</v>
      </c>
      <c r="M28" s="61">
        <v>1</v>
      </c>
      <c r="N28" s="5"/>
      <c r="O28" s="6" t="s">
        <v>73</v>
      </c>
      <c r="P28" s="5" t="s">
        <v>153</v>
      </c>
      <c r="Q28" s="70">
        <f>M28</f>
        <v>1</v>
      </c>
      <c r="R28" s="6" t="s">
        <v>785</v>
      </c>
      <c r="S28" s="6" t="s">
        <v>731</v>
      </c>
      <c r="T28" s="5"/>
      <c r="U28" s="6"/>
      <c r="V28" s="5" t="s">
        <v>321</v>
      </c>
      <c r="W28" s="5" t="s">
        <v>321</v>
      </c>
      <c r="X28" s="6" t="s">
        <v>41</v>
      </c>
    </row>
    <row r="29" spans="1:24" x14ac:dyDescent="0.15">
      <c r="A29" s="6" t="s">
        <v>31</v>
      </c>
      <c r="B29" s="6" t="s">
        <v>30</v>
      </c>
      <c r="C29" s="6" t="s">
        <v>32</v>
      </c>
      <c r="D29" s="6" t="s">
        <v>95</v>
      </c>
      <c r="E29" s="6"/>
      <c r="F29" s="6" t="s">
        <v>36</v>
      </c>
      <c r="G29" s="5"/>
      <c r="H29" s="5"/>
      <c r="I29" s="6" t="s">
        <v>40</v>
      </c>
      <c r="J29" s="6">
        <v>5</v>
      </c>
      <c r="K29" s="5"/>
      <c r="L29" s="6" t="s">
        <v>140</v>
      </c>
      <c r="M29" s="61">
        <v>24</v>
      </c>
      <c r="N29" s="5"/>
      <c r="O29" s="6" t="s">
        <v>73</v>
      </c>
      <c r="P29" s="5" t="s">
        <v>153</v>
      </c>
      <c r="Q29" s="70">
        <f>M29</f>
        <v>24</v>
      </c>
      <c r="R29" s="6" t="s">
        <v>785</v>
      </c>
      <c r="S29" s="6" t="s">
        <v>731</v>
      </c>
      <c r="T29" s="5"/>
      <c r="U29" s="6"/>
      <c r="V29" s="5" t="s">
        <v>321</v>
      </c>
      <c r="W29" s="5" t="s">
        <v>321</v>
      </c>
      <c r="X29" s="6" t="s">
        <v>41</v>
      </c>
    </row>
    <row r="30" spans="1:24" x14ac:dyDescent="0.15">
      <c r="A30" s="6" t="s">
        <v>31</v>
      </c>
      <c r="B30" s="6" t="s">
        <v>30</v>
      </c>
      <c r="C30" s="6" t="s">
        <v>32</v>
      </c>
      <c r="D30" s="6" t="s">
        <v>71</v>
      </c>
      <c r="E30" s="6"/>
      <c r="F30" s="6" t="s">
        <v>36</v>
      </c>
      <c r="G30" s="5"/>
      <c r="H30" s="5"/>
      <c r="I30" s="6" t="s">
        <v>40</v>
      </c>
      <c r="J30" s="6">
        <v>5</v>
      </c>
      <c r="K30" s="5"/>
      <c r="L30" s="6" t="s">
        <v>141</v>
      </c>
      <c r="M30" s="61">
        <v>2</v>
      </c>
      <c r="N30" s="5"/>
      <c r="O30" s="6" t="s">
        <v>73</v>
      </c>
      <c r="P30" s="5" t="s">
        <v>146</v>
      </c>
      <c r="Q30" s="70">
        <f>M30</f>
        <v>2</v>
      </c>
      <c r="R30" s="6" t="s">
        <v>785</v>
      </c>
      <c r="S30" s="6" t="s">
        <v>731</v>
      </c>
      <c r="T30" s="5"/>
      <c r="U30" s="6"/>
      <c r="V30" s="5" t="s">
        <v>321</v>
      </c>
      <c r="W30" s="5" t="s">
        <v>321</v>
      </c>
      <c r="X30" s="6" t="s">
        <v>41</v>
      </c>
    </row>
    <row r="31" spans="1:24" x14ac:dyDescent="0.15">
      <c r="A31" s="6" t="s">
        <v>31</v>
      </c>
      <c r="B31" s="6" t="s">
        <v>30</v>
      </c>
      <c r="C31" s="6" t="s">
        <v>32</v>
      </c>
      <c r="D31" s="6" t="s">
        <v>76</v>
      </c>
      <c r="E31" s="6"/>
      <c r="F31" s="6" t="s">
        <v>36</v>
      </c>
      <c r="G31" s="5"/>
      <c r="H31" s="5"/>
      <c r="I31" s="6" t="s">
        <v>40</v>
      </c>
      <c r="J31" s="6">
        <v>5</v>
      </c>
      <c r="K31" s="5"/>
      <c r="L31" s="6" t="s">
        <v>142</v>
      </c>
      <c r="M31" s="61">
        <v>1</v>
      </c>
      <c r="N31" s="5"/>
      <c r="O31" s="6" t="s">
        <v>73</v>
      </c>
      <c r="P31" s="5" t="s">
        <v>146</v>
      </c>
      <c r="Q31" s="70">
        <f>M31</f>
        <v>1</v>
      </c>
      <c r="R31" s="6" t="s">
        <v>785</v>
      </c>
      <c r="S31" s="6" t="s">
        <v>731</v>
      </c>
      <c r="T31" s="5"/>
      <c r="U31" s="6"/>
      <c r="V31" s="5" t="s">
        <v>321</v>
      </c>
      <c r="W31" s="5" t="s">
        <v>321</v>
      </c>
      <c r="X31" s="6" t="s">
        <v>41</v>
      </c>
    </row>
    <row r="32" spans="1:24" x14ac:dyDescent="0.15">
      <c r="A32" s="6" t="s">
        <v>31</v>
      </c>
      <c r="B32" s="6" t="s">
        <v>30</v>
      </c>
      <c r="C32" s="6" t="s">
        <v>32</v>
      </c>
      <c r="D32" s="6" t="s">
        <v>78</v>
      </c>
      <c r="E32" s="6"/>
      <c r="F32" s="6" t="s">
        <v>36</v>
      </c>
      <c r="G32" s="5"/>
      <c r="H32" s="5"/>
      <c r="I32" s="6" t="s">
        <v>40</v>
      </c>
      <c r="J32" s="6">
        <v>5</v>
      </c>
      <c r="K32" s="5"/>
      <c r="L32" s="6" t="s">
        <v>143</v>
      </c>
      <c r="M32" s="61">
        <v>0</v>
      </c>
      <c r="N32" s="5"/>
      <c r="O32" s="6" t="s">
        <v>73</v>
      </c>
      <c r="P32" s="5" t="s">
        <v>146</v>
      </c>
      <c r="Q32" s="70">
        <f>M32</f>
        <v>0</v>
      </c>
      <c r="R32" s="6" t="s">
        <v>785</v>
      </c>
      <c r="S32" s="6" t="s">
        <v>731</v>
      </c>
      <c r="T32" s="5"/>
      <c r="U32" s="6"/>
      <c r="V32" s="5" t="s">
        <v>321</v>
      </c>
      <c r="W32" s="5" t="s">
        <v>321</v>
      </c>
      <c r="X32" s="6" t="s">
        <v>41</v>
      </c>
    </row>
    <row r="33" spans="1:24" x14ac:dyDescent="0.15">
      <c r="A33" s="6" t="s">
        <v>31</v>
      </c>
      <c r="B33" s="6" t="s">
        <v>30</v>
      </c>
      <c r="C33" s="6" t="s">
        <v>32</v>
      </c>
      <c r="D33" s="6" t="s">
        <v>80</v>
      </c>
      <c r="E33" s="6"/>
      <c r="F33" s="6" t="s">
        <v>36</v>
      </c>
      <c r="G33" s="5"/>
      <c r="H33" s="5"/>
      <c r="I33" s="6" t="s">
        <v>40</v>
      </c>
      <c r="J33" s="6">
        <v>5</v>
      </c>
      <c r="K33" s="5"/>
      <c r="L33" s="6" t="s">
        <v>144</v>
      </c>
      <c r="M33" s="61">
        <v>0</v>
      </c>
      <c r="N33" s="5"/>
      <c r="O33" s="6" t="s">
        <v>73</v>
      </c>
      <c r="P33" s="5" t="s">
        <v>146</v>
      </c>
      <c r="Q33" s="70">
        <f>M33</f>
        <v>0</v>
      </c>
      <c r="R33" s="6" t="s">
        <v>785</v>
      </c>
      <c r="S33" s="6" t="s">
        <v>731</v>
      </c>
      <c r="T33" s="5"/>
      <c r="U33" s="6"/>
      <c r="V33" s="5" t="s">
        <v>321</v>
      </c>
      <c r="W33" s="5" t="s">
        <v>321</v>
      </c>
      <c r="X33" s="6" t="s">
        <v>41</v>
      </c>
    </row>
    <row r="34" spans="1:24" x14ac:dyDescent="0.15">
      <c r="A34" s="6" t="s">
        <v>31</v>
      </c>
      <c r="B34" s="6" t="s">
        <v>30</v>
      </c>
      <c r="C34" s="6" t="s">
        <v>32</v>
      </c>
      <c r="D34" s="6" t="s">
        <v>95</v>
      </c>
      <c r="E34" s="6"/>
      <c r="F34" s="6" t="s">
        <v>36</v>
      </c>
      <c r="G34" s="5"/>
      <c r="H34" s="5"/>
      <c r="I34" s="6" t="s">
        <v>40</v>
      </c>
      <c r="J34" s="6">
        <v>5</v>
      </c>
      <c r="K34" s="5"/>
      <c r="L34" s="6" t="s">
        <v>145</v>
      </c>
      <c r="M34" s="61">
        <v>1</v>
      </c>
      <c r="N34" s="5"/>
      <c r="O34" s="6" t="s">
        <v>73</v>
      </c>
      <c r="P34" s="5" t="s">
        <v>146</v>
      </c>
      <c r="Q34" s="70">
        <f>M34</f>
        <v>1</v>
      </c>
      <c r="R34" s="6" t="s">
        <v>785</v>
      </c>
      <c r="S34" s="6" t="s">
        <v>731</v>
      </c>
      <c r="T34" s="5"/>
      <c r="U34" s="6"/>
      <c r="V34" s="5" t="s">
        <v>321</v>
      </c>
      <c r="W34" s="5" t="s">
        <v>321</v>
      </c>
      <c r="X34" s="6" t="s">
        <v>41</v>
      </c>
    </row>
    <row r="35" spans="1:24" x14ac:dyDescent="0.15">
      <c r="A35" s="6" t="s">
        <v>31</v>
      </c>
      <c r="B35" s="6" t="s">
        <v>30</v>
      </c>
      <c r="C35" s="6" t="s">
        <v>32</v>
      </c>
      <c r="D35" s="6" t="s">
        <v>71</v>
      </c>
      <c r="E35" s="6"/>
      <c r="F35" s="6" t="s">
        <v>36</v>
      </c>
      <c r="G35" s="5"/>
      <c r="H35" s="5"/>
      <c r="I35" s="6" t="s">
        <v>40</v>
      </c>
      <c r="J35" s="6">
        <v>5</v>
      </c>
      <c r="K35" s="5"/>
      <c r="L35" s="6" t="s">
        <v>148</v>
      </c>
      <c r="M35" s="61">
        <v>11</v>
      </c>
      <c r="N35" s="5"/>
      <c r="O35" s="6" t="s">
        <v>73</v>
      </c>
      <c r="P35" s="5" t="s">
        <v>147</v>
      </c>
      <c r="Q35" s="70">
        <f>M35</f>
        <v>11</v>
      </c>
      <c r="R35" s="6" t="s">
        <v>785</v>
      </c>
      <c r="S35" s="6" t="s">
        <v>731</v>
      </c>
      <c r="T35" s="5"/>
      <c r="U35" s="6"/>
      <c r="V35" s="5" t="s">
        <v>321</v>
      </c>
      <c r="W35" s="5" t="s">
        <v>321</v>
      </c>
      <c r="X35" s="6" t="s">
        <v>41</v>
      </c>
    </row>
    <row r="36" spans="1:24" x14ac:dyDescent="0.15">
      <c r="A36" s="6" t="s">
        <v>31</v>
      </c>
      <c r="B36" s="6" t="s">
        <v>30</v>
      </c>
      <c r="C36" s="6" t="s">
        <v>32</v>
      </c>
      <c r="D36" s="6" t="s">
        <v>76</v>
      </c>
      <c r="E36" s="6"/>
      <c r="F36" s="6" t="s">
        <v>36</v>
      </c>
      <c r="G36" s="5"/>
      <c r="H36" s="5"/>
      <c r="I36" s="6" t="s">
        <v>40</v>
      </c>
      <c r="J36" s="6">
        <v>5</v>
      </c>
      <c r="K36" s="5"/>
      <c r="L36" s="6" t="s">
        <v>149</v>
      </c>
      <c r="M36" s="61">
        <v>0</v>
      </c>
      <c r="N36" s="5"/>
      <c r="O36" s="6" t="s">
        <v>73</v>
      </c>
      <c r="P36" s="5" t="s">
        <v>147</v>
      </c>
      <c r="Q36" s="70">
        <f>M36</f>
        <v>0</v>
      </c>
      <c r="R36" s="6" t="s">
        <v>785</v>
      </c>
      <c r="S36" s="6" t="s">
        <v>731</v>
      </c>
      <c r="T36" s="5"/>
      <c r="U36" s="6"/>
      <c r="V36" s="5" t="s">
        <v>321</v>
      </c>
      <c r="W36" s="5" t="s">
        <v>321</v>
      </c>
      <c r="X36" s="6" t="s">
        <v>41</v>
      </c>
    </row>
    <row r="37" spans="1:24" x14ac:dyDescent="0.15">
      <c r="A37" s="6" t="s">
        <v>31</v>
      </c>
      <c r="B37" s="6" t="s">
        <v>30</v>
      </c>
      <c r="C37" s="6" t="s">
        <v>32</v>
      </c>
      <c r="D37" s="6" t="s">
        <v>78</v>
      </c>
      <c r="E37" s="6"/>
      <c r="F37" s="6" t="s">
        <v>36</v>
      </c>
      <c r="G37" s="5"/>
      <c r="H37" s="5"/>
      <c r="I37" s="6" t="s">
        <v>40</v>
      </c>
      <c r="J37" s="6">
        <v>5</v>
      </c>
      <c r="K37" s="5"/>
      <c r="L37" s="6" t="s">
        <v>150</v>
      </c>
      <c r="M37" s="61">
        <v>0</v>
      </c>
      <c r="N37" s="5"/>
      <c r="O37" s="6" t="s">
        <v>73</v>
      </c>
      <c r="P37" s="5" t="s">
        <v>147</v>
      </c>
      <c r="Q37" s="70">
        <f>M37</f>
        <v>0</v>
      </c>
      <c r="R37" s="6" t="s">
        <v>785</v>
      </c>
      <c r="S37" s="6" t="s">
        <v>731</v>
      </c>
      <c r="T37" s="5"/>
      <c r="U37" s="6"/>
      <c r="V37" s="5" t="s">
        <v>321</v>
      </c>
      <c r="W37" s="5" t="s">
        <v>321</v>
      </c>
      <c r="X37" s="6" t="s">
        <v>41</v>
      </c>
    </row>
    <row r="38" spans="1:24" x14ac:dyDescent="0.15">
      <c r="A38" s="6" t="s">
        <v>31</v>
      </c>
      <c r="B38" s="6" t="s">
        <v>30</v>
      </c>
      <c r="C38" s="6" t="s">
        <v>32</v>
      </c>
      <c r="D38" s="6" t="s">
        <v>80</v>
      </c>
      <c r="E38" s="6"/>
      <c r="F38" s="6" t="s">
        <v>36</v>
      </c>
      <c r="G38" s="5"/>
      <c r="H38" s="5"/>
      <c r="I38" s="6" t="s">
        <v>40</v>
      </c>
      <c r="J38" s="6">
        <v>5</v>
      </c>
      <c r="K38" s="5"/>
      <c r="L38" s="6" t="s">
        <v>151</v>
      </c>
      <c r="M38" s="61">
        <v>0</v>
      </c>
      <c r="N38" s="5"/>
      <c r="O38" s="6" t="s">
        <v>73</v>
      </c>
      <c r="P38" s="5" t="s">
        <v>147</v>
      </c>
      <c r="Q38" s="70">
        <f>M38</f>
        <v>0</v>
      </c>
      <c r="R38" s="6" t="s">
        <v>785</v>
      </c>
      <c r="S38" s="6" t="s">
        <v>731</v>
      </c>
      <c r="T38" s="5"/>
      <c r="U38" s="6"/>
      <c r="V38" s="5" t="s">
        <v>321</v>
      </c>
      <c r="W38" s="5" t="s">
        <v>321</v>
      </c>
      <c r="X38" s="6" t="s">
        <v>41</v>
      </c>
    </row>
    <row r="39" spans="1:24" x14ac:dyDescent="0.15">
      <c r="A39" s="6" t="s">
        <v>31</v>
      </c>
      <c r="B39" s="6" t="s">
        <v>30</v>
      </c>
      <c r="C39" s="6" t="s">
        <v>32</v>
      </c>
      <c r="D39" s="6" t="s">
        <v>95</v>
      </c>
      <c r="E39" s="6"/>
      <c r="F39" s="6" t="s">
        <v>36</v>
      </c>
      <c r="G39" s="5"/>
      <c r="H39" s="5"/>
      <c r="I39" s="6" t="s">
        <v>40</v>
      </c>
      <c r="J39" s="6">
        <v>5</v>
      </c>
      <c r="K39" s="5"/>
      <c r="L39" s="6" t="s">
        <v>152</v>
      </c>
      <c r="M39" s="61">
        <v>10</v>
      </c>
      <c r="N39" s="5"/>
      <c r="O39" s="6" t="s">
        <v>73</v>
      </c>
      <c r="P39" s="5" t="s">
        <v>147</v>
      </c>
      <c r="Q39" s="70">
        <f>M39</f>
        <v>10</v>
      </c>
      <c r="R39" s="6" t="s">
        <v>785</v>
      </c>
      <c r="S39" s="6" t="s">
        <v>731</v>
      </c>
      <c r="T39" s="5"/>
      <c r="U39" s="6"/>
      <c r="V39" s="5" t="s">
        <v>321</v>
      </c>
      <c r="W39" s="5" t="s">
        <v>321</v>
      </c>
      <c r="X39" s="6" t="s">
        <v>41</v>
      </c>
    </row>
    <row r="40" spans="1:24" x14ac:dyDescent="0.15">
      <c r="A40" s="6" t="s">
        <v>31</v>
      </c>
      <c r="B40" s="6" t="s">
        <v>30</v>
      </c>
      <c r="C40" s="6" t="s">
        <v>32</v>
      </c>
      <c r="D40" s="6" t="s">
        <v>71</v>
      </c>
      <c r="E40" s="6"/>
      <c r="F40" s="6" t="s">
        <v>36</v>
      </c>
      <c r="G40" s="5"/>
      <c r="H40" s="5"/>
      <c r="I40" s="6" t="s">
        <v>40</v>
      </c>
      <c r="J40" s="6">
        <v>5</v>
      </c>
      <c r="K40" s="5"/>
      <c r="L40" s="6" t="s">
        <v>154</v>
      </c>
      <c r="M40" s="61">
        <v>2</v>
      </c>
      <c r="N40" s="5"/>
      <c r="O40" s="6" t="s">
        <v>73</v>
      </c>
      <c r="P40" s="5" t="s">
        <v>775</v>
      </c>
      <c r="Q40" s="70">
        <f>M40</f>
        <v>2</v>
      </c>
      <c r="R40" s="6" t="s">
        <v>785</v>
      </c>
      <c r="S40" s="6" t="s">
        <v>731</v>
      </c>
      <c r="T40" s="5"/>
      <c r="U40" s="6"/>
      <c r="V40" s="5" t="s">
        <v>321</v>
      </c>
      <c r="W40" s="5" t="s">
        <v>321</v>
      </c>
      <c r="X40" s="6" t="s">
        <v>41</v>
      </c>
    </row>
    <row r="41" spans="1:24" x14ac:dyDescent="0.15">
      <c r="A41" s="6" t="s">
        <v>31</v>
      </c>
      <c r="B41" s="6" t="s">
        <v>30</v>
      </c>
      <c r="C41" s="6" t="s">
        <v>32</v>
      </c>
      <c r="D41" s="6" t="s">
        <v>71</v>
      </c>
      <c r="E41" s="6"/>
      <c r="F41" s="6" t="s">
        <v>36</v>
      </c>
      <c r="G41" s="5"/>
      <c r="H41" s="5"/>
      <c r="I41" s="6" t="s">
        <v>40</v>
      </c>
      <c r="J41" s="6">
        <v>5</v>
      </c>
      <c r="K41" s="5"/>
      <c r="L41" s="6" t="s">
        <v>156</v>
      </c>
      <c r="M41" s="61">
        <v>38</v>
      </c>
      <c r="N41" s="5"/>
      <c r="O41" s="6" t="s">
        <v>73</v>
      </c>
      <c r="P41" s="5" t="s">
        <v>155</v>
      </c>
      <c r="Q41" s="70">
        <f>M41</f>
        <v>38</v>
      </c>
      <c r="R41" s="6" t="s">
        <v>785</v>
      </c>
      <c r="S41" s="6" t="s">
        <v>731</v>
      </c>
      <c r="T41" s="5"/>
      <c r="U41" s="6"/>
      <c r="V41" s="5" t="s">
        <v>321</v>
      </c>
      <c r="W41" s="5" t="s">
        <v>321</v>
      </c>
      <c r="X41" s="6" t="s">
        <v>41</v>
      </c>
    </row>
    <row r="42" spans="1:24" x14ac:dyDescent="0.15">
      <c r="A42" s="6" t="s">
        <v>31</v>
      </c>
      <c r="B42" s="6" t="s">
        <v>30</v>
      </c>
      <c r="C42" s="6" t="s">
        <v>32</v>
      </c>
      <c r="D42" s="6" t="s">
        <v>71</v>
      </c>
      <c r="E42" s="6"/>
      <c r="F42" s="6" t="s">
        <v>36</v>
      </c>
      <c r="G42" s="5"/>
      <c r="H42" s="5"/>
      <c r="I42" s="6" t="s">
        <v>40</v>
      </c>
      <c r="J42" s="6">
        <v>5</v>
      </c>
      <c r="K42" s="5"/>
      <c r="L42" s="6" t="s">
        <v>158</v>
      </c>
      <c r="M42" s="61">
        <v>1116</v>
      </c>
      <c r="N42" s="5"/>
      <c r="O42" s="6" t="s">
        <v>73</v>
      </c>
      <c r="P42" s="5" t="s">
        <v>157</v>
      </c>
      <c r="Q42" s="70">
        <f>M42</f>
        <v>1116</v>
      </c>
      <c r="R42" s="6" t="s">
        <v>785</v>
      </c>
      <c r="S42" s="6" t="s">
        <v>731</v>
      </c>
      <c r="T42" s="5"/>
      <c r="U42" s="6"/>
      <c r="V42" s="5" t="s">
        <v>321</v>
      </c>
      <c r="W42" s="5" t="s">
        <v>321</v>
      </c>
      <c r="X42" s="6" t="s">
        <v>41</v>
      </c>
    </row>
    <row r="43" spans="1:24" x14ac:dyDescent="0.15">
      <c r="A43" s="11" t="s">
        <v>31</v>
      </c>
      <c r="B43" s="11" t="s">
        <v>30</v>
      </c>
      <c r="C43" s="11" t="s">
        <v>32</v>
      </c>
      <c r="D43" s="11" t="s">
        <v>71</v>
      </c>
      <c r="E43" s="11"/>
      <c r="F43" s="11" t="s">
        <v>68</v>
      </c>
      <c r="G43" s="10"/>
      <c r="H43" s="10"/>
      <c r="I43" s="11" t="s">
        <v>40</v>
      </c>
      <c r="J43" s="11">
        <v>5</v>
      </c>
      <c r="K43" s="10"/>
      <c r="L43" s="11" t="s">
        <v>136</v>
      </c>
      <c r="M43" s="62">
        <v>27</v>
      </c>
      <c r="N43" s="10"/>
      <c r="O43" s="11" t="s">
        <v>73</v>
      </c>
      <c r="P43" s="10" t="s">
        <v>153</v>
      </c>
      <c r="Q43" s="71">
        <f>M43</f>
        <v>27</v>
      </c>
      <c r="R43" s="11" t="s">
        <v>785</v>
      </c>
      <c r="S43" s="11" t="s">
        <v>731</v>
      </c>
      <c r="T43" s="10"/>
      <c r="U43" s="11"/>
      <c r="V43" s="10" t="s">
        <v>321</v>
      </c>
      <c r="W43" s="10" t="s">
        <v>321</v>
      </c>
      <c r="X43" s="11" t="s">
        <v>41</v>
      </c>
    </row>
    <row r="44" spans="1:24" x14ac:dyDescent="0.15">
      <c r="A44" s="11" t="s">
        <v>31</v>
      </c>
      <c r="B44" s="11" t="s">
        <v>30</v>
      </c>
      <c r="C44" s="11" t="s">
        <v>32</v>
      </c>
      <c r="D44" s="11" t="s">
        <v>76</v>
      </c>
      <c r="E44" s="11"/>
      <c r="F44" s="11" t="s">
        <v>68</v>
      </c>
      <c r="G44" s="10"/>
      <c r="H44" s="10"/>
      <c r="I44" s="11" t="s">
        <v>40</v>
      </c>
      <c r="J44" s="11">
        <v>5</v>
      </c>
      <c r="K44" s="10"/>
      <c r="L44" s="11" t="s">
        <v>137</v>
      </c>
      <c r="M44" s="62">
        <v>3</v>
      </c>
      <c r="N44" s="10"/>
      <c r="O44" s="11" t="s">
        <v>73</v>
      </c>
      <c r="P44" s="10" t="s">
        <v>153</v>
      </c>
      <c r="Q44" s="71">
        <f>M44</f>
        <v>3</v>
      </c>
      <c r="R44" s="11" t="s">
        <v>785</v>
      </c>
      <c r="S44" s="11" t="s">
        <v>731</v>
      </c>
      <c r="T44" s="10"/>
      <c r="U44" s="11"/>
      <c r="V44" s="10" t="s">
        <v>321</v>
      </c>
      <c r="W44" s="10" t="s">
        <v>321</v>
      </c>
      <c r="X44" s="11" t="s">
        <v>41</v>
      </c>
    </row>
    <row r="45" spans="1:24" x14ac:dyDescent="0.15">
      <c r="A45" s="11" t="s">
        <v>31</v>
      </c>
      <c r="B45" s="11" t="s">
        <v>30</v>
      </c>
      <c r="C45" s="11" t="s">
        <v>32</v>
      </c>
      <c r="D45" s="11" t="s">
        <v>78</v>
      </c>
      <c r="E45" s="11"/>
      <c r="F45" s="11" t="s">
        <v>68</v>
      </c>
      <c r="G45" s="10"/>
      <c r="H45" s="10"/>
      <c r="I45" s="11" t="s">
        <v>40</v>
      </c>
      <c r="J45" s="11">
        <v>5</v>
      </c>
      <c r="K45" s="10"/>
      <c r="L45" s="11" t="s">
        <v>138</v>
      </c>
      <c r="M45" s="62">
        <v>3</v>
      </c>
      <c r="N45" s="10"/>
      <c r="O45" s="11" t="s">
        <v>73</v>
      </c>
      <c r="P45" s="10" t="s">
        <v>153</v>
      </c>
      <c r="Q45" s="71">
        <f>M45</f>
        <v>3</v>
      </c>
      <c r="R45" s="11" t="s">
        <v>785</v>
      </c>
      <c r="S45" s="11" t="s">
        <v>731</v>
      </c>
      <c r="T45" s="10"/>
      <c r="U45" s="11"/>
      <c r="V45" s="10" t="s">
        <v>321</v>
      </c>
      <c r="W45" s="10" t="s">
        <v>321</v>
      </c>
      <c r="X45" s="11" t="s">
        <v>41</v>
      </c>
    </row>
    <row r="46" spans="1:24" x14ac:dyDescent="0.15">
      <c r="A46" s="11" t="s">
        <v>31</v>
      </c>
      <c r="B46" s="11" t="s">
        <v>30</v>
      </c>
      <c r="C46" s="11" t="s">
        <v>32</v>
      </c>
      <c r="D46" s="11" t="s">
        <v>80</v>
      </c>
      <c r="E46" s="11"/>
      <c r="F46" s="11" t="s">
        <v>68</v>
      </c>
      <c r="G46" s="10"/>
      <c r="H46" s="10"/>
      <c r="I46" s="11" t="s">
        <v>40</v>
      </c>
      <c r="J46" s="11">
        <v>5</v>
      </c>
      <c r="K46" s="10"/>
      <c r="L46" s="11" t="s">
        <v>139</v>
      </c>
      <c r="M46" s="62">
        <v>1</v>
      </c>
      <c r="N46" s="10"/>
      <c r="O46" s="11" t="s">
        <v>73</v>
      </c>
      <c r="P46" s="10" t="s">
        <v>153</v>
      </c>
      <c r="Q46" s="71">
        <f>M46</f>
        <v>1</v>
      </c>
      <c r="R46" s="11" t="s">
        <v>785</v>
      </c>
      <c r="S46" s="11" t="s">
        <v>731</v>
      </c>
      <c r="T46" s="10"/>
      <c r="U46" s="11"/>
      <c r="V46" s="10" t="s">
        <v>321</v>
      </c>
      <c r="W46" s="10" t="s">
        <v>321</v>
      </c>
      <c r="X46" s="11" t="s">
        <v>41</v>
      </c>
    </row>
    <row r="47" spans="1:24" x14ac:dyDescent="0.15">
      <c r="A47" s="11" t="s">
        <v>31</v>
      </c>
      <c r="B47" s="11" t="s">
        <v>30</v>
      </c>
      <c r="C47" s="11" t="s">
        <v>32</v>
      </c>
      <c r="D47" s="11" t="s">
        <v>95</v>
      </c>
      <c r="E47" s="11"/>
      <c r="F47" s="11" t="s">
        <v>68</v>
      </c>
      <c r="G47" s="10"/>
      <c r="H47" s="10"/>
      <c r="I47" s="11" t="s">
        <v>40</v>
      </c>
      <c r="J47" s="11">
        <v>5</v>
      </c>
      <c r="K47" s="10"/>
      <c r="L47" s="11" t="s">
        <v>140</v>
      </c>
      <c r="M47" s="62">
        <v>20</v>
      </c>
      <c r="N47" s="10"/>
      <c r="O47" s="11" t="s">
        <v>73</v>
      </c>
      <c r="P47" s="10" t="s">
        <v>153</v>
      </c>
      <c r="Q47" s="71">
        <f>M47</f>
        <v>20</v>
      </c>
      <c r="R47" s="11" t="s">
        <v>785</v>
      </c>
      <c r="S47" s="11" t="s">
        <v>731</v>
      </c>
      <c r="T47" s="10"/>
      <c r="U47" s="11"/>
      <c r="V47" s="10" t="s">
        <v>321</v>
      </c>
      <c r="W47" s="10" t="s">
        <v>321</v>
      </c>
      <c r="X47" s="11" t="s">
        <v>41</v>
      </c>
    </row>
    <row r="48" spans="1:24" x14ac:dyDescent="0.15">
      <c r="A48" s="11" t="s">
        <v>31</v>
      </c>
      <c r="B48" s="11" t="s">
        <v>30</v>
      </c>
      <c r="C48" s="11" t="s">
        <v>32</v>
      </c>
      <c r="D48" s="11" t="s">
        <v>71</v>
      </c>
      <c r="E48" s="11"/>
      <c r="F48" s="11" t="s">
        <v>68</v>
      </c>
      <c r="G48" s="10"/>
      <c r="H48" s="10"/>
      <c r="I48" s="11" t="s">
        <v>40</v>
      </c>
      <c r="J48" s="11">
        <v>5</v>
      </c>
      <c r="K48" s="10"/>
      <c r="L48" s="11" t="s">
        <v>141</v>
      </c>
      <c r="M48" s="62">
        <v>3</v>
      </c>
      <c r="N48" s="10"/>
      <c r="O48" s="11" t="s">
        <v>73</v>
      </c>
      <c r="P48" s="10" t="s">
        <v>146</v>
      </c>
      <c r="Q48" s="71">
        <f>M48</f>
        <v>3</v>
      </c>
      <c r="R48" s="11" t="s">
        <v>785</v>
      </c>
      <c r="S48" s="11" t="s">
        <v>731</v>
      </c>
      <c r="T48" s="10"/>
      <c r="U48" s="11"/>
      <c r="V48" s="10" t="s">
        <v>321</v>
      </c>
      <c r="W48" s="10" t="s">
        <v>321</v>
      </c>
      <c r="X48" s="11" t="s">
        <v>41</v>
      </c>
    </row>
    <row r="49" spans="1:24" x14ac:dyDescent="0.15">
      <c r="A49" s="11" t="s">
        <v>31</v>
      </c>
      <c r="B49" s="11" t="s">
        <v>30</v>
      </c>
      <c r="C49" s="11" t="s">
        <v>32</v>
      </c>
      <c r="D49" s="11" t="s">
        <v>76</v>
      </c>
      <c r="E49" s="11"/>
      <c r="F49" s="11" t="s">
        <v>68</v>
      </c>
      <c r="G49" s="10"/>
      <c r="H49" s="10"/>
      <c r="I49" s="11" t="s">
        <v>40</v>
      </c>
      <c r="J49" s="11">
        <v>5</v>
      </c>
      <c r="K49" s="10"/>
      <c r="L49" s="11" t="s">
        <v>142</v>
      </c>
      <c r="M49" s="62">
        <v>1</v>
      </c>
      <c r="N49" s="10"/>
      <c r="O49" s="11" t="s">
        <v>73</v>
      </c>
      <c r="P49" s="10" t="s">
        <v>146</v>
      </c>
      <c r="Q49" s="71">
        <f>M49</f>
        <v>1</v>
      </c>
      <c r="R49" s="11" t="s">
        <v>785</v>
      </c>
      <c r="S49" s="11" t="s">
        <v>731</v>
      </c>
      <c r="T49" s="10"/>
      <c r="U49" s="11"/>
      <c r="V49" s="10" t="s">
        <v>321</v>
      </c>
      <c r="W49" s="10" t="s">
        <v>321</v>
      </c>
      <c r="X49" s="11" t="s">
        <v>41</v>
      </c>
    </row>
    <row r="50" spans="1:24" x14ac:dyDescent="0.15">
      <c r="A50" s="11" t="s">
        <v>31</v>
      </c>
      <c r="B50" s="11" t="s">
        <v>30</v>
      </c>
      <c r="C50" s="11" t="s">
        <v>32</v>
      </c>
      <c r="D50" s="11" t="s">
        <v>78</v>
      </c>
      <c r="E50" s="11"/>
      <c r="F50" s="11" t="s">
        <v>68</v>
      </c>
      <c r="G50" s="10"/>
      <c r="H50" s="10"/>
      <c r="I50" s="11" t="s">
        <v>40</v>
      </c>
      <c r="J50" s="11">
        <v>5</v>
      </c>
      <c r="K50" s="10"/>
      <c r="L50" s="11" t="s">
        <v>143</v>
      </c>
      <c r="M50" s="62">
        <v>0</v>
      </c>
      <c r="N50" s="10"/>
      <c r="O50" s="11" t="s">
        <v>73</v>
      </c>
      <c r="P50" s="10" t="s">
        <v>146</v>
      </c>
      <c r="Q50" s="71">
        <f>M50</f>
        <v>0</v>
      </c>
      <c r="R50" s="11" t="s">
        <v>785</v>
      </c>
      <c r="S50" s="11" t="s">
        <v>731</v>
      </c>
      <c r="T50" s="10"/>
      <c r="U50" s="11"/>
      <c r="V50" s="10" t="s">
        <v>321</v>
      </c>
      <c r="W50" s="10" t="s">
        <v>321</v>
      </c>
      <c r="X50" s="11" t="s">
        <v>41</v>
      </c>
    </row>
    <row r="51" spans="1:24" x14ac:dyDescent="0.15">
      <c r="A51" s="11" t="s">
        <v>31</v>
      </c>
      <c r="B51" s="11" t="s">
        <v>30</v>
      </c>
      <c r="C51" s="11" t="s">
        <v>32</v>
      </c>
      <c r="D51" s="11" t="s">
        <v>80</v>
      </c>
      <c r="E51" s="11"/>
      <c r="F51" s="11" t="s">
        <v>68</v>
      </c>
      <c r="G51" s="10"/>
      <c r="H51" s="10"/>
      <c r="I51" s="11" t="s">
        <v>40</v>
      </c>
      <c r="J51" s="11">
        <v>5</v>
      </c>
      <c r="K51" s="10"/>
      <c r="L51" s="11" t="s">
        <v>144</v>
      </c>
      <c r="M51" s="62">
        <v>0</v>
      </c>
      <c r="N51" s="10"/>
      <c r="O51" s="11" t="s">
        <v>73</v>
      </c>
      <c r="P51" s="10" t="s">
        <v>146</v>
      </c>
      <c r="Q51" s="71">
        <f>M51</f>
        <v>0</v>
      </c>
      <c r="R51" s="11" t="s">
        <v>785</v>
      </c>
      <c r="S51" s="11" t="s">
        <v>731</v>
      </c>
      <c r="T51" s="10"/>
      <c r="U51" s="11"/>
      <c r="V51" s="10" t="s">
        <v>321</v>
      </c>
      <c r="W51" s="10" t="s">
        <v>321</v>
      </c>
      <c r="X51" s="11" t="s">
        <v>41</v>
      </c>
    </row>
    <row r="52" spans="1:24" x14ac:dyDescent="0.15">
      <c r="A52" s="11" t="s">
        <v>31</v>
      </c>
      <c r="B52" s="11" t="s">
        <v>30</v>
      </c>
      <c r="C52" s="11" t="s">
        <v>32</v>
      </c>
      <c r="D52" s="11" t="s">
        <v>95</v>
      </c>
      <c r="E52" s="11"/>
      <c r="F52" s="11" t="s">
        <v>68</v>
      </c>
      <c r="G52" s="10"/>
      <c r="H52" s="10"/>
      <c r="I52" s="11" t="s">
        <v>40</v>
      </c>
      <c r="J52" s="11">
        <v>5</v>
      </c>
      <c r="K52" s="10"/>
      <c r="L52" s="11" t="s">
        <v>145</v>
      </c>
      <c r="M52" s="62">
        <v>1</v>
      </c>
      <c r="N52" s="10"/>
      <c r="O52" s="11" t="s">
        <v>73</v>
      </c>
      <c r="P52" s="10" t="s">
        <v>146</v>
      </c>
      <c r="Q52" s="71">
        <f>M52</f>
        <v>1</v>
      </c>
      <c r="R52" s="11" t="s">
        <v>785</v>
      </c>
      <c r="S52" s="11" t="s">
        <v>731</v>
      </c>
      <c r="T52" s="10"/>
      <c r="U52" s="11"/>
      <c r="V52" s="10" t="s">
        <v>321</v>
      </c>
      <c r="W52" s="10" t="s">
        <v>321</v>
      </c>
      <c r="X52" s="11" t="s">
        <v>41</v>
      </c>
    </row>
    <row r="53" spans="1:24" x14ac:dyDescent="0.15">
      <c r="A53" s="11" t="s">
        <v>31</v>
      </c>
      <c r="B53" s="11" t="s">
        <v>30</v>
      </c>
      <c r="C53" s="11" t="s">
        <v>32</v>
      </c>
      <c r="D53" s="11" t="s">
        <v>71</v>
      </c>
      <c r="E53" s="11"/>
      <c r="F53" s="11" t="s">
        <v>68</v>
      </c>
      <c r="G53" s="10"/>
      <c r="H53" s="10"/>
      <c r="I53" s="11" t="s">
        <v>40</v>
      </c>
      <c r="J53" s="11">
        <v>5</v>
      </c>
      <c r="K53" s="10"/>
      <c r="L53" s="11" t="s">
        <v>148</v>
      </c>
      <c r="M53" s="62">
        <v>9</v>
      </c>
      <c r="N53" s="10"/>
      <c r="O53" s="11" t="s">
        <v>73</v>
      </c>
      <c r="P53" s="10" t="s">
        <v>147</v>
      </c>
      <c r="Q53" s="71">
        <f>M53</f>
        <v>9</v>
      </c>
      <c r="R53" s="11" t="s">
        <v>785</v>
      </c>
      <c r="S53" s="11" t="s">
        <v>731</v>
      </c>
      <c r="T53" s="10"/>
      <c r="U53" s="11"/>
      <c r="V53" s="10" t="s">
        <v>321</v>
      </c>
      <c r="W53" s="10" t="s">
        <v>321</v>
      </c>
      <c r="X53" s="11" t="s">
        <v>41</v>
      </c>
    </row>
    <row r="54" spans="1:24" x14ac:dyDescent="0.15">
      <c r="A54" s="11" t="s">
        <v>31</v>
      </c>
      <c r="B54" s="11" t="s">
        <v>30</v>
      </c>
      <c r="C54" s="11" t="s">
        <v>32</v>
      </c>
      <c r="D54" s="11" t="s">
        <v>76</v>
      </c>
      <c r="E54" s="11"/>
      <c r="F54" s="11" t="s">
        <v>68</v>
      </c>
      <c r="G54" s="10"/>
      <c r="H54" s="10"/>
      <c r="I54" s="11" t="s">
        <v>40</v>
      </c>
      <c r="J54" s="11">
        <v>5</v>
      </c>
      <c r="K54" s="10"/>
      <c r="L54" s="11" t="s">
        <v>149</v>
      </c>
      <c r="M54" s="62">
        <v>0</v>
      </c>
      <c r="N54" s="10"/>
      <c r="O54" s="11" t="s">
        <v>73</v>
      </c>
      <c r="P54" s="10" t="s">
        <v>147</v>
      </c>
      <c r="Q54" s="71">
        <f>M54</f>
        <v>0</v>
      </c>
      <c r="R54" s="11" t="s">
        <v>785</v>
      </c>
      <c r="S54" s="11" t="s">
        <v>731</v>
      </c>
      <c r="T54" s="10"/>
      <c r="U54" s="11"/>
      <c r="V54" s="10" t="s">
        <v>321</v>
      </c>
      <c r="W54" s="10" t="s">
        <v>321</v>
      </c>
      <c r="X54" s="11" t="s">
        <v>41</v>
      </c>
    </row>
    <row r="55" spans="1:24" x14ac:dyDescent="0.15">
      <c r="A55" s="11" t="s">
        <v>31</v>
      </c>
      <c r="B55" s="11" t="s">
        <v>30</v>
      </c>
      <c r="C55" s="11" t="s">
        <v>32</v>
      </c>
      <c r="D55" s="11" t="s">
        <v>78</v>
      </c>
      <c r="E55" s="11"/>
      <c r="F55" s="11" t="s">
        <v>68</v>
      </c>
      <c r="G55" s="10"/>
      <c r="H55" s="10"/>
      <c r="I55" s="11" t="s">
        <v>40</v>
      </c>
      <c r="J55" s="11">
        <v>5</v>
      </c>
      <c r="K55" s="10"/>
      <c r="L55" s="11" t="s">
        <v>150</v>
      </c>
      <c r="M55" s="62">
        <v>0</v>
      </c>
      <c r="N55" s="10"/>
      <c r="O55" s="11" t="s">
        <v>73</v>
      </c>
      <c r="P55" s="10" t="s">
        <v>147</v>
      </c>
      <c r="Q55" s="71">
        <f>M55</f>
        <v>0</v>
      </c>
      <c r="R55" s="11" t="s">
        <v>785</v>
      </c>
      <c r="S55" s="11" t="s">
        <v>731</v>
      </c>
      <c r="T55" s="10"/>
      <c r="U55" s="11"/>
      <c r="V55" s="10" t="s">
        <v>321</v>
      </c>
      <c r="W55" s="10" t="s">
        <v>321</v>
      </c>
      <c r="X55" s="11" t="s">
        <v>41</v>
      </c>
    </row>
    <row r="56" spans="1:24" x14ac:dyDescent="0.15">
      <c r="A56" s="11" t="s">
        <v>31</v>
      </c>
      <c r="B56" s="11" t="s">
        <v>30</v>
      </c>
      <c r="C56" s="11" t="s">
        <v>32</v>
      </c>
      <c r="D56" s="11" t="s">
        <v>80</v>
      </c>
      <c r="E56" s="11"/>
      <c r="F56" s="11" t="s">
        <v>68</v>
      </c>
      <c r="G56" s="10"/>
      <c r="H56" s="10"/>
      <c r="I56" s="11" t="s">
        <v>40</v>
      </c>
      <c r="J56" s="11">
        <v>5</v>
      </c>
      <c r="K56" s="10"/>
      <c r="L56" s="11" t="s">
        <v>151</v>
      </c>
      <c r="M56" s="62">
        <v>0</v>
      </c>
      <c r="N56" s="10"/>
      <c r="O56" s="11" t="s">
        <v>73</v>
      </c>
      <c r="P56" s="10" t="s">
        <v>147</v>
      </c>
      <c r="Q56" s="71">
        <f>M56</f>
        <v>0</v>
      </c>
      <c r="R56" s="11" t="s">
        <v>785</v>
      </c>
      <c r="S56" s="11" t="s">
        <v>731</v>
      </c>
      <c r="T56" s="10"/>
      <c r="U56" s="11"/>
      <c r="V56" s="10" t="s">
        <v>321</v>
      </c>
      <c r="W56" s="10" t="s">
        <v>321</v>
      </c>
      <c r="X56" s="11" t="s">
        <v>41</v>
      </c>
    </row>
    <row r="57" spans="1:24" x14ac:dyDescent="0.15">
      <c r="A57" s="11" t="s">
        <v>31</v>
      </c>
      <c r="B57" s="11" t="s">
        <v>30</v>
      </c>
      <c r="C57" s="11" t="s">
        <v>32</v>
      </c>
      <c r="D57" s="11" t="s">
        <v>95</v>
      </c>
      <c r="E57" s="11"/>
      <c r="F57" s="11" t="s">
        <v>68</v>
      </c>
      <c r="G57" s="10"/>
      <c r="H57" s="10"/>
      <c r="I57" s="11" t="s">
        <v>40</v>
      </c>
      <c r="J57" s="11">
        <v>5</v>
      </c>
      <c r="K57" s="10"/>
      <c r="L57" s="11" t="s">
        <v>152</v>
      </c>
      <c r="M57" s="62">
        <v>8</v>
      </c>
      <c r="N57" s="10"/>
      <c r="O57" s="11" t="s">
        <v>73</v>
      </c>
      <c r="P57" s="10" t="s">
        <v>147</v>
      </c>
      <c r="Q57" s="71">
        <f>M57</f>
        <v>8</v>
      </c>
      <c r="R57" s="11" t="s">
        <v>785</v>
      </c>
      <c r="S57" s="11" t="s">
        <v>731</v>
      </c>
      <c r="T57" s="10"/>
      <c r="U57" s="11"/>
      <c r="V57" s="10" t="s">
        <v>321</v>
      </c>
      <c r="W57" s="10" t="s">
        <v>321</v>
      </c>
      <c r="X57" s="11" t="s">
        <v>41</v>
      </c>
    </row>
    <row r="58" spans="1:24" x14ac:dyDescent="0.15">
      <c r="A58" s="11" t="s">
        <v>31</v>
      </c>
      <c r="B58" s="11" t="s">
        <v>30</v>
      </c>
      <c r="C58" s="11" t="s">
        <v>32</v>
      </c>
      <c r="D58" s="11" t="s">
        <v>71</v>
      </c>
      <c r="E58" s="11"/>
      <c r="F58" s="11" t="s">
        <v>68</v>
      </c>
      <c r="G58" s="10"/>
      <c r="H58" s="10"/>
      <c r="I58" s="11" t="s">
        <v>40</v>
      </c>
      <c r="J58" s="11">
        <v>5</v>
      </c>
      <c r="K58" s="10"/>
      <c r="L58" s="11" t="s">
        <v>154</v>
      </c>
      <c r="M58" s="62">
        <v>2</v>
      </c>
      <c r="N58" s="10"/>
      <c r="O58" s="11" t="s">
        <v>73</v>
      </c>
      <c r="P58" s="10" t="s">
        <v>775</v>
      </c>
      <c r="Q58" s="71">
        <f>M58</f>
        <v>2</v>
      </c>
      <c r="R58" s="11" t="s">
        <v>785</v>
      </c>
      <c r="S58" s="11" t="s">
        <v>731</v>
      </c>
      <c r="T58" s="10"/>
      <c r="U58" s="11"/>
      <c r="V58" s="10" t="s">
        <v>321</v>
      </c>
      <c r="W58" s="10" t="s">
        <v>321</v>
      </c>
      <c r="X58" s="11" t="s">
        <v>41</v>
      </c>
    </row>
    <row r="59" spans="1:24" x14ac:dyDescent="0.15">
      <c r="A59" s="11" t="s">
        <v>31</v>
      </c>
      <c r="B59" s="11" t="s">
        <v>30</v>
      </c>
      <c r="C59" s="11" t="s">
        <v>32</v>
      </c>
      <c r="D59" s="11" t="s">
        <v>71</v>
      </c>
      <c r="E59" s="11"/>
      <c r="F59" s="11" t="s">
        <v>68</v>
      </c>
      <c r="G59" s="10"/>
      <c r="H59" s="10"/>
      <c r="I59" s="11" t="s">
        <v>40</v>
      </c>
      <c r="J59" s="11">
        <v>5</v>
      </c>
      <c r="K59" s="10"/>
      <c r="L59" s="11" t="s">
        <v>156</v>
      </c>
      <c r="M59" s="62">
        <v>35</v>
      </c>
      <c r="N59" s="10"/>
      <c r="O59" s="11" t="s">
        <v>73</v>
      </c>
      <c r="P59" s="10" t="s">
        <v>155</v>
      </c>
      <c r="Q59" s="71">
        <f>M59</f>
        <v>35</v>
      </c>
      <c r="R59" s="11" t="s">
        <v>785</v>
      </c>
      <c r="S59" s="11" t="s">
        <v>731</v>
      </c>
      <c r="T59" s="10"/>
      <c r="U59" s="11"/>
      <c r="V59" s="10" t="s">
        <v>321</v>
      </c>
      <c r="W59" s="10" t="s">
        <v>321</v>
      </c>
      <c r="X59" s="11" t="s">
        <v>41</v>
      </c>
    </row>
    <row r="60" spans="1:24" x14ac:dyDescent="0.15">
      <c r="A60" s="11" t="s">
        <v>31</v>
      </c>
      <c r="B60" s="11" t="s">
        <v>30</v>
      </c>
      <c r="C60" s="11" t="s">
        <v>32</v>
      </c>
      <c r="D60" s="11" t="s">
        <v>71</v>
      </c>
      <c r="E60" s="11"/>
      <c r="F60" s="11" t="s">
        <v>68</v>
      </c>
      <c r="G60" s="10"/>
      <c r="H60" s="10"/>
      <c r="I60" s="11" t="s">
        <v>40</v>
      </c>
      <c r="J60" s="11">
        <v>5</v>
      </c>
      <c r="K60" s="10"/>
      <c r="L60" s="11" t="s">
        <v>158</v>
      </c>
      <c r="M60" s="62">
        <v>1330</v>
      </c>
      <c r="N60" s="10"/>
      <c r="O60" s="11" t="s">
        <v>73</v>
      </c>
      <c r="P60" s="10" t="s">
        <v>157</v>
      </c>
      <c r="Q60" s="71">
        <f>M60</f>
        <v>1330</v>
      </c>
      <c r="R60" s="11" t="s">
        <v>785</v>
      </c>
      <c r="S60" s="11" t="s">
        <v>731</v>
      </c>
      <c r="T60" s="10"/>
      <c r="U60" s="11"/>
      <c r="V60" s="10" t="s">
        <v>321</v>
      </c>
      <c r="W60" s="10" t="s">
        <v>321</v>
      </c>
      <c r="X60" s="11" t="s">
        <v>41</v>
      </c>
    </row>
    <row r="61" spans="1:24" x14ac:dyDescent="0.15">
      <c r="A61" s="15" t="s">
        <v>31</v>
      </c>
      <c r="B61" s="15" t="s">
        <v>30</v>
      </c>
      <c r="C61" s="15" t="s">
        <v>32</v>
      </c>
      <c r="D61" s="15" t="s">
        <v>71</v>
      </c>
      <c r="E61" s="15"/>
      <c r="F61" s="15" t="s">
        <v>69</v>
      </c>
      <c r="G61" s="14"/>
      <c r="H61" s="14"/>
      <c r="I61" s="15" t="s">
        <v>40</v>
      </c>
      <c r="J61" s="15">
        <v>5</v>
      </c>
      <c r="K61" s="14"/>
      <c r="L61" s="15" t="s">
        <v>136</v>
      </c>
      <c r="M61" s="63">
        <v>26</v>
      </c>
      <c r="N61" s="14"/>
      <c r="O61" s="15" t="s">
        <v>73</v>
      </c>
      <c r="P61" s="14" t="s">
        <v>153</v>
      </c>
      <c r="Q61" s="72">
        <f>M61</f>
        <v>26</v>
      </c>
      <c r="R61" s="15" t="s">
        <v>785</v>
      </c>
      <c r="S61" s="15" t="s">
        <v>731</v>
      </c>
      <c r="T61" s="14"/>
      <c r="U61" s="15"/>
      <c r="V61" s="14" t="s">
        <v>321</v>
      </c>
      <c r="W61" s="14" t="s">
        <v>321</v>
      </c>
      <c r="X61" s="15" t="s">
        <v>41</v>
      </c>
    </row>
    <row r="62" spans="1:24" x14ac:dyDescent="0.15">
      <c r="A62" s="15" t="s">
        <v>31</v>
      </c>
      <c r="B62" s="15" t="s">
        <v>30</v>
      </c>
      <c r="C62" s="15" t="s">
        <v>32</v>
      </c>
      <c r="D62" s="15" t="s">
        <v>76</v>
      </c>
      <c r="E62" s="15"/>
      <c r="F62" s="15" t="s">
        <v>69</v>
      </c>
      <c r="G62" s="14"/>
      <c r="H62" s="14"/>
      <c r="I62" s="15" t="s">
        <v>40</v>
      </c>
      <c r="J62" s="15">
        <v>5</v>
      </c>
      <c r="K62" s="14"/>
      <c r="L62" s="15" t="s">
        <v>137</v>
      </c>
      <c r="M62" s="63">
        <v>2</v>
      </c>
      <c r="N62" s="14"/>
      <c r="O62" s="15" t="s">
        <v>73</v>
      </c>
      <c r="P62" s="14" t="s">
        <v>153</v>
      </c>
      <c r="Q62" s="72">
        <f>M62</f>
        <v>2</v>
      </c>
      <c r="R62" s="15" t="s">
        <v>785</v>
      </c>
      <c r="S62" s="15" t="s">
        <v>731</v>
      </c>
      <c r="T62" s="14"/>
      <c r="U62" s="15"/>
      <c r="V62" s="14" t="s">
        <v>321</v>
      </c>
      <c r="W62" s="14" t="s">
        <v>321</v>
      </c>
      <c r="X62" s="15" t="s">
        <v>41</v>
      </c>
    </row>
    <row r="63" spans="1:24" x14ac:dyDescent="0.15">
      <c r="A63" s="15" t="s">
        <v>31</v>
      </c>
      <c r="B63" s="15" t="s">
        <v>30</v>
      </c>
      <c r="C63" s="15" t="s">
        <v>32</v>
      </c>
      <c r="D63" s="15" t="s">
        <v>78</v>
      </c>
      <c r="E63" s="15"/>
      <c r="F63" s="15" t="s">
        <v>69</v>
      </c>
      <c r="G63" s="14"/>
      <c r="H63" s="14"/>
      <c r="I63" s="15" t="s">
        <v>40</v>
      </c>
      <c r="J63" s="15">
        <v>5</v>
      </c>
      <c r="K63" s="14"/>
      <c r="L63" s="15" t="s">
        <v>138</v>
      </c>
      <c r="M63" s="63">
        <v>3</v>
      </c>
      <c r="N63" s="14"/>
      <c r="O63" s="15" t="s">
        <v>73</v>
      </c>
      <c r="P63" s="14" t="s">
        <v>153</v>
      </c>
      <c r="Q63" s="72">
        <f>M63</f>
        <v>3</v>
      </c>
      <c r="R63" s="15" t="s">
        <v>785</v>
      </c>
      <c r="S63" s="15" t="s">
        <v>731</v>
      </c>
      <c r="T63" s="14"/>
      <c r="U63" s="15"/>
      <c r="V63" s="14" t="s">
        <v>321</v>
      </c>
      <c r="W63" s="14" t="s">
        <v>321</v>
      </c>
      <c r="X63" s="15" t="s">
        <v>41</v>
      </c>
    </row>
    <row r="64" spans="1:24" x14ac:dyDescent="0.15">
      <c r="A64" s="15" t="s">
        <v>31</v>
      </c>
      <c r="B64" s="15" t="s">
        <v>30</v>
      </c>
      <c r="C64" s="15" t="s">
        <v>32</v>
      </c>
      <c r="D64" s="15" t="s">
        <v>80</v>
      </c>
      <c r="E64" s="15"/>
      <c r="F64" s="15" t="s">
        <v>69</v>
      </c>
      <c r="G64" s="14"/>
      <c r="H64" s="14"/>
      <c r="I64" s="15" t="s">
        <v>40</v>
      </c>
      <c r="J64" s="15">
        <v>5</v>
      </c>
      <c r="K64" s="14"/>
      <c r="L64" s="15" t="s">
        <v>139</v>
      </c>
      <c r="M64" s="63">
        <v>1</v>
      </c>
      <c r="N64" s="14"/>
      <c r="O64" s="15" t="s">
        <v>73</v>
      </c>
      <c r="P64" s="14" t="s">
        <v>153</v>
      </c>
      <c r="Q64" s="72">
        <f>M64</f>
        <v>1</v>
      </c>
      <c r="R64" s="15" t="s">
        <v>785</v>
      </c>
      <c r="S64" s="15" t="s">
        <v>731</v>
      </c>
      <c r="T64" s="14"/>
      <c r="U64" s="15"/>
      <c r="V64" s="14" t="s">
        <v>321</v>
      </c>
      <c r="W64" s="14" t="s">
        <v>321</v>
      </c>
      <c r="X64" s="15" t="s">
        <v>41</v>
      </c>
    </row>
    <row r="65" spans="1:24" x14ac:dyDescent="0.15">
      <c r="A65" s="15" t="s">
        <v>31</v>
      </c>
      <c r="B65" s="15" t="s">
        <v>30</v>
      </c>
      <c r="C65" s="15" t="s">
        <v>32</v>
      </c>
      <c r="D65" s="15" t="s">
        <v>95</v>
      </c>
      <c r="E65" s="15"/>
      <c r="F65" s="15" t="s">
        <v>69</v>
      </c>
      <c r="G65" s="14"/>
      <c r="H65" s="14"/>
      <c r="I65" s="15" t="s">
        <v>40</v>
      </c>
      <c r="J65" s="15">
        <v>5</v>
      </c>
      <c r="K65" s="14"/>
      <c r="L65" s="15" t="s">
        <v>140</v>
      </c>
      <c r="M65" s="63">
        <v>20</v>
      </c>
      <c r="N65" s="14"/>
      <c r="O65" s="15" t="s">
        <v>73</v>
      </c>
      <c r="P65" s="14" t="s">
        <v>153</v>
      </c>
      <c r="Q65" s="72">
        <f>M65</f>
        <v>20</v>
      </c>
      <c r="R65" s="15" t="s">
        <v>785</v>
      </c>
      <c r="S65" s="15" t="s">
        <v>731</v>
      </c>
      <c r="T65" s="14"/>
      <c r="U65" s="15"/>
      <c r="V65" s="14" t="s">
        <v>321</v>
      </c>
      <c r="W65" s="14" t="s">
        <v>321</v>
      </c>
      <c r="X65" s="15" t="s">
        <v>41</v>
      </c>
    </row>
    <row r="66" spans="1:24" x14ac:dyDescent="0.15">
      <c r="A66" s="15" t="s">
        <v>31</v>
      </c>
      <c r="B66" s="15" t="s">
        <v>30</v>
      </c>
      <c r="C66" s="15" t="s">
        <v>32</v>
      </c>
      <c r="D66" s="15" t="s">
        <v>71</v>
      </c>
      <c r="E66" s="15"/>
      <c r="F66" s="15" t="s">
        <v>69</v>
      </c>
      <c r="G66" s="14"/>
      <c r="H66" s="14"/>
      <c r="I66" s="15" t="s">
        <v>40</v>
      </c>
      <c r="J66" s="15">
        <v>5</v>
      </c>
      <c r="K66" s="14"/>
      <c r="L66" s="15" t="s">
        <v>141</v>
      </c>
      <c r="M66" s="63">
        <v>2</v>
      </c>
      <c r="N66" s="14"/>
      <c r="O66" s="15" t="s">
        <v>73</v>
      </c>
      <c r="P66" s="14" t="s">
        <v>146</v>
      </c>
      <c r="Q66" s="72">
        <f>M66</f>
        <v>2</v>
      </c>
      <c r="R66" s="15" t="s">
        <v>785</v>
      </c>
      <c r="S66" s="15" t="s">
        <v>731</v>
      </c>
      <c r="T66" s="14"/>
      <c r="U66" s="15"/>
      <c r="V66" s="14" t="s">
        <v>321</v>
      </c>
      <c r="W66" s="14" t="s">
        <v>321</v>
      </c>
      <c r="X66" s="15" t="s">
        <v>41</v>
      </c>
    </row>
    <row r="67" spans="1:24" x14ac:dyDescent="0.15">
      <c r="A67" s="15" t="s">
        <v>31</v>
      </c>
      <c r="B67" s="15" t="s">
        <v>30</v>
      </c>
      <c r="C67" s="15" t="s">
        <v>32</v>
      </c>
      <c r="D67" s="15" t="s">
        <v>76</v>
      </c>
      <c r="E67" s="15"/>
      <c r="F67" s="15" t="s">
        <v>69</v>
      </c>
      <c r="G67" s="14"/>
      <c r="H67" s="14"/>
      <c r="I67" s="15" t="s">
        <v>40</v>
      </c>
      <c r="J67" s="15">
        <v>5</v>
      </c>
      <c r="K67" s="14"/>
      <c r="L67" s="15" t="s">
        <v>142</v>
      </c>
      <c r="M67" s="63">
        <v>1</v>
      </c>
      <c r="N67" s="14"/>
      <c r="O67" s="15" t="s">
        <v>73</v>
      </c>
      <c r="P67" s="14" t="s">
        <v>146</v>
      </c>
      <c r="Q67" s="72">
        <f>M67</f>
        <v>1</v>
      </c>
      <c r="R67" s="15" t="s">
        <v>785</v>
      </c>
      <c r="S67" s="15" t="s">
        <v>731</v>
      </c>
      <c r="T67" s="14"/>
      <c r="U67" s="15"/>
      <c r="V67" s="14" t="s">
        <v>321</v>
      </c>
      <c r="W67" s="14" t="s">
        <v>321</v>
      </c>
      <c r="X67" s="15" t="s">
        <v>41</v>
      </c>
    </row>
    <row r="68" spans="1:24" x14ac:dyDescent="0.15">
      <c r="A68" s="15" t="s">
        <v>31</v>
      </c>
      <c r="B68" s="15" t="s">
        <v>30</v>
      </c>
      <c r="C68" s="15" t="s">
        <v>32</v>
      </c>
      <c r="D68" s="15" t="s">
        <v>78</v>
      </c>
      <c r="E68" s="15"/>
      <c r="F68" s="15" t="s">
        <v>69</v>
      </c>
      <c r="G68" s="14"/>
      <c r="H68" s="14"/>
      <c r="I68" s="15" t="s">
        <v>40</v>
      </c>
      <c r="J68" s="15">
        <v>5</v>
      </c>
      <c r="K68" s="14"/>
      <c r="L68" s="15" t="s">
        <v>143</v>
      </c>
      <c r="M68" s="63">
        <v>0</v>
      </c>
      <c r="N68" s="14"/>
      <c r="O68" s="15" t="s">
        <v>73</v>
      </c>
      <c r="P68" s="14" t="s">
        <v>146</v>
      </c>
      <c r="Q68" s="72">
        <f>M68</f>
        <v>0</v>
      </c>
      <c r="R68" s="15" t="s">
        <v>785</v>
      </c>
      <c r="S68" s="15" t="s">
        <v>731</v>
      </c>
      <c r="T68" s="14"/>
      <c r="U68" s="15"/>
      <c r="V68" s="14" t="s">
        <v>321</v>
      </c>
      <c r="W68" s="14" t="s">
        <v>321</v>
      </c>
      <c r="X68" s="15" t="s">
        <v>41</v>
      </c>
    </row>
    <row r="69" spans="1:24" x14ac:dyDescent="0.15">
      <c r="A69" s="15" t="s">
        <v>31</v>
      </c>
      <c r="B69" s="15" t="s">
        <v>30</v>
      </c>
      <c r="C69" s="15" t="s">
        <v>32</v>
      </c>
      <c r="D69" s="15" t="s">
        <v>80</v>
      </c>
      <c r="E69" s="15"/>
      <c r="F69" s="15" t="s">
        <v>69</v>
      </c>
      <c r="G69" s="14"/>
      <c r="H69" s="14"/>
      <c r="I69" s="15" t="s">
        <v>40</v>
      </c>
      <c r="J69" s="15">
        <v>5</v>
      </c>
      <c r="K69" s="14"/>
      <c r="L69" s="15" t="s">
        <v>144</v>
      </c>
      <c r="M69" s="63">
        <v>0</v>
      </c>
      <c r="N69" s="14"/>
      <c r="O69" s="15" t="s">
        <v>73</v>
      </c>
      <c r="P69" s="14" t="s">
        <v>146</v>
      </c>
      <c r="Q69" s="72">
        <f>M69</f>
        <v>0</v>
      </c>
      <c r="R69" s="15" t="s">
        <v>785</v>
      </c>
      <c r="S69" s="15" t="s">
        <v>731</v>
      </c>
      <c r="T69" s="14"/>
      <c r="U69" s="15"/>
      <c r="V69" s="14" t="s">
        <v>321</v>
      </c>
      <c r="W69" s="14" t="s">
        <v>321</v>
      </c>
      <c r="X69" s="15" t="s">
        <v>41</v>
      </c>
    </row>
    <row r="70" spans="1:24" x14ac:dyDescent="0.15">
      <c r="A70" s="15" t="s">
        <v>31</v>
      </c>
      <c r="B70" s="15" t="s">
        <v>30</v>
      </c>
      <c r="C70" s="15" t="s">
        <v>32</v>
      </c>
      <c r="D70" s="15" t="s">
        <v>95</v>
      </c>
      <c r="E70" s="15"/>
      <c r="F70" s="15" t="s">
        <v>69</v>
      </c>
      <c r="G70" s="14"/>
      <c r="H70" s="14"/>
      <c r="I70" s="15" t="s">
        <v>40</v>
      </c>
      <c r="J70" s="15">
        <v>5</v>
      </c>
      <c r="K70" s="14"/>
      <c r="L70" s="15" t="s">
        <v>145</v>
      </c>
      <c r="M70" s="63">
        <v>1</v>
      </c>
      <c r="N70" s="14"/>
      <c r="O70" s="15" t="s">
        <v>73</v>
      </c>
      <c r="P70" s="14" t="s">
        <v>146</v>
      </c>
      <c r="Q70" s="72">
        <f>M70</f>
        <v>1</v>
      </c>
      <c r="R70" s="15" t="s">
        <v>785</v>
      </c>
      <c r="S70" s="15" t="s">
        <v>731</v>
      </c>
      <c r="T70" s="14"/>
      <c r="U70" s="15"/>
      <c r="V70" s="14" t="s">
        <v>321</v>
      </c>
      <c r="W70" s="14" t="s">
        <v>321</v>
      </c>
      <c r="X70" s="15" t="s">
        <v>41</v>
      </c>
    </row>
    <row r="71" spans="1:24" x14ac:dyDescent="0.15">
      <c r="A71" s="15" t="s">
        <v>31</v>
      </c>
      <c r="B71" s="15" t="s">
        <v>30</v>
      </c>
      <c r="C71" s="15" t="s">
        <v>32</v>
      </c>
      <c r="D71" s="15" t="s">
        <v>71</v>
      </c>
      <c r="E71" s="15"/>
      <c r="F71" s="15" t="s">
        <v>69</v>
      </c>
      <c r="G71" s="14"/>
      <c r="H71" s="14"/>
      <c r="I71" s="15" t="s">
        <v>40</v>
      </c>
      <c r="J71" s="15">
        <v>5</v>
      </c>
      <c r="K71" s="14"/>
      <c r="L71" s="15" t="s">
        <v>148</v>
      </c>
      <c r="M71" s="63">
        <v>10</v>
      </c>
      <c r="N71" s="14"/>
      <c r="O71" s="15" t="s">
        <v>73</v>
      </c>
      <c r="P71" s="14" t="s">
        <v>147</v>
      </c>
      <c r="Q71" s="72">
        <f>M71</f>
        <v>10</v>
      </c>
      <c r="R71" s="15" t="s">
        <v>785</v>
      </c>
      <c r="S71" s="15" t="s">
        <v>731</v>
      </c>
      <c r="T71" s="14"/>
      <c r="U71" s="15"/>
      <c r="V71" s="14" t="s">
        <v>321</v>
      </c>
      <c r="W71" s="14" t="s">
        <v>321</v>
      </c>
      <c r="X71" s="15" t="s">
        <v>41</v>
      </c>
    </row>
    <row r="72" spans="1:24" x14ac:dyDescent="0.15">
      <c r="A72" s="15" t="s">
        <v>31</v>
      </c>
      <c r="B72" s="15" t="s">
        <v>30</v>
      </c>
      <c r="C72" s="15" t="s">
        <v>32</v>
      </c>
      <c r="D72" s="15" t="s">
        <v>76</v>
      </c>
      <c r="E72" s="15"/>
      <c r="F72" s="15" t="s">
        <v>69</v>
      </c>
      <c r="G72" s="14"/>
      <c r="H72" s="14"/>
      <c r="I72" s="15" t="s">
        <v>40</v>
      </c>
      <c r="J72" s="15">
        <v>5</v>
      </c>
      <c r="K72" s="14"/>
      <c r="L72" s="15" t="s">
        <v>149</v>
      </c>
      <c r="M72" s="63">
        <v>0</v>
      </c>
      <c r="N72" s="14"/>
      <c r="O72" s="15" t="s">
        <v>73</v>
      </c>
      <c r="P72" s="14" t="s">
        <v>147</v>
      </c>
      <c r="Q72" s="72">
        <f>M72</f>
        <v>0</v>
      </c>
      <c r="R72" s="15" t="s">
        <v>785</v>
      </c>
      <c r="S72" s="15" t="s">
        <v>731</v>
      </c>
      <c r="T72" s="14"/>
      <c r="U72" s="15"/>
      <c r="V72" s="14" t="s">
        <v>321</v>
      </c>
      <c r="W72" s="14" t="s">
        <v>321</v>
      </c>
      <c r="X72" s="15" t="s">
        <v>41</v>
      </c>
    </row>
    <row r="73" spans="1:24" x14ac:dyDescent="0.15">
      <c r="A73" s="15" t="s">
        <v>31</v>
      </c>
      <c r="B73" s="15" t="s">
        <v>30</v>
      </c>
      <c r="C73" s="15" t="s">
        <v>32</v>
      </c>
      <c r="D73" s="15" t="s">
        <v>78</v>
      </c>
      <c r="E73" s="15"/>
      <c r="F73" s="15" t="s">
        <v>69</v>
      </c>
      <c r="G73" s="14"/>
      <c r="H73" s="14"/>
      <c r="I73" s="15" t="s">
        <v>40</v>
      </c>
      <c r="J73" s="15">
        <v>5</v>
      </c>
      <c r="K73" s="14"/>
      <c r="L73" s="15" t="s">
        <v>150</v>
      </c>
      <c r="M73" s="63">
        <v>0</v>
      </c>
      <c r="N73" s="14"/>
      <c r="O73" s="15" t="s">
        <v>73</v>
      </c>
      <c r="P73" s="14" t="s">
        <v>147</v>
      </c>
      <c r="Q73" s="72">
        <f>M73</f>
        <v>0</v>
      </c>
      <c r="R73" s="15" t="s">
        <v>785</v>
      </c>
      <c r="S73" s="15" t="s">
        <v>731</v>
      </c>
      <c r="T73" s="14"/>
      <c r="U73" s="15"/>
      <c r="V73" s="14" t="s">
        <v>321</v>
      </c>
      <c r="W73" s="14" t="s">
        <v>321</v>
      </c>
      <c r="X73" s="15" t="s">
        <v>41</v>
      </c>
    </row>
    <row r="74" spans="1:24" x14ac:dyDescent="0.15">
      <c r="A74" s="15" t="s">
        <v>31</v>
      </c>
      <c r="B74" s="15" t="s">
        <v>30</v>
      </c>
      <c r="C74" s="15" t="s">
        <v>32</v>
      </c>
      <c r="D74" s="15" t="s">
        <v>80</v>
      </c>
      <c r="E74" s="15"/>
      <c r="F74" s="15" t="s">
        <v>69</v>
      </c>
      <c r="G74" s="14"/>
      <c r="H74" s="14"/>
      <c r="I74" s="15" t="s">
        <v>40</v>
      </c>
      <c r="J74" s="15">
        <v>5</v>
      </c>
      <c r="K74" s="14"/>
      <c r="L74" s="15" t="s">
        <v>151</v>
      </c>
      <c r="M74" s="63">
        <v>0</v>
      </c>
      <c r="N74" s="14"/>
      <c r="O74" s="15" t="s">
        <v>73</v>
      </c>
      <c r="P74" s="14" t="s">
        <v>147</v>
      </c>
      <c r="Q74" s="72">
        <f>M74</f>
        <v>0</v>
      </c>
      <c r="R74" s="15" t="s">
        <v>785</v>
      </c>
      <c r="S74" s="15" t="s">
        <v>731</v>
      </c>
      <c r="T74" s="14"/>
      <c r="U74" s="15"/>
      <c r="V74" s="14" t="s">
        <v>321</v>
      </c>
      <c r="W74" s="14" t="s">
        <v>321</v>
      </c>
      <c r="X74" s="15" t="s">
        <v>41</v>
      </c>
    </row>
    <row r="75" spans="1:24" x14ac:dyDescent="0.15">
      <c r="A75" s="15" t="s">
        <v>31</v>
      </c>
      <c r="B75" s="15" t="s">
        <v>30</v>
      </c>
      <c r="C75" s="15" t="s">
        <v>32</v>
      </c>
      <c r="D75" s="15" t="s">
        <v>95</v>
      </c>
      <c r="E75" s="15"/>
      <c r="F75" s="15" t="s">
        <v>69</v>
      </c>
      <c r="G75" s="14"/>
      <c r="H75" s="14"/>
      <c r="I75" s="15" t="s">
        <v>40</v>
      </c>
      <c r="J75" s="15">
        <v>5</v>
      </c>
      <c r="K75" s="14"/>
      <c r="L75" s="15" t="s">
        <v>152</v>
      </c>
      <c r="M75" s="63">
        <v>10</v>
      </c>
      <c r="N75" s="14"/>
      <c r="O75" s="15" t="s">
        <v>73</v>
      </c>
      <c r="P75" s="14" t="s">
        <v>147</v>
      </c>
      <c r="Q75" s="72">
        <f>M75</f>
        <v>10</v>
      </c>
      <c r="R75" s="15" t="s">
        <v>785</v>
      </c>
      <c r="S75" s="15" t="s">
        <v>731</v>
      </c>
      <c r="T75" s="14"/>
      <c r="U75" s="15"/>
      <c r="V75" s="14" t="s">
        <v>321</v>
      </c>
      <c r="W75" s="14" t="s">
        <v>321</v>
      </c>
      <c r="X75" s="15" t="s">
        <v>41</v>
      </c>
    </row>
    <row r="76" spans="1:24" x14ac:dyDescent="0.15">
      <c r="A76" s="15" t="s">
        <v>31</v>
      </c>
      <c r="B76" s="15" t="s">
        <v>30</v>
      </c>
      <c r="C76" s="15" t="s">
        <v>32</v>
      </c>
      <c r="D76" s="15" t="s">
        <v>71</v>
      </c>
      <c r="E76" s="15"/>
      <c r="F76" s="15" t="s">
        <v>69</v>
      </c>
      <c r="G76" s="14"/>
      <c r="H76" s="14"/>
      <c r="I76" s="15" t="s">
        <v>40</v>
      </c>
      <c r="J76" s="15">
        <v>5</v>
      </c>
      <c r="K76" s="14"/>
      <c r="L76" s="15" t="s">
        <v>154</v>
      </c>
      <c r="M76" s="63">
        <v>2</v>
      </c>
      <c r="N76" s="14"/>
      <c r="O76" s="15" t="s">
        <v>73</v>
      </c>
      <c r="P76" s="14" t="s">
        <v>775</v>
      </c>
      <c r="Q76" s="72">
        <f>M76</f>
        <v>2</v>
      </c>
      <c r="R76" s="15" t="s">
        <v>785</v>
      </c>
      <c r="S76" s="15" t="s">
        <v>731</v>
      </c>
      <c r="T76" s="14"/>
      <c r="U76" s="15"/>
      <c r="V76" s="14" t="s">
        <v>321</v>
      </c>
      <c r="W76" s="14" t="s">
        <v>321</v>
      </c>
      <c r="X76" s="15" t="s">
        <v>41</v>
      </c>
    </row>
    <row r="77" spans="1:24" x14ac:dyDescent="0.15">
      <c r="A77" s="15" t="s">
        <v>31</v>
      </c>
      <c r="B77" s="15" t="s">
        <v>30</v>
      </c>
      <c r="C77" s="15" t="s">
        <v>32</v>
      </c>
      <c r="D77" s="15" t="s">
        <v>71</v>
      </c>
      <c r="E77" s="15"/>
      <c r="F77" s="15" t="s">
        <v>69</v>
      </c>
      <c r="G77" s="14"/>
      <c r="H77" s="14"/>
      <c r="I77" s="15" t="s">
        <v>40</v>
      </c>
      <c r="J77" s="15">
        <v>5</v>
      </c>
      <c r="K77" s="14"/>
      <c r="L77" s="15" t="s">
        <v>156</v>
      </c>
      <c r="M77" s="63">
        <v>35</v>
      </c>
      <c r="N77" s="14"/>
      <c r="O77" s="15" t="s">
        <v>73</v>
      </c>
      <c r="P77" s="14" t="s">
        <v>155</v>
      </c>
      <c r="Q77" s="72">
        <f>M77</f>
        <v>35</v>
      </c>
      <c r="R77" s="15" t="s">
        <v>785</v>
      </c>
      <c r="S77" s="15" t="s">
        <v>731</v>
      </c>
      <c r="T77" s="14"/>
      <c r="U77" s="15"/>
      <c r="V77" s="14" t="s">
        <v>321</v>
      </c>
      <c r="W77" s="14" t="s">
        <v>321</v>
      </c>
      <c r="X77" s="15" t="s">
        <v>41</v>
      </c>
    </row>
    <row r="78" spans="1:24" x14ac:dyDescent="0.15">
      <c r="A78" s="15" t="s">
        <v>31</v>
      </c>
      <c r="B78" s="15" t="s">
        <v>30</v>
      </c>
      <c r="C78" s="15" t="s">
        <v>32</v>
      </c>
      <c r="D78" s="15" t="s">
        <v>71</v>
      </c>
      <c r="E78" s="15"/>
      <c r="F78" s="15" t="s">
        <v>69</v>
      </c>
      <c r="G78" s="14"/>
      <c r="H78" s="14"/>
      <c r="I78" s="15" t="s">
        <v>40</v>
      </c>
      <c r="J78" s="15">
        <v>5</v>
      </c>
      <c r="K78" s="14"/>
      <c r="L78" s="15" t="s">
        <v>158</v>
      </c>
      <c r="M78" s="63">
        <v>996</v>
      </c>
      <c r="N78" s="14"/>
      <c r="O78" s="15" t="s">
        <v>73</v>
      </c>
      <c r="P78" s="14" t="s">
        <v>157</v>
      </c>
      <c r="Q78" s="72">
        <f>M78</f>
        <v>996</v>
      </c>
      <c r="R78" s="15" t="s">
        <v>785</v>
      </c>
      <c r="S78" s="15" t="s">
        <v>731</v>
      </c>
      <c r="T78" s="14"/>
      <c r="U78" s="15"/>
      <c r="V78" s="14" t="s">
        <v>321</v>
      </c>
      <c r="W78" s="14" t="s">
        <v>321</v>
      </c>
      <c r="X78" s="15" t="s">
        <v>41</v>
      </c>
    </row>
    <row r="79" spans="1:24" x14ac:dyDescent="0.15">
      <c r="A79" s="9" t="s">
        <v>296</v>
      </c>
      <c r="B79" s="9" t="s">
        <v>295</v>
      </c>
      <c r="C79" s="9" t="s">
        <v>297</v>
      </c>
      <c r="D79" s="9" t="s">
        <v>300</v>
      </c>
      <c r="E79" s="9"/>
      <c r="F79" s="30" t="s">
        <v>279</v>
      </c>
      <c r="I79" s="9" t="s">
        <v>302</v>
      </c>
      <c r="J79">
        <v>88</v>
      </c>
      <c r="L79" t="s">
        <v>805</v>
      </c>
      <c r="M79" s="31">
        <v>108</v>
      </c>
      <c r="O79" s="30" t="s">
        <v>816</v>
      </c>
      <c r="P79" t="s">
        <v>153</v>
      </c>
      <c r="Q79" s="77">
        <f>M79*1000</f>
        <v>108000</v>
      </c>
      <c r="R79" s="9" t="s">
        <v>785</v>
      </c>
      <c r="S79" t="s">
        <v>732</v>
      </c>
      <c r="T79" t="s">
        <v>671</v>
      </c>
      <c r="U79" s="9" t="s">
        <v>789</v>
      </c>
      <c r="V79" t="s">
        <v>321</v>
      </c>
      <c r="W79" t="s">
        <v>321</v>
      </c>
      <c r="X79" s="30" t="s">
        <v>276</v>
      </c>
    </row>
    <row r="80" spans="1:24" x14ac:dyDescent="0.15">
      <c r="A80" s="9" t="s">
        <v>296</v>
      </c>
      <c r="B80" s="9" t="s">
        <v>295</v>
      </c>
      <c r="C80" s="9" t="s">
        <v>297</v>
      </c>
      <c r="D80" s="9" t="s">
        <v>300</v>
      </c>
      <c r="E80" s="9"/>
      <c r="F80" s="33" t="s">
        <v>36</v>
      </c>
      <c r="I80" s="9" t="s">
        <v>302</v>
      </c>
      <c r="J80">
        <v>88</v>
      </c>
      <c r="L80" t="s">
        <v>805</v>
      </c>
      <c r="M80" s="31">
        <v>111</v>
      </c>
      <c r="O80" s="30" t="s">
        <v>816</v>
      </c>
      <c r="P80" t="s">
        <v>153</v>
      </c>
      <c r="Q80" s="77">
        <f>M80*1000</f>
        <v>111000</v>
      </c>
      <c r="R80" s="9" t="s">
        <v>785</v>
      </c>
      <c r="S80" t="s">
        <v>732</v>
      </c>
      <c r="T80" t="s">
        <v>671</v>
      </c>
      <c r="U80" s="9" t="s">
        <v>789</v>
      </c>
      <c r="V80" t="s">
        <v>321</v>
      </c>
      <c r="W80" t="s">
        <v>321</v>
      </c>
      <c r="X80" s="30" t="s">
        <v>276</v>
      </c>
    </row>
    <row r="81" spans="1:24" x14ac:dyDescent="0.15">
      <c r="A81" s="9" t="s">
        <v>296</v>
      </c>
      <c r="B81" s="9" t="s">
        <v>295</v>
      </c>
      <c r="C81" s="9" t="s">
        <v>297</v>
      </c>
      <c r="D81" s="9" t="s">
        <v>300</v>
      </c>
      <c r="E81" s="9"/>
      <c r="F81" s="34" t="s">
        <v>68</v>
      </c>
      <c r="I81" s="9" t="s">
        <v>302</v>
      </c>
      <c r="J81">
        <v>88</v>
      </c>
      <c r="L81" t="s">
        <v>805</v>
      </c>
      <c r="M81" s="31">
        <v>107</v>
      </c>
      <c r="O81" s="30" t="s">
        <v>816</v>
      </c>
      <c r="P81" t="s">
        <v>153</v>
      </c>
      <c r="Q81" s="77">
        <f>M81*1000</f>
        <v>107000</v>
      </c>
      <c r="R81" s="9" t="s">
        <v>785</v>
      </c>
      <c r="S81" t="s">
        <v>732</v>
      </c>
      <c r="T81" t="s">
        <v>671</v>
      </c>
      <c r="U81" s="9" t="s">
        <v>789</v>
      </c>
      <c r="V81" t="s">
        <v>321</v>
      </c>
      <c r="W81" t="s">
        <v>321</v>
      </c>
      <c r="X81" s="30" t="s">
        <v>276</v>
      </c>
    </row>
    <row r="82" spans="1:24" x14ac:dyDescent="0.15">
      <c r="A82" s="9" t="s">
        <v>296</v>
      </c>
      <c r="B82" s="9" t="s">
        <v>295</v>
      </c>
      <c r="C82" s="9" t="s">
        <v>297</v>
      </c>
      <c r="D82" s="9" t="s">
        <v>300</v>
      </c>
      <c r="E82" s="9"/>
      <c r="F82" s="35" t="s">
        <v>69</v>
      </c>
      <c r="I82" s="9" t="s">
        <v>302</v>
      </c>
      <c r="J82">
        <v>88</v>
      </c>
      <c r="L82" t="s">
        <v>805</v>
      </c>
      <c r="M82" s="31">
        <v>113</v>
      </c>
      <c r="O82" s="30" t="s">
        <v>816</v>
      </c>
      <c r="P82" t="s">
        <v>153</v>
      </c>
      <c r="Q82" s="77">
        <f>M82*1000</f>
        <v>113000</v>
      </c>
      <c r="R82" s="9" t="s">
        <v>785</v>
      </c>
      <c r="S82" t="s">
        <v>732</v>
      </c>
      <c r="T82" t="s">
        <v>671</v>
      </c>
      <c r="U82" s="9" t="s">
        <v>789</v>
      </c>
      <c r="V82" t="s">
        <v>321</v>
      </c>
      <c r="W82" t="s">
        <v>321</v>
      </c>
      <c r="X82" s="30" t="s">
        <v>276</v>
      </c>
    </row>
    <row r="83" spans="1:24" x14ac:dyDescent="0.15">
      <c r="A83" t="s">
        <v>304</v>
      </c>
      <c r="B83" t="s">
        <v>303</v>
      </c>
      <c r="C83" t="s">
        <v>305</v>
      </c>
      <c r="F83" s="14" t="s">
        <v>279</v>
      </c>
      <c r="I83" s="9" t="s">
        <v>309</v>
      </c>
      <c r="L83" t="s">
        <v>341</v>
      </c>
      <c r="M83" s="31">
        <v>14633</v>
      </c>
      <c r="O83" t="s">
        <v>342</v>
      </c>
      <c r="P83" t="s">
        <v>153</v>
      </c>
      <c r="Q83" s="73">
        <f>M83</f>
        <v>14633</v>
      </c>
      <c r="R83" s="9" t="s">
        <v>785</v>
      </c>
      <c r="S83" t="s">
        <v>322</v>
      </c>
      <c r="T83" s="36" t="s">
        <v>343</v>
      </c>
      <c r="U83" s="9" t="s">
        <v>790</v>
      </c>
      <c r="V83" t="s">
        <v>321</v>
      </c>
      <c r="W83" t="s">
        <v>321</v>
      </c>
      <c r="X83" t="s">
        <v>276</v>
      </c>
    </row>
    <row r="84" spans="1:24" x14ac:dyDescent="0.15">
      <c r="A84" t="s">
        <v>317</v>
      </c>
      <c r="B84" t="s">
        <v>316</v>
      </c>
      <c r="C84" t="s">
        <v>305</v>
      </c>
      <c r="F84" t="s">
        <v>279</v>
      </c>
      <c r="I84" t="s">
        <v>318</v>
      </c>
      <c r="L84" s="23" t="s">
        <v>344</v>
      </c>
      <c r="M84" s="31">
        <v>35747</v>
      </c>
      <c r="O84" t="s">
        <v>790</v>
      </c>
      <c r="P84" t="s">
        <v>153</v>
      </c>
      <c r="Q84" s="78">
        <f>M84</f>
        <v>35747</v>
      </c>
      <c r="R84" s="9" t="s">
        <v>785</v>
      </c>
      <c r="S84" t="s">
        <v>322</v>
      </c>
      <c r="T84" t="s">
        <v>343</v>
      </c>
      <c r="U84" s="9" t="s">
        <v>790</v>
      </c>
      <c r="V84" t="s">
        <v>321</v>
      </c>
      <c r="W84" t="s">
        <v>321</v>
      </c>
      <c r="X84" t="s">
        <v>276</v>
      </c>
    </row>
    <row r="85" spans="1:24" x14ac:dyDescent="0.15">
      <c r="A85" t="s">
        <v>317</v>
      </c>
      <c r="B85" t="s">
        <v>316</v>
      </c>
      <c r="C85" t="s">
        <v>305</v>
      </c>
      <c r="F85" t="s">
        <v>36</v>
      </c>
      <c r="I85" t="s">
        <v>318</v>
      </c>
      <c r="L85" s="23" t="s">
        <v>344</v>
      </c>
      <c r="M85" s="31">
        <v>45282</v>
      </c>
      <c r="O85" t="s">
        <v>790</v>
      </c>
      <c r="P85" t="s">
        <v>153</v>
      </c>
      <c r="Q85" s="78">
        <f>M85</f>
        <v>45282</v>
      </c>
      <c r="R85" s="9" t="s">
        <v>785</v>
      </c>
      <c r="S85" t="s">
        <v>322</v>
      </c>
      <c r="T85" t="s">
        <v>343</v>
      </c>
      <c r="U85" s="9" t="s">
        <v>790</v>
      </c>
      <c r="V85" t="s">
        <v>321</v>
      </c>
      <c r="W85" t="s">
        <v>321</v>
      </c>
      <c r="X85" t="s">
        <v>276</v>
      </c>
    </row>
    <row r="86" spans="1:24" x14ac:dyDescent="0.15">
      <c r="A86" t="s">
        <v>317</v>
      </c>
      <c r="B86" t="s">
        <v>316</v>
      </c>
      <c r="C86" t="s">
        <v>305</v>
      </c>
      <c r="F86" t="s">
        <v>68</v>
      </c>
      <c r="I86" t="s">
        <v>318</v>
      </c>
      <c r="L86" s="23" t="s">
        <v>344</v>
      </c>
      <c r="M86" s="31">
        <v>47618</v>
      </c>
      <c r="O86" t="s">
        <v>790</v>
      </c>
      <c r="P86" t="s">
        <v>153</v>
      </c>
      <c r="Q86" s="78">
        <f>M86</f>
        <v>47618</v>
      </c>
      <c r="R86" s="9" t="s">
        <v>785</v>
      </c>
      <c r="S86" t="s">
        <v>322</v>
      </c>
      <c r="T86" t="s">
        <v>343</v>
      </c>
      <c r="U86" s="9" t="s">
        <v>790</v>
      </c>
      <c r="V86" t="s">
        <v>321</v>
      </c>
      <c r="W86" t="s">
        <v>321</v>
      </c>
      <c r="X86" t="s">
        <v>276</v>
      </c>
    </row>
    <row r="87" spans="1:24" x14ac:dyDescent="0.15">
      <c r="A87" s="9" t="s">
        <v>326</v>
      </c>
      <c r="B87" s="9" t="s">
        <v>325</v>
      </c>
      <c r="C87" s="9" t="s">
        <v>305</v>
      </c>
      <c r="F87" t="s">
        <v>271</v>
      </c>
      <c r="I87" t="s">
        <v>817</v>
      </c>
      <c r="J87">
        <v>61</v>
      </c>
      <c r="L87" t="s">
        <v>736</v>
      </c>
      <c r="M87" s="31">
        <v>4941</v>
      </c>
      <c r="O87" t="s">
        <v>347</v>
      </c>
      <c r="P87" t="s">
        <v>153</v>
      </c>
      <c r="Q87" s="78">
        <f>M87</f>
        <v>4941</v>
      </c>
      <c r="R87" s="9" t="s">
        <v>785</v>
      </c>
      <c r="S87" t="s">
        <v>322</v>
      </c>
      <c r="T87" t="s">
        <v>343</v>
      </c>
      <c r="U87" s="9" t="s">
        <v>790</v>
      </c>
      <c r="V87" t="s">
        <v>321</v>
      </c>
      <c r="W87" t="s">
        <v>321</v>
      </c>
      <c r="X87" t="s">
        <v>276</v>
      </c>
    </row>
    <row r="88" spans="1:24" ht="15" x14ac:dyDescent="0.2">
      <c r="A88" s="22" t="s">
        <v>329</v>
      </c>
      <c r="B88" s="22" t="s">
        <v>328</v>
      </c>
      <c r="C88" s="22" t="s">
        <v>305</v>
      </c>
      <c r="F88" t="s">
        <v>68</v>
      </c>
      <c r="I88" t="s">
        <v>330</v>
      </c>
      <c r="J88">
        <v>3</v>
      </c>
      <c r="L88" t="s">
        <v>736</v>
      </c>
      <c r="M88" s="31">
        <v>18000</v>
      </c>
      <c r="O88" t="s">
        <v>347</v>
      </c>
      <c r="P88" t="s">
        <v>153</v>
      </c>
      <c r="Q88" s="78">
        <f>M88</f>
        <v>18000</v>
      </c>
      <c r="R88" s="9" t="s">
        <v>785</v>
      </c>
      <c r="S88" t="s">
        <v>322</v>
      </c>
      <c r="T88" t="s">
        <v>343</v>
      </c>
      <c r="U88" s="9" t="s">
        <v>790</v>
      </c>
      <c r="V88" t="s">
        <v>321</v>
      </c>
      <c r="W88" t="s">
        <v>321</v>
      </c>
      <c r="X88" t="s">
        <v>276</v>
      </c>
    </row>
    <row r="89" spans="1:24" ht="15" x14ac:dyDescent="0.2">
      <c r="A89" s="22" t="s">
        <v>329</v>
      </c>
      <c r="B89" s="22" t="s">
        <v>328</v>
      </c>
      <c r="C89" s="22" t="s">
        <v>305</v>
      </c>
      <c r="F89" s="26" t="s">
        <v>36</v>
      </c>
      <c r="I89" t="s">
        <v>330</v>
      </c>
      <c r="J89">
        <v>3</v>
      </c>
      <c r="L89" t="s">
        <v>736</v>
      </c>
      <c r="M89" s="31">
        <v>18000</v>
      </c>
      <c r="O89" t="s">
        <v>347</v>
      </c>
      <c r="P89" t="s">
        <v>153</v>
      </c>
      <c r="Q89" s="78">
        <f>M89</f>
        <v>18000</v>
      </c>
      <c r="R89" s="9" t="s">
        <v>785</v>
      </c>
      <c r="S89" t="s">
        <v>322</v>
      </c>
      <c r="T89" t="s">
        <v>343</v>
      </c>
      <c r="U89" s="9" t="s">
        <v>790</v>
      </c>
      <c r="V89" t="s">
        <v>321</v>
      </c>
      <c r="W89" t="s">
        <v>321</v>
      </c>
      <c r="X89" t="s">
        <v>276</v>
      </c>
    </row>
    <row r="90" spans="1:24" ht="15" x14ac:dyDescent="0.2">
      <c r="A90" s="22" t="s">
        <v>329</v>
      </c>
      <c r="B90" s="22" t="s">
        <v>328</v>
      </c>
      <c r="C90" s="22" t="s">
        <v>305</v>
      </c>
      <c r="F90" s="14" t="s">
        <v>279</v>
      </c>
      <c r="I90" t="s">
        <v>330</v>
      </c>
      <c r="J90">
        <v>3</v>
      </c>
      <c r="L90" t="s">
        <v>736</v>
      </c>
      <c r="M90" s="31">
        <v>2000</v>
      </c>
      <c r="O90" t="s">
        <v>347</v>
      </c>
      <c r="P90" t="s">
        <v>153</v>
      </c>
      <c r="Q90" s="78">
        <f>M90</f>
        <v>2000</v>
      </c>
      <c r="R90" s="9" t="s">
        <v>785</v>
      </c>
      <c r="S90" t="s">
        <v>322</v>
      </c>
      <c r="T90" t="s">
        <v>343</v>
      </c>
      <c r="U90" s="9" t="s">
        <v>790</v>
      </c>
      <c r="V90" t="s">
        <v>321</v>
      </c>
      <c r="W90" t="s">
        <v>321</v>
      </c>
      <c r="X90" t="s">
        <v>276</v>
      </c>
    </row>
    <row r="91" spans="1:24" ht="15" x14ac:dyDescent="0.2">
      <c r="A91" s="22" t="s">
        <v>266</v>
      </c>
      <c r="B91" s="22" t="s">
        <v>265</v>
      </c>
      <c r="C91" s="22" t="s">
        <v>267</v>
      </c>
      <c r="F91" t="s">
        <v>271</v>
      </c>
      <c r="I91" t="s">
        <v>275</v>
      </c>
      <c r="J91">
        <v>3</v>
      </c>
      <c r="L91" s="23" t="s">
        <v>348</v>
      </c>
      <c r="M91" s="31">
        <v>82898.933693999992</v>
      </c>
      <c r="O91" s="25" t="s">
        <v>347</v>
      </c>
      <c r="P91" t="s">
        <v>153</v>
      </c>
      <c r="Q91" s="78">
        <f>M91</f>
        <v>82898.933693999992</v>
      </c>
      <c r="R91" s="9" t="s">
        <v>785</v>
      </c>
      <c r="S91" t="s">
        <v>277</v>
      </c>
      <c r="T91" t="s">
        <v>349</v>
      </c>
      <c r="U91" s="9" t="s">
        <v>789</v>
      </c>
      <c r="V91" t="s">
        <v>321</v>
      </c>
      <c r="W91" t="s">
        <v>321</v>
      </c>
      <c r="X91" t="s">
        <v>276</v>
      </c>
    </row>
    <row r="92" spans="1:24" ht="29" x14ac:dyDescent="0.2">
      <c r="A92" s="22" t="s">
        <v>281</v>
      </c>
      <c r="B92" s="22" t="s">
        <v>280</v>
      </c>
      <c r="C92" s="22" t="s">
        <v>267</v>
      </c>
      <c r="F92" t="s">
        <v>68</v>
      </c>
      <c r="I92" t="s">
        <v>283</v>
      </c>
      <c r="J92">
        <v>109</v>
      </c>
      <c r="L92" t="s">
        <v>737</v>
      </c>
      <c r="M92" s="31">
        <v>86.8</v>
      </c>
      <c r="O92" s="25" t="s">
        <v>350</v>
      </c>
      <c r="P92" t="s">
        <v>153</v>
      </c>
      <c r="Q92" s="78">
        <f>M92*1000</f>
        <v>86800</v>
      </c>
      <c r="R92" s="9" t="s">
        <v>785</v>
      </c>
      <c r="S92" t="s">
        <v>277</v>
      </c>
      <c r="T92" t="s">
        <v>349</v>
      </c>
      <c r="U92" s="9" t="s">
        <v>789</v>
      </c>
      <c r="V92" t="s">
        <v>321</v>
      </c>
      <c r="W92" t="s">
        <v>321</v>
      </c>
      <c r="X92" t="s">
        <v>276</v>
      </c>
    </row>
    <row r="93" spans="1:24" ht="29" x14ac:dyDescent="0.2">
      <c r="A93" s="22" t="s">
        <v>281</v>
      </c>
      <c r="B93" s="22" t="s">
        <v>280</v>
      </c>
      <c r="C93" s="22" t="s">
        <v>267</v>
      </c>
      <c r="F93" t="s">
        <v>36</v>
      </c>
      <c r="I93" t="s">
        <v>283</v>
      </c>
      <c r="J93">
        <v>109</v>
      </c>
      <c r="L93" t="s">
        <v>737</v>
      </c>
      <c r="M93" s="31">
        <v>81.900000000000006</v>
      </c>
      <c r="O93" s="25" t="s">
        <v>350</v>
      </c>
      <c r="P93" t="s">
        <v>153</v>
      </c>
      <c r="Q93" s="78">
        <f>M93*1000</f>
        <v>81900</v>
      </c>
      <c r="R93" s="9" t="s">
        <v>785</v>
      </c>
      <c r="S93" t="s">
        <v>277</v>
      </c>
      <c r="T93" t="s">
        <v>349</v>
      </c>
      <c r="U93" s="9" t="s">
        <v>789</v>
      </c>
      <c r="V93" t="s">
        <v>321</v>
      </c>
      <c r="W93" t="s">
        <v>321</v>
      </c>
      <c r="X93" t="s">
        <v>276</v>
      </c>
    </row>
    <row r="94" spans="1:24" ht="29" x14ac:dyDescent="0.2">
      <c r="A94" s="22" t="s">
        <v>281</v>
      </c>
      <c r="B94" s="22" t="s">
        <v>280</v>
      </c>
      <c r="C94" s="22" t="s">
        <v>267</v>
      </c>
      <c r="F94" t="s">
        <v>279</v>
      </c>
      <c r="I94" t="s">
        <v>283</v>
      </c>
      <c r="J94">
        <v>109</v>
      </c>
      <c r="L94" t="s">
        <v>737</v>
      </c>
      <c r="M94" s="31">
        <v>35</v>
      </c>
      <c r="O94" s="25" t="s">
        <v>350</v>
      </c>
      <c r="P94" t="s">
        <v>153</v>
      </c>
      <c r="Q94" s="78">
        <f>M94*1000</f>
        <v>35000</v>
      </c>
      <c r="R94" s="9" t="s">
        <v>785</v>
      </c>
      <c r="S94" t="s">
        <v>277</v>
      </c>
      <c r="T94" t="s">
        <v>349</v>
      </c>
      <c r="U94" s="9" t="s">
        <v>789</v>
      </c>
      <c r="V94" t="s">
        <v>321</v>
      </c>
      <c r="W94" t="s">
        <v>321</v>
      </c>
      <c r="X94" t="s">
        <v>276</v>
      </c>
    </row>
    <row r="95" spans="1:24" ht="15" x14ac:dyDescent="0.2">
      <c r="A95" s="22" t="s">
        <v>285</v>
      </c>
      <c r="B95" s="22" t="s">
        <v>284</v>
      </c>
      <c r="C95" s="22" t="s">
        <v>286</v>
      </c>
      <c r="F95" s="23" t="s">
        <v>68</v>
      </c>
      <c r="I95" t="s">
        <v>292</v>
      </c>
      <c r="J95">
        <v>210</v>
      </c>
      <c r="L95" t="s">
        <v>737</v>
      </c>
      <c r="M95" s="31">
        <v>57973</v>
      </c>
      <c r="O95" s="25" t="s">
        <v>351</v>
      </c>
      <c r="P95" t="s">
        <v>153</v>
      </c>
      <c r="Q95" s="78">
        <f>M95</f>
        <v>57973</v>
      </c>
      <c r="R95" s="9" t="s">
        <v>785</v>
      </c>
      <c r="S95" t="s">
        <v>293</v>
      </c>
      <c r="T95" t="s">
        <v>352</v>
      </c>
      <c r="U95" s="9" t="s">
        <v>789</v>
      </c>
      <c r="V95" t="s">
        <v>321</v>
      </c>
      <c r="W95" t="s">
        <v>321</v>
      </c>
      <c r="X95" t="s">
        <v>276</v>
      </c>
    </row>
    <row r="96" spans="1:24" ht="15" x14ac:dyDescent="0.2">
      <c r="A96" s="22" t="s">
        <v>285</v>
      </c>
      <c r="B96" s="22" t="s">
        <v>284</v>
      </c>
      <c r="C96" s="22" t="s">
        <v>286</v>
      </c>
      <c r="F96" s="46" t="s">
        <v>36</v>
      </c>
      <c r="I96" t="s">
        <v>292</v>
      </c>
      <c r="J96">
        <v>210</v>
      </c>
      <c r="L96" t="s">
        <v>737</v>
      </c>
      <c r="M96" s="31">
        <v>56228</v>
      </c>
      <c r="O96" s="25" t="s">
        <v>351</v>
      </c>
      <c r="P96" t="s">
        <v>153</v>
      </c>
      <c r="Q96" s="78">
        <f>M96</f>
        <v>56228</v>
      </c>
      <c r="R96" s="9" t="s">
        <v>785</v>
      </c>
      <c r="S96" t="s">
        <v>293</v>
      </c>
      <c r="T96" t="s">
        <v>352</v>
      </c>
      <c r="U96" s="9" t="s">
        <v>789</v>
      </c>
      <c r="V96" t="s">
        <v>321</v>
      </c>
      <c r="W96" t="s">
        <v>321</v>
      </c>
      <c r="X96" t="s">
        <v>276</v>
      </c>
    </row>
    <row r="97" spans="1:24" ht="15" x14ac:dyDescent="0.2">
      <c r="A97" s="22" t="s">
        <v>285</v>
      </c>
      <c r="B97" s="22" t="s">
        <v>284</v>
      </c>
      <c r="C97" s="22" t="s">
        <v>286</v>
      </c>
      <c r="F97" t="s">
        <v>279</v>
      </c>
      <c r="I97" t="s">
        <v>292</v>
      </c>
      <c r="J97">
        <v>210</v>
      </c>
      <c r="L97" t="s">
        <v>737</v>
      </c>
      <c r="M97" s="31">
        <v>49415</v>
      </c>
      <c r="O97" s="25" t="s">
        <v>351</v>
      </c>
      <c r="P97" t="s">
        <v>153</v>
      </c>
      <c r="Q97" s="78">
        <f>M97</f>
        <v>49415</v>
      </c>
      <c r="R97" s="9" t="s">
        <v>785</v>
      </c>
      <c r="S97" t="s">
        <v>293</v>
      </c>
      <c r="T97" t="s">
        <v>352</v>
      </c>
      <c r="U97" s="9" t="s">
        <v>789</v>
      </c>
      <c r="V97" t="s">
        <v>321</v>
      </c>
      <c r="W97" t="s">
        <v>321</v>
      </c>
      <c r="X97" t="s">
        <v>276</v>
      </c>
    </row>
    <row r="98" spans="1:24" x14ac:dyDescent="0.15">
      <c r="A98" t="s">
        <v>304</v>
      </c>
      <c r="B98" t="s">
        <v>303</v>
      </c>
      <c r="C98" t="s">
        <v>305</v>
      </c>
      <c r="F98" s="14" t="s">
        <v>279</v>
      </c>
      <c r="I98" s="9" t="s">
        <v>309</v>
      </c>
      <c r="L98" t="s">
        <v>353</v>
      </c>
      <c r="M98" s="31">
        <v>1653</v>
      </c>
      <c r="O98" t="s">
        <v>342</v>
      </c>
      <c r="P98" t="s">
        <v>775</v>
      </c>
      <c r="Q98" s="73">
        <f>M98</f>
        <v>1653</v>
      </c>
      <c r="R98" s="9" t="s">
        <v>785</v>
      </c>
      <c r="S98" t="s">
        <v>322</v>
      </c>
      <c r="T98" s="36" t="s">
        <v>354</v>
      </c>
      <c r="U98" s="9" t="s">
        <v>790</v>
      </c>
      <c r="V98" t="s">
        <v>321</v>
      </c>
      <c r="W98" t="s">
        <v>321</v>
      </c>
      <c r="X98" t="s">
        <v>276</v>
      </c>
    </row>
    <row r="99" spans="1:24" ht="29" x14ac:dyDescent="0.2">
      <c r="A99" s="22" t="s">
        <v>334</v>
      </c>
      <c r="B99" s="22" t="s">
        <v>333</v>
      </c>
      <c r="C99" s="22" t="s">
        <v>305</v>
      </c>
      <c r="F99" t="s">
        <v>279</v>
      </c>
      <c r="I99" t="s">
        <v>359</v>
      </c>
      <c r="L99" t="s">
        <v>738</v>
      </c>
      <c r="M99" s="31">
        <v>15</v>
      </c>
      <c r="O99" s="25" t="s">
        <v>358</v>
      </c>
      <c r="P99" t="s">
        <v>775</v>
      </c>
      <c r="Q99" s="78">
        <f>M99*1000</f>
        <v>15000</v>
      </c>
      <c r="R99" s="9" t="s">
        <v>785</v>
      </c>
      <c r="S99" t="s">
        <v>322</v>
      </c>
      <c r="T99" t="s">
        <v>354</v>
      </c>
      <c r="U99" s="9" t="s">
        <v>790</v>
      </c>
      <c r="V99" t="s">
        <v>321</v>
      </c>
      <c r="W99" t="s">
        <v>321</v>
      </c>
      <c r="X99" t="s">
        <v>276</v>
      </c>
    </row>
    <row r="100" spans="1:24" ht="29" x14ac:dyDescent="0.2">
      <c r="A100" s="22" t="s">
        <v>281</v>
      </c>
      <c r="B100" s="22" t="s">
        <v>280</v>
      </c>
      <c r="C100" s="22" t="s">
        <v>267</v>
      </c>
      <c r="F100" t="s">
        <v>68</v>
      </c>
      <c r="I100" t="s">
        <v>283</v>
      </c>
      <c r="J100">
        <v>108</v>
      </c>
      <c r="L100" t="s">
        <v>739</v>
      </c>
      <c r="M100" s="31">
        <v>10.4</v>
      </c>
      <c r="O100" s="25" t="s">
        <v>350</v>
      </c>
      <c r="P100" t="s">
        <v>775</v>
      </c>
      <c r="Q100" s="78">
        <f>M100*1000</f>
        <v>10400</v>
      </c>
      <c r="R100" s="9" t="s">
        <v>785</v>
      </c>
      <c r="S100" t="s">
        <v>277</v>
      </c>
      <c r="T100" t="s">
        <v>357</v>
      </c>
      <c r="U100" s="9" t="s">
        <v>789</v>
      </c>
      <c r="V100" t="s">
        <v>321</v>
      </c>
      <c r="W100" t="s">
        <v>321</v>
      </c>
      <c r="X100" t="s">
        <v>276</v>
      </c>
    </row>
    <row r="101" spans="1:24" ht="29" x14ac:dyDescent="0.2">
      <c r="A101" s="22" t="s">
        <v>281</v>
      </c>
      <c r="B101" s="22" t="s">
        <v>280</v>
      </c>
      <c r="C101" s="22" t="s">
        <v>267</v>
      </c>
      <c r="F101" t="s">
        <v>36</v>
      </c>
      <c r="I101" t="s">
        <v>283</v>
      </c>
      <c r="J101">
        <v>108</v>
      </c>
      <c r="L101" t="s">
        <v>739</v>
      </c>
      <c r="M101" s="31">
        <v>8.1</v>
      </c>
      <c r="O101" s="25" t="s">
        <v>350</v>
      </c>
      <c r="P101" t="s">
        <v>775</v>
      </c>
      <c r="Q101" s="78">
        <f>M101*1000</f>
        <v>8100</v>
      </c>
      <c r="R101" s="9" t="s">
        <v>785</v>
      </c>
      <c r="S101" t="s">
        <v>277</v>
      </c>
      <c r="T101" t="s">
        <v>357</v>
      </c>
      <c r="U101" s="9" t="s">
        <v>789</v>
      </c>
      <c r="V101" t="s">
        <v>321</v>
      </c>
      <c r="W101" t="s">
        <v>321</v>
      </c>
      <c r="X101" t="s">
        <v>276</v>
      </c>
    </row>
    <row r="102" spans="1:24" ht="29" x14ac:dyDescent="0.2">
      <c r="A102" s="22" t="s">
        <v>281</v>
      </c>
      <c r="B102" s="22" t="s">
        <v>280</v>
      </c>
      <c r="C102" s="22" t="s">
        <v>267</v>
      </c>
      <c r="F102" t="s">
        <v>279</v>
      </c>
      <c r="I102" t="s">
        <v>283</v>
      </c>
      <c r="J102">
        <v>108</v>
      </c>
      <c r="L102" t="s">
        <v>739</v>
      </c>
      <c r="M102" s="31">
        <v>3.7</v>
      </c>
      <c r="O102" s="25" t="s">
        <v>350</v>
      </c>
      <c r="P102" t="s">
        <v>775</v>
      </c>
      <c r="Q102" s="78">
        <f>M102*1000</f>
        <v>3700</v>
      </c>
      <c r="R102" s="9" t="s">
        <v>785</v>
      </c>
      <c r="S102" t="s">
        <v>277</v>
      </c>
      <c r="T102" t="s">
        <v>357</v>
      </c>
      <c r="U102" s="9" t="s">
        <v>789</v>
      </c>
      <c r="V102" t="s">
        <v>321</v>
      </c>
      <c r="W102" t="s">
        <v>321</v>
      </c>
      <c r="X102" t="s">
        <v>276</v>
      </c>
    </row>
    <row r="103" spans="1:24" ht="15" x14ac:dyDescent="0.2">
      <c r="A103" s="22" t="s">
        <v>285</v>
      </c>
      <c r="B103" s="22" t="s">
        <v>284</v>
      </c>
      <c r="C103" s="22" t="s">
        <v>286</v>
      </c>
      <c r="F103" s="23" t="s">
        <v>68</v>
      </c>
      <c r="I103" t="s">
        <v>292</v>
      </c>
      <c r="J103">
        <v>210</v>
      </c>
      <c r="L103" t="s">
        <v>739</v>
      </c>
      <c r="M103" s="31">
        <v>2214</v>
      </c>
      <c r="O103" s="25" t="s">
        <v>351</v>
      </c>
      <c r="P103" t="s">
        <v>775</v>
      </c>
      <c r="Q103" s="78">
        <f>M103</f>
        <v>2214</v>
      </c>
      <c r="R103" s="9" t="s">
        <v>785</v>
      </c>
      <c r="S103" t="s">
        <v>293</v>
      </c>
      <c r="T103" t="s">
        <v>360</v>
      </c>
      <c r="U103" s="9" t="s">
        <v>789</v>
      </c>
      <c r="V103" t="s">
        <v>321</v>
      </c>
      <c r="W103" t="s">
        <v>321</v>
      </c>
      <c r="X103" t="s">
        <v>276</v>
      </c>
    </row>
    <row r="104" spans="1:24" ht="15" x14ac:dyDescent="0.2">
      <c r="A104" s="22" t="s">
        <v>285</v>
      </c>
      <c r="B104" s="22" t="s">
        <v>284</v>
      </c>
      <c r="C104" s="22" t="s">
        <v>286</v>
      </c>
      <c r="F104" s="46" t="s">
        <v>36</v>
      </c>
      <c r="I104" t="s">
        <v>292</v>
      </c>
      <c r="J104">
        <v>210</v>
      </c>
      <c r="L104" t="s">
        <v>739</v>
      </c>
      <c r="M104" s="31">
        <v>1911</v>
      </c>
      <c r="O104" s="25" t="s">
        <v>351</v>
      </c>
      <c r="P104" t="s">
        <v>775</v>
      </c>
      <c r="Q104" s="78">
        <f>M104</f>
        <v>1911</v>
      </c>
      <c r="R104" s="9" t="s">
        <v>785</v>
      </c>
      <c r="S104" t="s">
        <v>293</v>
      </c>
      <c r="T104" t="s">
        <v>360</v>
      </c>
      <c r="U104" s="9" t="s">
        <v>789</v>
      </c>
      <c r="V104" t="s">
        <v>321</v>
      </c>
      <c r="W104" t="s">
        <v>321</v>
      </c>
      <c r="X104" t="s">
        <v>276</v>
      </c>
    </row>
    <row r="105" spans="1:24" ht="15" x14ac:dyDescent="0.2">
      <c r="A105" s="22" t="s">
        <v>285</v>
      </c>
      <c r="B105" s="22" t="s">
        <v>284</v>
      </c>
      <c r="C105" s="22" t="s">
        <v>286</v>
      </c>
      <c r="F105" t="s">
        <v>279</v>
      </c>
      <c r="I105" t="s">
        <v>292</v>
      </c>
      <c r="J105">
        <v>210</v>
      </c>
      <c r="L105" t="s">
        <v>739</v>
      </c>
      <c r="M105" s="31">
        <v>1553</v>
      </c>
      <c r="O105" s="25" t="s">
        <v>351</v>
      </c>
      <c r="P105" t="s">
        <v>775</v>
      </c>
      <c r="Q105" s="78">
        <f>M105</f>
        <v>1553</v>
      </c>
      <c r="R105" s="9" t="s">
        <v>785</v>
      </c>
      <c r="S105" t="s">
        <v>293</v>
      </c>
      <c r="T105" t="s">
        <v>360</v>
      </c>
      <c r="U105" s="9" t="s">
        <v>789</v>
      </c>
      <c r="V105" t="s">
        <v>321</v>
      </c>
      <c r="W105" t="s">
        <v>321</v>
      </c>
      <c r="X105" t="s">
        <v>276</v>
      </c>
    </row>
    <row r="106" spans="1:24" x14ac:dyDescent="0.15">
      <c r="A106" s="9" t="s">
        <v>296</v>
      </c>
      <c r="B106" s="9" t="s">
        <v>295</v>
      </c>
      <c r="C106" s="9" t="s">
        <v>297</v>
      </c>
      <c r="D106" s="9" t="s">
        <v>300</v>
      </c>
      <c r="E106" s="9"/>
      <c r="F106" s="30" t="s">
        <v>279</v>
      </c>
      <c r="I106" s="9" t="s">
        <v>302</v>
      </c>
      <c r="J106">
        <v>88</v>
      </c>
      <c r="L106" t="s">
        <v>806</v>
      </c>
      <c r="M106" s="31">
        <v>65</v>
      </c>
      <c r="O106" s="30" t="s">
        <v>807</v>
      </c>
      <c r="P106" t="s">
        <v>146</v>
      </c>
      <c r="Q106" s="77">
        <f>M106*1000</f>
        <v>65000</v>
      </c>
      <c r="R106" s="9" t="s">
        <v>785</v>
      </c>
      <c r="S106" t="s">
        <v>732</v>
      </c>
      <c r="T106" t="s">
        <v>673</v>
      </c>
      <c r="U106" s="9" t="s">
        <v>789</v>
      </c>
      <c r="V106" t="s">
        <v>321</v>
      </c>
      <c r="W106" t="s">
        <v>321</v>
      </c>
      <c r="X106" s="30" t="s">
        <v>276</v>
      </c>
    </row>
    <row r="107" spans="1:24" x14ac:dyDescent="0.15">
      <c r="A107" s="9" t="s">
        <v>296</v>
      </c>
      <c r="B107" s="9" t="s">
        <v>295</v>
      </c>
      <c r="C107" s="9" t="s">
        <v>297</v>
      </c>
      <c r="D107" s="9" t="s">
        <v>300</v>
      </c>
      <c r="E107" s="9"/>
      <c r="F107" s="33" t="s">
        <v>36</v>
      </c>
      <c r="I107" s="9" t="s">
        <v>302</v>
      </c>
      <c r="J107">
        <v>88</v>
      </c>
      <c r="L107" t="s">
        <v>806</v>
      </c>
      <c r="M107" s="31">
        <v>74</v>
      </c>
      <c r="O107" s="30" t="s">
        <v>807</v>
      </c>
      <c r="P107" t="s">
        <v>146</v>
      </c>
      <c r="Q107" s="77">
        <f>M107*1000</f>
        <v>74000</v>
      </c>
      <c r="R107" s="9" t="s">
        <v>785</v>
      </c>
      <c r="S107" t="s">
        <v>732</v>
      </c>
      <c r="T107" t="s">
        <v>673</v>
      </c>
      <c r="U107" s="9" t="s">
        <v>789</v>
      </c>
      <c r="V107" t="s">
        <v>321</v>
      </c>
      <c r="W107" t="s">
        <v>321</v>
      </c>
      <c r="X107" s="30" t="s">
        <v>276</v>
      </c>
    </row>
    <row r="108" spans="1:24" x14ac:dyDescent="0.15">
      <c r="A108" s="9" t="s">
        <v>296</v>
      </c>
      <c r="B108" s="9" t="s">
        <v>295</v>
      </c>
      <c r="C108" s="9" t="s">
        <v>297</v>
      </c>
      <c r="D108" s="9" t="s">
        <v>300</v>
      </c>
      <c r="E108" s="9"/>
      <c r="F108" s="34" t="s">
        <v>68</v>
      </c>
      <c r="I108" s="9" t="s">
        <v>302</v>
      </c>
      <c r="J108">
        <v>88</v>
      </c>
      <c r="L108" t="s">
        <v>806</v>
      </c>
      <c r="M108" s="31">
        <v>81</v>
      </c>
      <c r="O108" s="30" t="s">
        <v>807</v>
      </c>
      <c r="P108" t="s">
        <v>146</v>
      </c>
      <c r="Q108" s="77">
        <f>M108*1000</f>
        <v>81000</v>
      </c>
      <c r="R108" s="9" t="s">
        <v>785</v>
      </c>
      <c r="S108" t="s">
        <v>732</v>
      </c>
      <c r="T108" t="s">
        <v>673</v>
      </c>
      <c r="U108" s="9" t="s">
        <v>789</v>
      </c>
      <c r="V108" t="s">
        <v>321</v>
      </c>
      <c r="W108" t="s">
        <v>321</v>
      </c>
      <c r="X108" s="30" t="s">
        <v>276</v>
      </c>
    </row>
    <row r="109" spans="1:24" x14ac:dyDescent="0.15">
      <c r="A109" s="9" t="s">
        <v>296</v>
      </c>
      <c r="B109" s="9" t="s">
        <v>295</v>
      </c>
      <c r="C109" s="9" t="s">
        <v>297</v>
      </c>
      <c r="D109" s="9" t="s">
        <v>300</v>
      </c>
      <c r="E109" s="9"/>
      <c r="F109" s="35" t="s">
        <v>69</v>
      </c>
      <c r="I109" s="9" t="s">
        <v>302</v>
      </c>
      <c r="J109">
        <v>88</v>
      </c>
      <c r="L109" t="s">
        <v>806</v>
      </c>
      <c r="M109" s="31">
        <v>83</v>
      </c>
      <c r="O109" s="30" t="s">
        <v>807</v>
      </c>
      <c r="P109" t="s">
        <v>146</v>
      </c>
      <c r="Q109" s="77">
        <f>M109*1000</f>
        <v>83000</v>
      </c>
      <c r="R109" s="9" t="s">
        <v>785</v>
      </c>
      <c r="S109" t="s">
        <v>732</v>
      </c>
      <c r="T109" t="s">
        <v>673</v>
      </c>
      <c r="U109" s="9" t="s">
        <v>789</v>
      </c>
      <c r="V109" t="s">
        <v>321</v>
      </c>
      <c r="W109" t="s">
        <v>321</v>
      </c>
      <c r="X109" s="30" t="s">
        <v>276</v>
      </c>
    </row>
    <row r="110" spans="1:24" x14ac:dyDescent="0.15">
      <c r="A110" t="s">
        <v>304</v>
      </c>
      <c r="B110" t="s">
        <v>303</v>
      </c>
      <c r="C110" t="s">
        <v>305</v>
      </c>
      <c r="F110" s="14" t="s">
        <v>279</v>
      </c>
      <c r="I110" s="9" t="s">
        <v>309</v>
      </c>
      <c r="L110" t="s">
        <v>361</v>
      </c>
      <c r="M110" s="31">
        <v>13487</v>
      </c>
      <c r="O110" t="s">
        <v>342</v>
      </c>
      <c r="P110" t="s">
        <v>146</v>
      </c>
      <c r="Q110" s="73">
        <f>M110</f>
        <v>13487</v>
      </c>
      <c r="R110" s="9" t="s">
        <v>785</v>
      </c>
      <c r="S110" t="s">
        <v>322</v>
      </c>
      <c r="T110" s="36" t="s">
        <v>362</v>
      </c>
      <c r="U110" s="9" t="s">
        <v>790</v>
      </c>
      <c r="V110" t="s">
        <v>321</v>
      </c>
      <c r="W110" t="s">
        <v>321</v>
      </c>
      <c r="X110" t="s">
        <v>276</v>
      </c>
    </row>
    <row r="111" spans="1:24" x14ac:dyDescent="0.15">
      <c r="A111" t="s">
        <v>317</v>
      </c>
      <c r="B111" t="s">
        <v>316</v>
      </c>
      <c r="C111" t="s">
        <v>305</v>
      </c>
      <c r="F111" t="s">
        <v>279</v>
      </c>
      <c r="I111" t="s">
        <v>318</v>
      </c>
      <c r="L111" s="23" t="s">
        <v>363</v>
      </c>
      <c r="M111" s="31">
        <v>47385</v>
      </c>
      <c r="O111" t="s">
        <v>790</v>
      </c>
      <c r="P111" t="s">
        <v>146</v>
      </c>
      <c r="Q111" s="78">
        <f>M111</f>
        <v>47385</v>
      </c>
      <c r="R111" s="9" t="s">
        <v>785</v>
      </c>
      <c r="S111" t="s">
        <v>322</v>
      </c>
      <c r="T111" t="s">
        <v>362</v>
      </c>
      <c r="U111" s="9" t="s">
        <v>790</v>
      </c>
      <c r="V111" t="s">
        <v>321</v>
      </c>
      <c r="W111" t="s">
        <v>321</v>
      </c>
      <c r="X111" t="s">
        <v>276</v>
      </c>
    </row>
    <row r="112" spans="1:24" x14ac:dyDescent="0.15">
      <c r="A112" t="s">
        <v>317</v>
      </c>
      <c r="B112" t="s">
        <v>316</v>
      </c>
      <c r="C112" t="s">
        <v>305</v>
      </c>
      <c r="F112" t="s">
        <v>36</v>
      </c>
      <c r="I112" t="s">
        <v>318</v>
      </c>
      <c r="L112" s="23" t="s">
        <v>363</v>
      </c>
      <c r="M112" s="31">
        <v>62274</v>
      </c>
      <c r="O112" t="s">
        <v>790</v>
      </c>
      <c r="P112" t="s">
        <v>146</v>
      </c>
      <c r="Q112" s="78">
        <f>M112</f>
        <v>62274</v>
      </c>
      <c r="R112" s="9" t="s">
        <v>785</v>
      </c>
      <c r="S112" t="s">
        <v>322</v>
      </c>
      <c r="T112" t="s">
        <v>362</v>
      </c>
      <c r="U112" s="9" t="s">
        <v>790</v>
      </c>
      <c r="V112" t="s">
        <v>321</v>
      </c>
      <c r="W112" t="s">
        <v>321</v>
      </c>
      <c r="X112" t="s">
        <v>276</v>
      </c>
    </row>
    <row r="113" spans="1:24" x14ac:dyDescent="0.15">
      <c r="A113" t="s">
        <v>317</v>
      </c>
      <c r="B113" t="s">
        <v>316</v>
      </c>
      <c r="C113" t="s">
        <v>305</v>
      </c>
      <c r="F113" t="s">
        <v>68</v>
      </c>
      <c r="I113" t="s">
        <v>318</v>
      </c>
      <c r="L113" s="23" t="s">
        <v>363</v>
      </c>
      <c r="M113" s="31">
        <v>68652</v>
      </c>
      <c r="O113" t="s">
        <v>790</v>
      </c>
      <c r="P113" t="s">
        <v>146</v>
      </c>
      <c r="Q113" s="78">
        <f>M113</f>
        <v>68652</v>
      </c>
      <c r="R113" s="9" t="s">
        <v>785</v>
      </c>
      <c r="S113" t="s">
        <v>322</v>
      </c>
      <c r="T113" t="s">
        <v>362</v>
      </c>
      <c r="U113" s="9" t="s">
        <v>790</v>
      </c>
      <c r="V113" t="s">
        <v>321</v>
      </c>
      <c r="W113" t="s">
        <v>321</v>
      </c>
      <c r="X113" t="s">
        <v>276</v>
      </c>
    </row>
    <row r="114" spans="1:24" x14ac:dyDescent="0.15">
      <c r="A114" s="9" t="s">
        <v>326</v>
      </c>
      <c r="B114" s="9" t="s">
        <v>325</v>
      </c>
      <c r="C114" s="9" t="s">
        <v>305</v>
      </c>
      <c r="F114" t="s">
        <v>271</v>
      </c>
      <c r="I114" t="s">
        <v>817</v>
      </c>
      <c r="J114">
        <v>61</v>
      </c>
      <c r="L114" t="s">
        <v>740</v>
      </c>
      <c r="M114" s="31">
        <v>3549</v>
      </c>
      <c r="O114" t="s">
        <v>347</v>
      </c>
      <c r="P114" t="s">
        <v>146</v>
      </c>
      <c r="Q114" s="78">
        <f>M114</f>
        <v>3549</v>
      </c>
      <c r="R114" s="9" t="s">
        <v>785</v>
      </c>
      <c r="S114" t="s">
        <v>322</v>
      </c>
      <c r="T114" t="s">
        <v>362</v>
      </c>
      <c r="U114" s="9" t="s">
        <v>790</v>
      </c>
      <c r="V114" t="s">
        <v>321</v>
      </c>
      <c r="W114" t="s">
        <v>321</v>
      </c>
      <c r="X114" t="s">
        <v>276</v>
      </c>
    </row>
    <row r="115" spans="1:24" ht="15" x14ac:dyDescent="0.2">
      <c r="A115" s="22" t="s">
        <v>329</v>
      </c>
      <c r="B115" s="22" t="s">
        <v>328</v>
      </c>
      <c r="C115" s="22" t="s">
        <v>305</v>
      </c>
      <c r="F115" t="s">
        <v>68</v>
      </c>
      <c r="I115" t="s">
        <v>330</v>
      </c>
      <c r="J115">
        <v>3</v>
      </c>
      <c r="L115" t="s">
        <v>740</v>
      </c>
      <c r="M115" s="31">
        <v>7000</v>
      </c>
      <c r="P115" t="s">
        <v>146</v>
      </c>
      <c r="Q115" s="78">
        <f>M115</f>
        <v>7000</v>
      </c>
      <c r="R115" s="9" t="s">
        <v>785</v>
      </c>
      <c r="S115" t="s">
        <v>322</v>
      </c>
      <c r="T115" t="s">
        <v>362</v>
      </c>
      <c r="U115" s="9" t="s">
        <v>790</v>
      </c>
      <c r="V115" t="s">
        <v>321</v>
      </c>
      <c r="W115" t="s">
        <v>321</v>
      </c>
      <c r="X115" t="s">
        <v>276</v>
      </c>
    </row>
    <row r="116" spans="1:24" ht="15" x14ac:dyDescent="0.2">
      <c r="A116" s="22" t="s">
        <v>329</v>
      </c>
      <c r="B116" s="22" t="s">
        <v>328</v>
      </c>
      <c r="C116" s="22" t="s">
        <v>305</v>
      </c>
      <c r="F116" s="26" t="s">
        <v>36</v>
      </c>
      <c r="I116" t="s">
        <v>330</v>
      </c>
      <c r="J116">
        <v>3</v>
      </c>
      <c r="L116" t="s">
        <v>740</v>
      </c>
      <c r="M116" s="31">
        <v>6000</v>
      </c>
      <c r="P116" t="s">
        <v>146</v>
      </c>
      <c r="Q116" s="78">
        <f>M116</f>
        <v>6000</v>
      </c>
      <c r="R116" s="9" t="s">
        <v>785</v>
      </c>
      <c r="S116" t="s">
        <v>322</v>
      </c>
      <c r="T116" t="s">
        <v>362</v>
      </c>
      <c r="U116" s="9" t="s">
        <v>790</v>
      </c>
      <c r="V116" t="s">
        <v>321</v>
      </c>
      <c r="W116" t="s">
        <v>321</v>
      </c>
      <c r="X116" t="s">
        <v>276</v>
      </c>
    </row>
    <row r="117" spans="1:24" ht="15" x14ac:dyDescent="0.2">
      <c r="A117" s="22" t="s">
        <v>329</v>
      </c>
      <c r="B117" s="22" t="s">
        <v>328</v>
      </c>
      <c r="C117" s="22" t="s">
        <v>305</v>
      </c>
      <c r="F117" s="14" t="s">
        <v>279</v>
      </c>
      <c r="I117" t="s">
        <v>330</v>
      </c>
      <c r="J117">
        <v>3</v>
      </c>
      <c r="L117" t="s">
        <v>740</v>
      </c>
      <c r="M117" s="31">
        <v>1000</v>
      </c>
      <c r="P117" t="s">
        <v>146</v>
      </c>
      <c r="Q117" s="78">
        <f>M117</f>
        <v>1000</v>
      </c>
      <c r="R117" s="9" t="s">
        <v>785</v>
      </c>
      <c r="S117" t="s">
        <v>322</v>
      </c>
      <c r="T117" t="s">
        <v>362</v>
      </c>
      <c r="U117" s="9" t="s">
        <v>790</v>
      </c>
      <c r="V117" t="s">
        <v>321</v>
      </c>
      <c r="W117" t="s">
        <v>321</v>
      </c>
      <c r="X117" t="s">
        <v>276</v>
      </c>
    </row>
    <row r="118" spans="1:24" ht="15" x14ac:dyDescent="0.2">
      <c r="A118" s="22" t="s">
        <v>266</v>
      </c>
      <c r="B118" s="22" t="s">
        <v>265</v>
      </c>
      <c r="C118" s="22" t="s">
        <v>267</v>
      </c>
      <c r="F118" t="s">
        <v>271</v>
      </c>
      <c r="I118" t="s">
        <v>275</v>
      </c>
      <c r="J118">
        <v>3</v>
      </c>
      <c r="L118" s="23" t="s">
        <v>365</v>
      </c>
      <c r="M118" s="31">
        <v>16272.450773999997</v>
      </c>
      <c r="O118" s="25" t="s">
        <v>347</v>
      </c>
      <c r="P118" t="s">
        <v>146</v>
      </c>
      <c r="Q118" s="78">
        <f>M118</f>
        <v>16272.450773999997</v>
      </c>
      <c r="R118" s="9" t="s">
        <v>785</v>
      </c>
      <c r="S118" t="s">
        <v>277</v>
      </c>
      <c r="T118" t="s">
        <v>366</v>
      </c>
      <c r="U118" s="9" t="s">
        <v>789</v>
      </c>
      <c r="V118" t="s">
        <v>321</v>
      </c>
      <c r="W118" t="s">
        <v>321</v>
      </c>
      <c r="X118" t="s">
        <v>276</v>
      </c>
    </row>
    <row r="119" spans="1:24" ht="29" x14ac:dyDescent="0.2">
      <c r="A119" s="22" t="s">
        <v>334</v>
      </c>
      <c r="B119" s="22" t="s">
        <v>333</v>
      </c>
      <c r="C119" s="22" t="s">
        <v>305</v>
      </c>
      <c r="F119" t="s">
        <v>279</v>
      </c>
      <c r="I119" t="s">
        <v>359</v>
      </c>
      <c r="L119" t="s">
        <v>740</v>
      </c>
      <c r="M119" s="31">
        <v>32</v>
      </c>
      <c r="O119" s="25" t="s">
        <v>358</v>
      </c>
      <c r="P119" t="s">
        <v>146</v>
      </c>
      <c r="Q119" s="78">
        <f>M119*1000</f>
        <v>32000</v>
      </c>
      <c r="R119" s="9" t="s">
        <v>785</v>
      </c>
      <c r="S119" t="s">
        <v>322</v>
      </c>
      <c r="T119" t="s">
        <v>362</v>
      </c>
      <c r="U119" s="9" t="s">
        <v>790</v>
      </c>
      <c r="V119" t="s">
        <v>321</v>
      </c>
      <c r="W119" t="s">
        <v>321</v>
      </c>
      <c r="X119" t="s">
        <v>276</v>
      </c>
    </row>
    <row r="120" spans="1:24" ht="29" x14ac:dyDescent="0.2">
      <c r="A120" s="22" t="s">
        <v>281</v>
      </c>
      <c r="B120" s="22" t="s">
        <v>280</v>
      </c>
      <c r="C120" s="22" t="s">
        <v>267</v>
      </c>
      <c r="F120" t="s">
        <v>68</v>
      </c>
      <c r="I120" t="s">
        <v>283</v>
      </c>
      <c r="J120">
        <v>109</v>
      </c>
      <c r="L120" t="s">
        <v>741</v>
      </c>
      <c r="M120" s="31">
        <v>291.8</v>
      </c>
      <c r="O120" s="25" t="s">
        <v>350</v>
      </c>
      <c r="P120" t="s">
        <v>146</v>
      </c>
      <c r="Q120" s="78">
        <f>M120*1000</f>
        <v>291800</v>
      </c>
      <c r="R120" s="9" t="s">
        <v>785</v>
      </c>
      <c r="S120" t="s">
        <v>277</v>
      </c>
      <c r="T120" t="s">
        <v>366</v>
      </c>
      <c r="U120" s="9" t="s">
        <v>789</v>
      </c>
      <c r="V120" t="s">
        <v>321</v>
      </c>
      <c r="W120" t="s">
        <v>321</v>
      </c>
      <c r="X120" t="s">
        <v>276</v>
      </c>
    </row>
    <row r="121" spans="1:24" ht="29" x14ac:dyDescent="0.2">
      <c r="A121" s="22" t="s">
        <v>281</v>
      </c>
      <c r="B121" s="22" t="s">
        <v>280</v>
      </c>
      <c r="C121" s="22" t="s">
        <v>267</v>
      </c>
      <c r="F121" t="s">
        <v>36</v>
      </c>
      <c r="I121" t="s">
        <v>283</v>
      </c>
      <c r="J121">
        <v>109</v>
      </c>
      <c r="L121" t="s">
        <v>741</v>
      </c>
      <c r="M121" s="31">
        <v>170.7</v>
      </c>
      <c r="O121" s="25" t="s">
        <v>350</v>
      </c>
      <c r="P121" t="s">
        <v>146</v>
      </c>
      <c r="Q121" s="78">
        <f>M121*1000</f>
        <v>170700</v>
      </c>
      <c r="R121" s="9" t="s">
        <v>785</v>
      </c>
      <c r="S121" t="s">
        <v>277</v>
      </c>
      <c r="T121" t="s">
        <v>366</v>
      </c>
      <c r="U121" s="9" t="s">
        <v>789</v>
      </c>
      <c r="V121" t="s">
        <v>321</v>
      </c>
      <c r="W121" t="s">
        <v>321</v>
      </c>
      <c r="X121" t="s">
        <v>276</v>
      </c>
    </row>
    <row r="122" spans="1:24" ht="29" x14ac:dyDescent="0.2">
      <c r="A122" s="22" t="s">
        <v>281</v>
      </c>
      <c r="B122" s="22" t="s">
        <v>280</v>
      </c>
      <c r="C122" s="22" t="s">
        <v>267</v>
      </c>
      <c r="F122" t="s">
        <v>279</v>
      </c>
      <c r="I122" t="s">
        <v>283</v>
      </c>
      <c r="J122">
        <v>109</v>
      </c>
      <c r="L122" t="s">
        <v>741</v>
      </c>
      <c r="M122" s="31">
        <v>86.3</v>
      </c>
      <c r="O122" s="25" t="s">
        <v>350</v>
      </c>
      <c r="P122" t="s">
        <v>146</v>
      </c>
      <c r="Q122" s="78">
        <f>M122*1000</f>
        <v>86300</v>
      </c>
      <c r="R122" s="9" t="s">
        <v>785</v>
      </c>
      <c r="S122" t="s">
        <v>277</v>
      </c>
      <c r="T122" t="s">
        <v>366</v>
      </c>
      <c r="U122" s="9" t="s">
        <v>789</v>
      </c>
      <c r="V122" t="s">
        <v>321</v>
      </c>
      <c r="W122" t="s">
        <v>321</v>
      </c>
      <c r="X122" t="s">
        <v>276</v>
      </c>
    </row>
    <row r="123" spans="1:24" ht="15" x14ac:dyDescent="0.2">
      <c r="A123" s="22" t="s">
        <v>285</v>
      </c>
      <c r="B123" s="22" t="s">
        <v>284</v>
      </c>
      <c r="C123" s="22" t="s">
        <v>286</v>
      </c>
      <c r="F123" s="23" t="s">
        <v>68</v>
      </c>
      <c r="I123" t="s">
        <v>292</v>
      </c>
      <c r="J123">
        <v>210</v>
      </c>
      <c r="L123" t="s">
        <v>741</v>
      </c>
      <c r="M123" s="31">
        <v>10399</v>
      </c>
      <c r="O123" s="25" t="s">
        <v>351</v>
      </c>
      <c r="P123" t="s">
        <v>146</v>
      </c>
      <c r="Q123" s="78">
        <f>M123</f>
        <v>10399</v>
      </c>
      <c r="R123" s="9" t="s">
        <v>785</v>
      </c>
      <c r="S123" t="s">
        <v>293</v>
      </c>
      <c r="T123" t="s">
        <v>367</v>
      </c>
      <c r="U123" s="9" t="s">
        <v>789</v>
      </c>
      <c r="V123" t="s">
        <v>321</v>
      </c>
      <c r="W123" t="s">
        <v>321</v>
      </c>
      <c r="X123" t="s">
        <v>276</v>
      </c>
    </row>
    <row r="124" spans="1:24" ht="15" x14ac:dyDescent="0.2">
      <c r="A124" s="22" t="s">
        <v>285</v>
      </c>
      <c r="B124" s="22" t="s">
        <v>284</v>
      </c>
      <c r="C124" s="22" t="s">
        <v>286</v>
      </c>
      <c r="F124" s="46" t="s">
        <v>36</v>
      </c>
      <c r="I124" t="s">
        <v>292</v>
      </c>
      <c r="J124">
        <v>210</v>
      </c>
      <c r="L124" t="s">
        <v>741</v>
      </c>
      <c r="M124" s="31">
        <v>11543</v>
      </c>
      <c r="O124" s="25" t="s">
        <v>351</v>
      </c>
      <c r="P124" t="s">
        <v>146</v>
      </c>
      <c r="Q124" s="78">
        <f>M124</f>
        <v>11543</v>
      </c>
      <c r="R124" s="9" t="s">
        <v>785</v>
      </c>
      <c r="S124" t="s">
        <v>293</v>
      </c>
      <c r="T124" t="s">
        <v>367</v>
      </c>
      <c r="U124" s="9" t="s">
        <v>789</v>
      </c>
      <c r="V124" t="s">
        <v>321</v>
      </c>
      <c r="W124" t="s">
        <v>321</v>
      </c>
      <c r="X124" t="s">
        <v>276</v>
      </c>
    </row>
    <row r="125" spans="1:24" ht="15" x14ac:dyDescent="0.2">
      <c r="A125" s="22" t="s">
        <v>285</v>
      </c>
      <c r="B125" s="22" t="s">
        <v>284</v>
      </c>
      <c r="C125" s="22" t="s">
        <v>286</v>
      </c>
      <c r="F125" t="s">
        <v>279</v>
      </c>
      <c r="I125" t="s">
        <v>292</v>
      </c>
      <c r="J125">
        <v>210</v>
      </c>
      <c r="L125" t="s">
        <v>741</v>
      </c>
      <c r="M125" s="31">
        <v>12047</v>
      </c>
      <c r="O125" s="25" t="s">
        <v>351</v>
      </c>
      <c r="P125" t="s">
        <v>146</v>
      </c>
      <c r="Q125" s="78">
        <f>M125</f>
        <v>12047</v>
      </c>
      <c r="R125" s="9" t="s">
        <v>785</v>
      </c>
      <c r="S125" t="s">
        <v>293</v>
      </c>
      <c r="T125" t="s">
        <v>367</v>
      </c>
      <c r="U125" s="9" t="s">
        <v>789</v>
      </c>
      <c r="V125" t="s">
        <v>321</v>
      </c>
      <c r="W125" t="s">
        <v>321</v>
      </c>
      <c r="X125" t="s">
        <v>276</v>
      </c>
    </row>
    <row r="126" spans="1:24" x14ac:dyDescent="0.15">
      <c r="A126" s="9" t="s">
        <v>296</v>
      </c>
      <c r="B126" s="9" t="s">
        <v>295</v>
      </c>
      <c r="C126" s="9" t="s">
        <v>297</v>
      </c>
      <c r="D126" s="9" t="s">
        <v>300</v>
      </c>
      <c r="E126" s="9"/>
      <c r="F126" s="30" t="s">
        <v>279</v>
      </c>
      <c r="I126" s="9" t="s">
        <v>302</v>
      </c>
      <c r="J126">
        <v>88</v>
      </c>
      <c r="L126" t="s">
        <v>808</v>
      </c>
      <c r="M126" s="31">
        <v>55</v>
      </c>
      <c r="O126" s="30" t="s">
        <v>807</v>
      </c>
      <c r="P126" t="s">
        <v>147</v>
      </c>
      <c r="Q126" s="77">
        <f>M126*1000</f>
        <v>55000</v>
      </c>
      <c r="R126" s="9" t="s">
        <v>785</v>
      </c>
      <c r="S126" t="s">
        <v>732</v>
      </c>
      <c r="T126" t="s">
        <v>674</v>
      </c>
      <c r="U126" s="9" t="s">
        <v>789</v>
      </c>
      <c r="V126" t="s">
        <v>321</v>
      </c>
      <c r="W126" t="s">
        <v>321</v>
      </c>
      <c r="X126" s="30" t="s">
        <v>276</v>
      </c>
    </row>
    <row r="127" spans="1:24" x14ac:dyDescent="0.15">
      <c r="A127" s="9" t="s">
        <v>296</v>
      </c>
      <c r="B127" s="9" t="s">
        <v>295</v>
      </c>
      <c r="C127" s="9" t="s">
        <v>297</v>
      </c>
      <c r="D127" s="9" t="s">
        <v>300</v>
      </c>
      <c r="E127" s="9"/>
      <c r="F127" s="33" t="s">
        <v>36</v>
      </c>
      <c r="I127" s="9" t="s">
        <v>302</v>
      </c>
      <c r="J127">
        <v>88</v>
      </c>
      <c r="L127" t="s">
        <v>808</v>
      </c>
      <c r="M127" s="31">
        <v>59</v>
      </c>
      <c r="O127" s="30" t="s">
        <v>807</v>
      </c>
      <c r="P127" t="s">
        <v>147</v>
      </c>
      <c r="Q127" s="77">
        <f>M127*1000</f>
        <v>59000</v>
      </c>
      <c r="R127" s="9" t="s">
        <v>785</v>
      </c>
      <c r="S127" t="s">
        <v>732</v>
      </c>
      <c r="T127" t="s">
        <v>674</v>
      </c>
      <c r="U127" s="9" t="s">
        <v>789</v>
      </c>
      <c r="V127" t="s">
        <v>321</v>
      </c>
      <c r="W127" t="s">
        <v>321</v>
      </c>
      <c r="X127" s="30" t="s">
        <v>276</v>
      </c>
    </row>
    <row r="128" spans="1:24" x14ac:dyDescent="0.15">
      <c r="A128" s="9" t="s">
        <v>296</v>
      </c>
      <c r="B128" s="9" t="s">
        <v>295</v>
      </c>
      <c r="C128" s="9" t="s">
        <v>297</v>
      </c>
      <c r="D128" s="9" t="s">
        <v>300</v>
      </c>
      <c r="E128" s="9"/>
      <c r="F128" s="34" t="s">
        <v>68</v>
      </c>
      <c r="I128" s="9" t="s">
        <v>302</v>
      </c>
      <c r="J128">
        <v>88</v>
      </c>
      <c r="L128" t="s">
        <v>808</v>
      </c>
      <c r="M128" s="31">
        <v>95</v>
      </c>
      <c r="O128" s="30" t="s">
        <v>807</v>
      </c>
      <c r="P128" t="s">
        <v>147</v>
      </c>
      <c r="Q128" s="77">
        <f>M128*1000</f>
        <v>95000</v>
      </c>
      <c r="R128" s="9" t="s">
        <v>785</v>
      </c>
      <c r="S128" t="s">
        <v>732</v>
      </c>
      <c r="T128" t="s">
        <v>674</v>
      </c>
      <c r="U128" s="9" t="s">
        <v>789</v>
      </c>
      <c r="V128" t="s">
        <v>321</v>
      </c>
      <c r="W128" t="s">
        <v>321</v>
      </c>
      <c r="X128" s="30" t="s">
        <v>276</v>
      </c>
    </row>
    <row r="129" spans="1:24" x14ac:dyDescent="0.15">
      <c r="A129" s="9" t="s">
        <v>296</v>
      </c>
      <c r="B129" s="9" t="s">
        <v>295</v>
      </c>
      <c r="C129" s="9" t="s">
        <v>297</v>
      </c>
      <c r="D129" s="9" t="s">
        <v>300</v>
      </c>
      <c r="E129" s="9"/>
      <c r="F129" s="35" t="s">
        <v>69</v>
      </c>
      <c r="I129" s="9" t="s">
        <v>302</v>
      </c>
      <c r="J129">
        <v>88</v>
      </c>
      <c r="L129" t="s">
        <v>808</v>
      </c>
      <c r="M129" s="31">
        <v>153</v>
      </c>
      <c r="O129" s="30" t="s">
        <v>807</v>
      </c>
      <c r="P129" t="s">
        <v>147</v>
      </c>
      <c r="Q129" s="77">
        <f>M129*1000</f>
        <v>153000</v>
      </c>
      <c r="R129" s="9" t="s">
        <v>785</v>
      </c>
      <c r="S129" t="s">
        <v>732</v>
      </c>
      <c r="T129" t="s">
        <v>674</v>
      </c>
      <c r="U129" s="9" t="s">
        <v>789</v>
      </c>
      <c r="V129" t="s">
        <v>321</v>
      </c>
      <c r="W129" t="s">
        <v>321</v>
      </c>
      <c r="X129" s="30" t="s">
        <v>276</v>
      </c>
    </row>
    <row r="130" spans="1:24" x14ac:dyDescent="0.15">
      <c r="A130" s="9" t="s">
        <v>296</v>
      </c>
      <c r="B130" s="9" t="s">
        <v>295</v>
      </c>
      <c r="C130" s="9" t="s">
        <v>297</v>
      </c>
      <c r="D130" s="9" t="s">
        <v>773</v>
      </c>
      <c r="E130" s="9"/>
      <c r="F130" s="30" t="s">
        <v>279</v>
      </c>
      <c r="I130" s="9" t="s">
        <v>302</v>
      </c>
      <c r="J130">
        <v>89</v>
      </c>
      <c r="L130" t="s">
        <v>369</v>
      </c>
      <c r="M130" s="31">
        <v>0</v>
      </c>
      <c r="O130" s="30" t="s">
        <v>347</v>
      </c>
      <c r="P130" t="s">
        <v>157</v>
      </c>
      <c r="Q130" s="78">
        <f>M130</f>
        <v>0</v>
      </c>
      <c r="R130" s="9" t="s">
        <v>785</v>
      </c>
      <c r="S130" t="s">
        <v>732</v>
      </c>
      <c r="U130" s="9"/>
      <c r="V130" t="s">
        <v>321</v>
      </c>
      <c r="W130" t="s">
        <v>321</v>
      </c>
      <c r="X130" s="30" t="s">
        <v>276</v>
      </c>
    </row>
    <row r="131" spans="1:24" x14ac:dyDescent="0.15">
      <c r="A131" s="9" t="s">
        <v>296</v>
      </c>
      <c r="B131" s="9" t="s">
        <v>295</v>
      </c>
      <c r="C131" s="9" t="s">
        <v>297</v>
      </c>
      <c r="D131" s="9" t="s">
        <v>300</v>
      </c>
      <c r="E131" s="9"/>
      <c r="F131" s="30" t="s">
        <v>279</v>
      </c>
      <c r="I131" s="9" t="s">
        <v>302</v>
      </c>
      <c r="J131">
        <v>89</v>
      </c>
      <c r="L131" t="s">
        <v>370</v>
      </c>
      <c r="M131" s="31">
        <v>8</v>
      </c>
      <c r="O131" s="30" t="s">
        <v>347</v>
      </c>
      <c r="P131" t="s">
        <v>157</v>
      </c>
      <c r="Q131" s="78">
        <f>M131</f>
        <v>8</v>
      </c>
      <c r="R131" s="9" t="s">
        <v>785</v>
      </c>
      <c r="S131" t="s">
        <v>732</v>
      </c>
      <c r="U131" s="9"/>
      <c r="V131" t="s">
        <v>321</v>
      </c>
      <c r="W131" t="s">
        <v>321</v>
      </c>
      <c r="X131" s="30" t="s">
        <v>276</v>
      </c>
    </row>
    <row r="132" spans="1:24" x14ac:dyDescent="0.15">
      <c r="A132" s="9" t="s">
        <v>296</v>
      </c>
      <c r="B132" s="9" t="s">
        <v>295</v>
      </c>
      <c r="C132" s="9" t="s">
        <v>297</v>
      </c>
      <c r="D132" s="9" t="s">
        <v>773</v>
      </c>
      <c r="E132" s="9"/>
      <c r="F132" s="33" t="s">
        <v>36</v>
      </c>
      <c r="I132" s="9" t="s">
        <v>302</v>
      </c>
      <c r="J132">
        <v>89</v>
      </c>
      <c r="L132" t="s">
        <v>369</v>
      </c>
      <c r="M132" s="31">
        <v>0</v>
      </c>
      <c r="O132" s="30" t="s">
        <v>347</v>
      </c>
      <c r="P132" t="s">
        <v>157</v>
      </c>
      <c r="Q132" s="78">
        <f>M132</f>
        <v>0</v>
      </c>
      <c r="R132" s="9" t="s">
        <v>785</v>
      </c>
      <c r="S132" t="s">
        <v>732</v>
      </c>
      <c r="U132" s="9"/>
      <c r="V132" t="s">
        <v>321</v>
      </c>
      <c r="W132" t="s">
        <v>321</v>
      </c>
      <c r="X132" s="30" t="s">
        <v>276</v>
      </c>
    </row>
    <row r="133" spans="1:24" x14ac:dyDescent="0.15">
      <c r="A133" s="9" t="s">
        <v>296</v>
      </c>
      <c r="B133" s="9" t="s">
        <v>295</v>
      </c>
      <c r="C133" s="9" t="s">
        <v>297</v>
      </c>
      <c r="D133" s="9" t="s">
        <v>300</v>
      </c>
      <c r="E133" s="9"/>
      <c r="F133" s="33" t="s">
        <v>36</v>
      </c>
      <c r="I133" s="9" t="s">
        <v>302</v>
      </c>
      <c r="J133">
        <v>89</v>
      </c>
      <c r="L133" t="s">
        <v>370</v>
      </c>
      <c r="M133" s="31">
        <v>9</v>
      </c>
      <c r="O133" s="30" t="s">
        <v>347</v>
      </c>
      <c r="P133" t="s">
        <v>157</v>
      </c>
      <c r="Q133" s="78">
        <f>M133</f>
        <v>9</v>
      </c>
      <c r="R133" s="9" t="s">
        <v>785</v>
      </c>
      <c r="S133" t="s">
        <v>732</v>
      </c>
      <c r="U133" s="9"/>
      <c r="V133" t="s">
        <v>321</v>
      </c>
      <c r="W133" t="s">
        <v>321</v>
      </c>
      <c r="X133" s="30" t="s">
        <v>276</v>
      </c>
    </row>
    <row r="134" spans="1:24" x14ac:dyDescent="0.15">
      <c r="A134" s="9" t="s">
        <v>296</v>
      </c>
      <c r="B134" s="9" t="s">
        <v>295</v>
      </c>
      <c r="C134" s="9" t="s">
        <v>297</v>
      </c>
      <c r="D134" s="9" t="s">
        <v>773</v>
      </c>
      <c r="E134" s="9"/>
      <c r="F134" s="34" t="s">
        <v>68</v>
      </c>
      <c r="I134" s="9" t="s">
        <v>302</v>
      </c>
      <c r="J134">
        <v>89</v>
      </c>
      <c r="L134" t="s">
        <v>369</v>
      </c>
      <c r="M134" s="31">
        <v>0</v>
      </c>
      <c r="O134" s="30" t="s">
        <v>347</v>
      </c>
      <c r="P134" t="s">
        <v>157</v>
      </c>
      <c r="Q134" s="78">
        <f>M134</f>
        <v>0</v>
      </c>
      <c r="R134" s="9" t="s">
        <v>785</v>
      </c>
      <c r="S134" t="s">
        <v>732</v>
      </c>
      <c r="U134" s="9"/>
      <c r="V134" t="s">
        <v>321</v>
      </c>
      <c r="W134" t="s">
        <v>321</v>
      </c>
      <c r="X134" s="30" t="s">
        <v>276</v>
      </c>
    </row>
    <row r="135" spans="1:24" x14ac:dyDescent="0.15">
      <c r="A135" s="9" t="s">
        <v>296</v>
      </c>
      <c r="B135" s="9" t="s">
        <v>295</v>
      </c>
      <c r="C135" s="9" t="s">
        <v>297</v>
      </c>
      <c r="D135" s="9" t="s">
        <v>300</v>
      </c>
      <c r="E135" s="9"/>
      <c r="F135" s="34" t="s">
        <v>68</v>
      </c>
      <c r="I135" s="9" t="s">
        <v>302</v>
      </c>
      <c r="J135">
        <v>89</v>
      </c>
      <c r="L135" t="s">
        <v>370</v>
      </c>
      <c r="M135" s="31">
        <v>7</v>
      </c>
      <c r="O135" s="30" t="s">
        <v>347</v>
      </c>
      <c r="P135" t="s">
        <v>157</v>
      </c>
      <c r="Q135" s="78">
        <f>M135</f>
        <v>7</v>
      </c>
      <c r="R135" s="9" t="s">
        <v>785</v>
      </c>
      <c r="S135" t="s">
        <v>732</v>
      </c>
      <c r="U135" s="9"/>
      <c r="V135" t="s">
        <v>321</v>
      </c>
      <c r="W135" t="s">
        <v>321</v>
      </c>
      <c r="X135" s="30" t="s">
        <v>276</v>
      </c>
    </row>
    <row r="136" spans="1:24" x14ac:dyDescent="0.15">
      <c r="A136" s="9" t="s">
        <v>296</v>
      </c>
      <c r="B136" s="9" t="s">
        <v>295</v>
      </c>
      <c r="C136" s="9" t="s">
        <v>297</v>
      </c>
      <c r="D136" s="9" t="s">
        <v>773</v>
      </c>
      <c r="E136" s="9"/>
      <c r="F136" s="35" t="s">
        <v>69</v>
      </c>
      <c r="I136" s="9" t="s">
        <v>302</v>
      </c>
      <c r="J136">
        <v>89</v>
      </c>
      <c r="L136" t="s">
        <v>369</v>
      </c>
      <c r="M136" s="31">
        <v>0</v>
      </c>
      <c r="O136" s="30" t="s">
        <v>347</v>
      </c>
      <c r="P136" t="s">
        <v>157</v>
      </c>
      <c r="Q136" s="78">
        <f>M136</f>
        <v>0</v>
      </c>
      <c r="R136" s="9" t="s">
        <v>785</v>
      </c>
      <c r="S136" t="s">
        <v>732</v>
      </c>
      <c r="U136" s="9"/>
      <c r="V136" t="s">
        <v>321</v>
      </c>
      <c r="W136" t="s">
        <v>321</v>
      </c>
      <c r="X136" s="30" t="s">
        <v>276</v>
      </c>
    </row>
    <row r="137" spans="1:24" x14ac:dyDescent="0.15">
      <c r="A137" s="9" t="s">
        <v>296</v>
      </c>
      <c r="B137" s="9" t="s">
        <v>295</v>
      </c>
      <c r="C137" s="9" t="s">
        <v>297</v>
      </c>
      <c r="D137" s="9" t="s">
        <v>300</v>
      </c>
      <c r="E137" s="9"/>
      <c r="F137" s="35" t="s">
        <v>69</v>
      </c>
      <c r="I137" s="9" t="s">
        <v>302</v>
      </c>
      <c r="J137">
        <v>89</v>
      </c>
      <c r="L137" t="s">
        <v>370</v>
      </c>
      <c r="M137" s="31">
        <v>8</v>
      </c>
      <c r="O137" s="30" t="s">
        <v>347</v>
      </c>
      <c r="P137" t="s">
        <v>157</v>
      </c>
      <c r="Q137" s="78">
        <f>M137</f>
        <v>8</v>
      </c>
      <c r="R137" s="9" t="s">
        <v>785</v>
      </c>
      <c r="S137" t="s">
        <v>732</v>
      </c>
      <c r="U137" s="9"/>
      <c r="V137" t="s">
        <v>321</v>
      </c>
      <c r="W137" t="s">
        <v>321</v>
      </c>
      <c r="X137" s="30" t="s">
        <v>276</v>
      </c>
    </row>
    <row r="138" spans="1:24" x14ac:dyDescent="0.15">
      <c r="A138" s="9" t="s">
        <v>296</v>
      </c>
      <c r="B138" s="9" t="s">
        <v>295</v>
      </c>
      <c r="C138" s="9" t="s">
        <v>297</v>
      </c>
      <c r="D138" s="9" t="s">
        <v>300</v>
      </c>
      <c r="E138" s="9"/>
      <c r="F138" s="30" t="s">
        <v>279</v>
      </c>
      <c r="I138" s="9" t="s">
        <v>302</v>
      </c>
      <c r="J138">
        <v>88</v>
      </c>
      <c r="L138" t="s">
        <v>371</v>
      </c>
      <c r="M138" s="31">
        <v>29</v>
      </c>
      <c r="O138" s="30" t="s">
        <v>347</v>
      </c>
      <c r="P138" t="s">
        <v>86</v>
      </c>
      <c r="Q138" s="43">
        <f>M138</f>
        <v>29</v>
      </c>
      <c r="R138" t="s">
        <v>785</v>
      </c>
      <c r="S138" s="30" t="s">
        <v>732</v>
      </c>
      <c r="U138" s="30"/>
      <c r="V138" t="s">
        <v>321</v>
      </c>
      <c r="W138" t="s">
        <v>321</v>
      </c>
      <c r="X138" s="30" t="s">
        <v>276</v>
      </c>
    </row>
    <row r="139" spans="1:24" x14ac:dyDescent="0.15">
      <c r="A139" s="9" t="s">
        <v>296</v>
      </c>
      <c r="B139" s="9" t="s">
        <v>295</v>
      </c>
      <c r="C139" s="9" t="s">
        <v>297</v>
      </c>
      <c r="D139" s="9" t="s">
        <v>300</v>
      </c>
      <c r="E139" s="9"/>
      <c r="F139" s="33" t="s">
        <v>36</v>
      </c>
      <c r="I139" s="9" t="s">
        <v>302</v>
      </c>
      <c r="J139">
        <v>88</v>
      </c>
      <c r="L139" t="s">
        <v>371</v>
      </c>
      <c r="M139" s="31">
        <v>31</v>
      </c>
      <c r="O139" s="30" t="s">
        <v>347</v>
      </c>
      <c r="P139" t="s">
        <v>86</v>
      </c>
      <c r="Q139" s="43">
        <f>M139</f>
        <v>31</v>
      </c>
      <c r="R139" t="s">
        <v>785</v>
      </c>
      <c r="S139" s="30" t="s">
        <v>732</v>
      </c>
      <c r="U139" s="30"/>
      <c r="V139" t="s">
        <v>321</v>
      </c>
      <c r="W139" t="s">
        <v>321</v>
      </c>
      <c r="X139" s="30" t="s">
        <v>276</v>
      </c>
    </row>
    <row r="140" spans="1:24" x14ac:dyDescent="0.15">
      <c r="A140" s="9" t="s">
        <v>296</v>
      </c>
      <c r="B140" s="9" t="s">
        <v>295</v>
      </c>
      <c r="C140" s="9" t="s">
        <v>297</v>
      </c>
      <c r="D140" s="9" t="s">
        <v>300</v>
      </c>
      <c r="E140" s="9"/>
      <c r="F140" s="34" t="s">
        <v>68</v>
      </c>
      <c r="I140" s="9" t="s">
        <v>302</v>
      </c>
      <c r="J140">
        <v>88</v>
      </c>
      <c r="L140" t="s">
        <v>371</v>
      </c>
      <c r="M140" s="31">
        <v>22</v>
      </c>
      <c r="O140" s="30" t="s">
        <v>347</v>
      </c>
      <c r="P140" t="s">
        <v>86</v>
      </c>
      <c r="Q140" s="43">
        <f>M140</f>
        <v>22</v>
      </c>
      <c r="R140" t="s">
        <v>785</v>
      </c>
      <c r="S140" s="30" t="s">
        <v>732</v>
      </c>
      <c r="U140" s="30"/>
      <c r="V140" t="s">
        <v>321</v>
      </c>
      <c r="W140" t="s">
        <v>321</v>
      </c>
      <c r="X140" s="30" t="s">
        <v>276</v>
      </c>
    </row>
    <row r="141" spans="1:24" x14ac:dyDescent="0.15">
      <c r="A141" s="9" t="s">
        <v>296</v>
      </c>
      <c r="B141" s="9" t="s">
        <v>295</v>
      </c>
      <c r="C141" s="9" t="s">
        <v>297</v>
      </c>
      <c r="D141" s="9" t="s">
        <v>300</v>
      </c>
      <c r="E141" s="9"/>
      <c r="F141" s="35" t="s">
        <v>69</v>
      </c>
      <c r="I141" s="9" t="s">
        <v>302</v>
      </c>
      <c r="J141">
        <v>88</v>
      </c>
      <c r="L141" t="s">
        <v>371</v>
      </c>
      <c r="M141" s="31">
        <v>21</v>
      </c>
      <c r="O141" s="30" t="s">
        <v>347</v>
      </c>
      <c r="P141" t="s">
        <v>86</v>
      </c>
      <c r="Q141" s="43">
        <f>M141</f>
        <v>21</v>
      </c>
      <c r="R141" t="s">
        <v>785</v>
      </c>
      <c r="S141" s="30" t="s">
        <v>732</v>
      </c>
      <c r="U141" s="30"/>
      <c r="V141" t="s">
        <v>321</v>
      </c>
      <c r="W141" t="s">
        <v>321</v>
      </c>
      <c r="X141" s="30" t="s">
        <v>276</v>
      </c>
    </row>
    <row r="142" spans="1:24" x14ac:dyDescent="0.15">
      <c r="A142" s="9" t="s">
        <v>296</v>
      </c>
      <c r="B142" s="9" t="s">
        <v>295</v>
      </c>
      <c r="C142" s="9" t="s">
        <v>297</v>
      </c>
      <c r="D142" s="9" t="s">
        <v>300</v>
      </c>
      <c r="E142" s="9"/>
      <c r="F142" s="30" t="s">
        <v>279</v>
      </c>
      <c r="I142" s="9" t="s">
        <v>302</v>
      </c>
      <c r="J142">
        <v>88</v>
      </c>
      <c r="L142" t="s">
        <v>809</v>
      </c>
      <c r="M142" s="31">
        <v>91</v>
      </c>
      <c r="O142" s="30" t="s">
        <v>798</v>
      </c>
      <c r="P142" t="s">
        <v>74</v>
      </c>
      <c r="Q142" s="43">
        <f>M142*1000</f>
        <v>91000</v>
      </c>
      <c r="R142" t="s">
        <v>785</v>
      </c>
      <c r="S142" t="s">
        <v>732</v>
      </c>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809</v>
      </c>
      <c r="M143" s="31">
        <v>92</v>
      </c>
      <c r="O143" s="30" t="s">
        <v>798</v>
      </c>
      <c r="P143" t="s">
        <v>74</v>
      </c>
      <c r="Q143" s="43">
        <f>M143*1000</f>
        <v>92000</v>
      </c>
      <c r="R143" t="s">
        <v>785</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809</v>
      </c>
      <c r="M144" s="31">
        <v>123</v>
      </c>
      <c r="O144" s="30" t="s">
        <v>798</v>
      </c>
      <c r="P144" t="s">
        <v>74</v>
      </c>
      <c r="Q144" s="43">
        <f>1000*M144</f>
        <v>123000</v>
      </c>
      <c r="R144" t="s">
        <v>785</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809</v>
      </c>
      <c r="M145" s="31">
        <v>138</v>
      </c>
      <c r="O145" s="30" t="s">
        <v>798</v>
      </c>
      <c r="P145" t="s">
        <v>74</v>
      </c>
      <c r="Q145" s="43">
        <f>M145*1000</f>
        <v>138000</v>
      </c>
      <c r="R145" t="s">
        <v>785</v>
      </c>
      <c r="S145" s="30" t="s">
        <v>732</v>
      </c>
      <c r="U145" s="30"/>
      <c r="V145" t="s">
        <v>321</v>
      </c>
      <c r="W145" t="s">
        <v>321</v>
      </c>
      <c r="X145" s="30" t="s">
        <v>276</v>
      </c>
    </row>
    <row r="146" spans="1:24" x14ac:dyDescent="0.15">
      <c r="A146" s="9" t="s">
        <v>296</v>
      </c>
      <c r="B146" s="9" t="s">
        <v>295</v>
      </c>
      <c r="C146" s="9" t="s">
        <v>297</v>
      </c>
      <c r="D146" s="9" t="s">
        <v>300</v>
      </c>
      <c r="E146" s="9"/>
      <c r="F146" s="30" t="s">
        <v>279</v>
      </c>
      <c r="I146" s="9" t="s">
        <v>302</v>
      </c>
      <c r="J146">
        <v>88</v>
      </c>
      <c r="L146" t="s">
        <v>810</v>
      </c>
      <c r="M146" s="31">
        <v>1</v>
      </c>
      <c r="O146" s="30" t="s">
        <v>340</v>
      </c>
      <c r="P146" t="s">
        <v>84</v>
      </c>
      <c r="Q146" s="43">
        <f>M146*1000</f>
        <v>1000</v>
      </c>
      <c r="R146" t="s">
        <v>785</v>
      </c>
      <c r="S146" t="s">
        <v>732</v>
      </c>
      <c r="U146" s="30"/>
      <c r="V146" t="s">
        <v>321</v>
      </c>
      <c r="W146" t="s">
        <v>321</v>
      </c>
      <c r="X146" s="30" t="s">
        <v>276</v>
      </c>
    </row>
    <row r="147" spans="1:24" x14ac:dyDescent="0.15">
      <c r="A147" s="9" t="s">
        <v>296</v>
      </c>
      <c r="B147" s="9" t="s">
        <v>295</v>
      </c>
      <c r="C147" s="9" t="s">
        <v>297</v>
      </c>
      <c r="D147" s="9" t="s">
        <v>300</v>
      </c>
      <c r="E147" s="9"/>
      <c r="F147" s="33" t="s">
        <v>36</v>
      </c>
      <c r="I147" s="9" t="s">
        <v>302</v>
      </c>
      <c r="J147">
        <v>88</v>
      </c>
      <c r="L147" t="s">
        <v>810</v>
      </c>
      <c r="M147" s="31">
        <v>1</v>
      </c>
      <c r="O147" s="30" t="s">
        <v>340</v>
      </c>
      <c r="P147" t="s">
        <v>84</v>
      </c>
      <c r="Q147" s="43">
        <f>M147*1000</f>
        <v>1000</v>
      </c>
      <c r="R147" t="s">
        <v>785</v>
      </c>
      <c r="S147" s="30" t="s">
        <v>732</v>
      </c>
      <c r="U147" s="30"/>
      <c r="V147" t="s">
        <v>321</v>
      </c>
      <c r="W147" t="s">
        <v>321</v>
      </c>
      <c r="X147" s="30" t="s">
        <v>276</v>
      </c>
    </row>
    <row r="148" spans="1:24" x14ac:dyDescent="0.15">
      <c r="A148" s="9" t="s">
        <v>296</v>
      </c>
      <c r="B148" s="9" t="s">
        <v>295</v>
      </c>
      <c r="C148" s="9" t="s">
        <v>297</v>
      </c>
      <c r="D148" s="9" t="s">
        <v>300</v>
      </c>
      <c r="E148" s="9"/>
      <c r="F148" s="34" t="s">
        <v>68</v>
      </c>
      <c r="I148" s="9" t="s">
        <v>302</v>
      </c>
      <c r="J148">
        <v>88</v>
      </c>
      <c r="L148" t="s">
        <v>810</v>
      </c>
      <c r="M148" s="31">
        <v>1</v>
      </c>
      <c r="O148" s="30" t="s">
        <v>340</v>
      </c>
      <c r="P148" t="s">
        <v>84</v>
      </c>
      <c r="Q148" s="43">
        <f>1000*M148</f>
        <v>1000</v>
      </c>
      <c r="R148" t="s">
        <v>785</v>
      </c>
      <c r="S148" s="30" t="s">
        <v>732</v>
      </c>
      <c r="U148" s="30"/>
      <c r="V148" t="s">
        <v>321</v>
      </c>
      <c r="W148" t="s">
        <v>321</v>
      </c>
      <c r="X148" s="30" t="s">
        <v>276</v>
      </c>
    </row>
    <row r="149" spans="1:24" x14ac:dyDescent="0.15">
      <c r="A149" s="9" t="s">
        <v>296</v>
      </c>
      <c r="B149" s="9" t="s">
        <v>295</v>
      </c>
      <c r="C149" s="9" t="s">
        <v>297</v>
      </c>
      <c r="D149" s="9" t="s">
        <v>300</v>
      </c>
      <c r="E149" s="9"/>
      <c r="F149" s="35" t="s">
        <v>69</v>
      </c>
      <c r="I149" s="9" t="s">
        <v>302</v>
      </c>
      <c r="J149">
        <v>88</v>
      </c>
      <c r="L149" t="s">
        <v>810</v>
      </c>
      <c r="M149" s="31">
        <v>1</v>
      </c>
      <c r="O149" s="30" t="s">
        <v>340</v>
      </c>
      <c r="P149" t="s">
        <v>84</v>
      </c>
      <c r="Q149" s="43">
        <f>M149*1000</f>
        <v>1000</v>
      </c>
      <c r="R149" t="s">
        <v>785</v>
      </c>
      <c r="S149" s="30" t="s">
        <v>732</v>
      </c>
      <c r="U149" s="30"/>
      <c r="V149" t="s">
        <v>321</v>
      </c>
      <c r="W149" t="s">
        <v>321</v>
      </c>
      <c r="X149" s="30" t="s">
        <v>276</v>
      </c>
    </row>
  </sheetData>
  <sortState xmlns:xlrd2="http://schemas.microsoft.com/office/spreadsheetml/2017/richdata2" ref="A2:X149">
    <sortCondition ref="R1:R14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workbookViewId="0">
      <pane ySplit="1" topLeftCell="A85" activePane="bottomLeft" state="frozen"/>
      <selection pane="bottomLeft" activeCell="A144" sqref="A144:XFD34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5"/>
      <c r="L2" s="6" t="s">
        <v>106</v>
      </c>
      <c r="M2" s="61">
        <v>7955318</v>
      </c>
      <c r="N2" s="5"/>
      <c r="O2" s="6" t="s">
        <v>108</v>
      </c>
      <c r="P2" s="5" t="s">
        <v>105</v>
      </c>
      <c r="Q2" s="61">
        <f>M2</f>
        <v>7955318</v>
      </c>
      <c r="R2" s="6" t="s">
        <v>108</v>
      </c>
      <c r="S2" s="6" t="s">
        <v>731</v>
      </c>
      <c r="T2" s="5" t="s">
        <v>659</v>
      </c>
      <c r="U2" s="9" t="s">
        <v>733</v>
      </c>
      <c r="V2" s="5" t="s">
        <v>321</v>
      </c>
      <c r="W2" s="5" t="s">
        <v>321</v>
      </c>
      <c r="X2" s="6" t="s">
        <v>41</v>
      </c>
    </row>
    <row r="3" spans="1:24" x14ac:dyDescent="0.15">
      <c r="A3" s="6" t="s">
        <v>31</v>
      </c>
      <c r="B3" s="6" t="s">
        <v>30</v>
      </c>
      <c r="C3" s="6" t="s">
        <v>32</v>
      </c>
      <c r="D3" s="5"/>
      <c r="E3" s="5"/>
      <c r="F3" s="6" t="s">
        <v>36</v>
      </c>
      <c r="G3" s="5"/>
      <c r="H3" s="5"/>
      <c r="I3" s="6" t="s">
        <v>40</v>
      </c>
      <c r="J3" s="6">
        <v>2</v>
      </c>
      <c r="K3" s="5"/>
      <c r="L3" s="6" t="s">
        <v>110</v>
      </c>
      <c r="M3" s="61">
        <v>7564271</v>
      </c>
      <c r="N3" s="5"/>
      <c r="O3" s="6" t="s">
        <v>108</v>
      </c>
      <c r="P3" s="5" t="s">
        <v>109</v>
      </c>
      <c r="Q3" s="61">
        <f>M3</f>
        <v>7564271</v>
      </c>
      <c r="R3" s="6" t="s">
        <v>108</v>
      </c>
      <c r="S3" s="6" t="s">
        <v>731</v>
      </c>
      <c r="T3" s="5"/>
      <c r="U3" s="6"/>
      <c r="V3" s="5" t="s">
        <v>321</v>
      </c>
      <c r="W3" s="5" t="s">
        <v>321</v>
      </c>
      <c r="X3" s="6" t="s">
        <v>41</v>
      </c>
    </row>
    <row r="4" spans="1:24" x14ac:dyDescent="0.15">
      <c r="A4" s="6" t="s">
        <v>31</v>
      </c>
      <c r="B4" s="6" t="s">
        <v>30</v>
      </c>
      <c r="C4" s="6" t="s">
        <v>32</v>
      </c>
      <c r="D4" s="5"/>
      <c r="E4" s="5"/>
      <c r="F4" s="6" t="s">
        <v>36</v>
      </c>
      <c r="G4" s="5"/>
      <c r="H4" s="5"/>
      <c r="I4" s="6" t="s">
        <v>40</v>
      </c>
      <c r="J4" s="6">
        <v>2</v>
      </c>
      <c r="K4" s="18">
        <v>6</v>
      </c>
      <c r="L4" s="6" t="s">
        <v>112</v>
      </c>
      <c r="M4" s="61">
        <v>391047</v>
      </c>
      <c r="N4" s="5"/>
      <c r="O4" s="6" t="s">
        <v>108</v>
      </c>
      <c r="P4" s="5" t="s">
        <v>111</v>
      </c>
      <c r="Q4" s="61">
        <f>M4</f>
        <v>391047</v>
      </c>
      <c r="R4" s="6" t="s">
        <v>108</v>
      </c>
      <c r="S4" s="6" t="s">
        <v>731</v>
      </c>
      <c r="T4" s="5"/>
      <c r="U4" s="6"/>
      <c r="V4" s="5" t="s">
        <v>321</v>
      </c>
      <c r="W4" s="5" t="s">
        <v>321</v>
      </c>
      <c r="X4" s="6" t="s">
        <v>41</v>
      </c>
    </row>
    <row r="5" spans="1:24" x14ac:dyDescent="0.15">
      <c r="A5" s="6" t="s">
        <v>31</v>
      </c>
      <c r="B5" s="6" t="s">
        <v>30</v>
      </c>
      <c r="C5" s="6" t="s">
        <v>32</v>
      </c>
      <c r="D5" s="5"/>
      <c r="E5" s="5"/>
      <c r="F5" s="6" t="s">
        <v>36</v>
      </c>
      <c r="G5" s="5"/>
      <c r="H5" s="5"/>
      <c r="I5" s="6" t="s">
        <v>40</v>
      </c>
      <c r="J5" s="6">
        <v>2</v>
      </c>
      <c r="K5" s="6">
        <v>6</v>
      </c>
      <c r="L5" s="6" t="s">
        <v>114</v>
      </c>
      <c r="M5" s="61">
        <v>7564271</v>
      </c>
      <c r="N5" s="5"/>
      <c r="O5" s="6" t="s">
        <v>108</v>
      </c>
      <c r="P5" s="5" t="s">
        <v>113</v>
      </c>
      <c r="Q5" s="61">
        <f>M5</f>
        <v>7564271</v>
      </c>
      <c r="R5" s="6" t="s">
        <v>108</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2</v>
      </c>
      <c r="K6" s="5"/>
      <c r="L6" s="6" t="s">
        <v>116</v>
      </c>
      <c r="M6" s="61">
        <v>5767570</v>
      </c>
      <c r="N6" s="5"/>
      <c r="O6" s="6" t="s">
        <v>108</v>
      </c>
      <c r="P6" s="5" t="s">
        <v>115</v>
      </c>
      <c r="Q6" s="61">
        <f>M6</f>
        <v>5767570</v>
      </c>
      <c r="R6" s="6" t="s">
        <v>108</v>
      </c>
      <c r="S6" s="6" t="s">
        <v>731</v>
      </c>
      <c r="T6" s="5"/>
      <c r="U6" s="6"/>
      <c r="V6" s="5" t="s">
        <v>321</v>
      </c>
      <c r="W6" s="5" t="s">
        <v>321</v>
      </c>
      <c r="X6" s="6" t="s">
        <v>41</v>
      </c>
    </row>
    <row r="7" spans="1:24" x14ac:dyDescent="0.15">
      <c r="A7" s="6" t="s">
        <v>31</v>
      </c>
      <c r="B7" s="6" t="s">
        <v>30</v>
      </c>
      <c r="C7" s="6" t="s">
        <v>32</v>
      </c>
      <c r="D7" s="5"/>
      <c r="E7" s="5"/>
      <c r="F7" s="6" t="s">
        <v>36</v>
      </c>
      <c r="G7" s="5"/>
      <c r="H7" s="5"/>
      <c r="I7" s="6" t="s">
        <v>40</v>
      </c>
      <c r="J7" s="6">
        <v>2</v>
      </c>
      <c r="K7" s="5"/>
      <c r="L7" s="6" t="s">
        <v>118</v>
      </c>
      <c r="M7" s="61">
        <v>1796301</v>
      </c>
      <c r="N7" s="5"/>
      <c r="O7" s="6" t="s">
        <v>108</v>
      </c>
      <c r="P7" s="5" t="s">
        <v>117</v>
      </c>
      <c r="Q7" s="61">
        <f>M7</f>
        <v>1796301</v>
      </c>
      <c r="R7" s="6" t="s">
        <v>108</v>
      </c>
      <c r="S7" s="6" t="s">
        <v>731</v>
      </c>
      <c r="T7" s="5"/>
      <c r="U7" s="6"/>
      <c r="V7" s="5" t="s">
        <v>321</v>
      </c>
      <c r="W7" s="5" t="s">
        <v>321</v>
      </c>
      <c r="X7" s="6" t="s">
        <v>41</v>
      </c>
    </row>
    <row r="8" spans="1:24" x14ac:dyDescent="0.15">
      <c r="A8" s="6" t="s">
        <v>31</v>
      </c>
      <c r="B8" s="6" t="s">
        <v>30</v>
      </c>
      <c r="C8" s="6" t="s">
        <v>32</v>
      </c>
      <c r="D8" s="5"/>
      <c r="E8" s="5"/>
      <c r="F8" s="6" t="s">
        <v>36</v>
      </c>
      <c r="G8" s="5"/>
      <c r="H8" s="5"/>
      <c r="I8" s="6" t="s">
        <v>40</v>
      </c>
      <c r="J8" s="6">
        <v>2</v>
      </c>
      <c r="K8" s="5"/>
      <c r="L8" s="6" t="s">
        <v>120</v>
      </c>
      <c r="M8" s="61">
        <v>400</v>
      </c>
      <c r="N8" s="5"/>
      <c r="O8" s="6" t="s">
        <v>108</v>
      </c>
      <c r="P8" s="5" t="s">
        <v>119</v>
      </c>
      <c r="Q8" s="61">
        <f>M8</f>
        <v>400</v>
      </c>
      <c r="R8" s="6" t="s">
        <v>108</v>
      </c>
      <c r="S8" s="6" t="s">
        <v>731</v>
      </c>
      <c r="T8" s="5"/>
      <c r="U8" s="6"/>
      <c r="V8" s="5" t="s">
        <v>321</v>
      </c>
      <c r="W8" s="5" t="s">
        <v>321</v>
      </c>
      <c r="X8" s="6" t="s">
        <v>41</v>
      </c>
    </row>
    <row r="9" spans="1:24" x14ac:dyDescent="0.15">
      <c r="A9" s="11" t="s">
        <v>31</v>
      </c>
      <c r="B9" s="11" t="s">
        <v>30</v>
      </c>
      <c r="C9" s="11" t="s">
        <v>32</v>
      </c>
      <c r="D9" s="10"/>
      <c r="E9" s="10"/>
      <c r="F9" s="11" t="s">
        <v>68</v>
      </c>
      <c r="G9" s="10"/>
      <c r="H9" s="10"/>
      <c r="I9" s="11" t="s">
        <v>40</v>
      </c>
      <c r="J9" s="11">
        <v>2</v>
      </c>
      <c r="K9" s="10"/>
      <c r="L9" s="11" t="s">
        <v>106</v>
      </c>
      <c r="M9" s="62">
        <v>6718944</v>
      </c>
      <c r="N9" s="10"/>
      <c r="O9" s="11" t="s">
        <v>108</v>
      </c>
      <c r="P9" s="10" t="s">
        <v>105</v>
      </c>
      <c r="Q9" s="62">
        <f>M9</f>
        <v>6718944</v>
      </c>
      <c r="R9" s="11" t="s">
        <v>108</v>
      </c>
      <c r="S9" s="11" t="s">
        <v>731</v>
      </c>
      <c r="T9" s="10" t="s">
        <v>659</v>
      </c>
      <c r="U9" s="9" t="s">
        <v>733</v>
      </c>
      <c r="V9" s="10" t="s">
        <v>321</v>
      </c>
      <c r="W9" s="10" t="s">
        <v>321</v>
      </c>
      <c r="X9" s="11" t="s">
        <v>41</v>
      </c>
    </row>
    <row r="10" spans="1:24" x14ac:dyDescent="0.15">
      <c r="A10" s="11" t="s">
        <v>31</v>
      </c>
      <c r="B10" s="11" t="s">
        <v>30</v>
      </c>
      <c r="C10" s="11" t="s">
        <v>32</v>
      </c>
      <c r="D10" s="10"/>
      <c r="E10" s="10"/>
      <c r="F10" s="11" t="s">
        <v>68</v>
      </c>
      <c r="G10" s="10"/>
      <c r="H10" s="10"/>
      <c r="I10" s="11" t="s">
        <v>40</v>
      </c>
      <c r="J10" s="11">
        <v>2</v>
      </c>
      <c r="K10" s="10"/>
      <c r="L10" s="11" t="s">
        <v>110</v>
      </c>
      <c r="M10" s="62">
        <v>6344479</v>
      </c>
      <c r="N10" s="10"/>
      <c r="O10" s="11" t="s">
        <v>108</v>
      </c>
      <c r="P10" s="10" t="s">
        <v>109</v>
      </c>
      <c r="Q10" s="62">
        <f>M10</f>
        <v>6344479</v>
      </c>
      <c r="R10" s="11" t="s">
        <v>108</v>
      </c>
      <c r="S10" s="11" t="s">
        <v>731</v>
      </c>
      <c r="T10" s="10"/>
      <c r="U10" s="11"/>
      <c r="V10" s="10" t="s">
        <v>321</v>
      </c>
      <c r="W10" s="10" t="s">
        <v>321</v>
      </c>
      <c r="X10" s="11" t="s">
        <v>41</v>
      </c>
    </row>
    <row r="11" spans="1:24" x14ac:dyDescent="0.15">
      <c r="A11" s="11" t="s">
        <v>31</v>
      </c>
      <c r="B11" s="11" t="s">
        <v>30</v>
      </c>
      <c r="C11" s="11" t="s">
        <v>32</v>
      </c>
      <c r="D11" s="10"/>
      <c r="E11" s="10"/>
      <c r="F11" s="11" t="s">
        <v>68</v>
      </c>
      <c r="G11" s="10"/>
      <c r="H11" s="10"/>
      <c r="I11" s="11" t="s">
        <v>40</v>
      </c>
      <c r="J11" s="11">
        <v>2</v>
      </c>
      <c r="K11" s="19">
        <v>6</v>
      </c>
      <c r="L11" s="11" t="s">
        <v>112</v>
      </c>
      <c r="M11" s="62">
        <v>374465</v>
      </c>
      <c r="N11" s="10"/>
      <c r="O11" s="11" t="s">
        <v>108</v>
      </c>
      <c r="P11" s="10" t="s">
        <v>111</v>
      </c>
      <c r="Q11" s="62">
        <f>M11</f>
        <v>374465</v>
      </c>
      <c r="R11" s="11" t="s">
        <v>108</v>
      </c>
      <c r="S11" s="11" t="s">
        <v>731</v>
      </c>
      <c r="T11" s="10"/>
      <c r="U11" s="11"/>
      <c r="V11" s="10" t="s">
        <v>321</v>
      </c>
      <c r="W11" s="10" t="s">
        <v>321</v>
      </c>
      <c r="X11" s="11" t="s">
        <v>41</v>
      </c>
    </row>
    <row r="12" spans="1:24" x14ac:dyDescent="0.15">
      <c r="A12" s="11" t="s">
        <v>31</v>
      </c>
      <c r="B12" s="11" t="s">
        <v>30</v>
      </c>
      <c r="C12" s="11" t="s">
        <v>32</v>
      </c>
      <c r="D12" s="10"/>
      <c r="E12" s="10"/>
      <c r="F12" s="11" t="s">
        <v>68</v>
      </c>
      <c r="G12" s="10"/>
      <c r="H12" s="10"/>
      <c r="I12" s="11" t="s">
        <v>40</v>
      </c>
      <c r="J12" s="11">
        <v>2</v>
      </c>
      <c r="K12" s="11">
        <v>6</v>
      </c>
      <c r="L12" s="11" t="s">
        <v>114</v>
      </c>
      <c r="M12" s="62">
        <v>6104758</v>
      </c>
      <c r="N12" s="10"/>
      <c r="O12" s="11" t="s">
        <v>108</v>
      </c>
      <c r="P12" s="10" t="s">
        <v>113</v>
      </c>
      <c r="Q12" s="62">
        <f>M12</f>
        <v>6104758</v>
      </c>
      <c r="R12" s="11" t="s">
        <v>108</v>
      </c>
      <c r="S12" s="11" t="s">
        <v>731</v>
      </c>
      <c r="T12" s="10"/>
      <c r="U12" s="11"/>
      <c r="V12" s="10" t="s">
        <v>321</v>
      </c>
      <c r="W12" s="10" t="s">
        <v>321</v>
      </c>
      <c r="X12" s="11" t="s">
        <v>41</v>
      </c>
    </row>
    <row r="13" spans="1:24" x14ac:dyDescent="0.15">
      <c r="A13" s="11" t="s">
        <v>31</v>
      </c>
      <c r="B13" s="11" t="s">
        <v>30</v>
      </c>
      <c r="C13" s="11" t="s">
        <v>32</v>
      </c>
      <c r="D13" s="10"/>
      <c r="E13" s="10"/>
      <c r="F13" s="11" t="s">
        <v>68</v>
      </c>
      <c r="G13" s="10"/>
      <c r="H13" s="10"/>
      <c r="I13" s="11" t="s">
        <v>40</v>
      </c>
      <c r="J13" s="11">
        <v>2</v>
      </c>
      <c r="K13" s="10"/>
      <c r="L13" s="11" t="s">
        <v>116</v>
      </c>
      <c r="M13" s="62">
        <v>5119876</v>
      </c>
      <c r="N13" s="10"/>
      <c r="O13" s="11" t="s">
        <v>108</v>
      </c>
      <c r="P13" s="10" t="s">
        <v>115</v>
      </c>
      <c r="Q13" s="62">
        <f>M13</f>
        <v>5119876</v>
      </c>
      <c r="R13" s="11" t="s">
        <v>108</v>
      </c>
      <c r="S13" s="11" t="s">
        <v>731</v>
      </c>
      <c r="T13" s="10"/>
      <c r="U13" s="11"/>
      <c r="V13" s="10" t="s">
        <v>321</v>
      </c>
      <c r="W13" s="10" t="s">
        <v>321</v>
      </c>
      <c r="X13" s="11" t="s">
        <v>41</v>
      </c>
    </row>
    <row r="14" spans="1:24" x14ac:dyDescent="0.15">
      <c r="A14" s="11" t="s">
        <v>31</v>
      </c>
      <c r="B14" s="11" t="s">
        <v>30</v>
      </c>
      <c r="C14" s="11" t="s">
        <v>32</v>
      </c>
      <c r="D14" s="10"/>
      <c r="E14" s="10"/>
      <c r="F14" s="11" t="s">
        <v>68</v>
      </c>
      <c r="G14" s="10"/>
      <c r="H14" s="10"/>
      <c r="I14" s="11" t="s">
        <v>40</v>
      </c>
      <c r="J14" s="11">
        <v>2</v>
      </c>
      <c r="K14" s="10"/>
      <c r="L14" s="11" t="s">
        <v>118</v>
      </c>
      <c r="M14" s="62">
        <v>984464</v>
      </c>
      <c r="N14" s="10"/>
      <c r="O14" s="11" t="s">
        <v>108</v>
      </c>
      <c r="P14" s="10" t="s">
        <v>117</v>
      </c>
      <c r="Q14" s="62">
        <f>M14</f>
        <v>984464</v>
      </c>
      <c r="R14" s="11" t="s">
        <v>108</v>
      </c>
      <c r="S14" s="11" t="s">
        <v>731</v>
      </c>
      <c r="T14" s="10"/>
      <c r="U14" s="11"/>
      <c r="V14" s="10" t="s">
        <v>321</v>
      </c>
      <c r="W14" s="10" t="s">
        <v>321</v>
      </c>
      <c r="X14" s="11" t="s">
        <v>41</v>
      </c>
    </row>
    <row r="15" spans="1:24" x14ac:dyDescent="0.15">
      <c r="A15" s="11" t="s">
        <v>31</v>
      </c>
      <c r="B15" s="11" t="s">
        <v>30</v>
      </c>
      <c r="C15" s="11" t="s">
        <v>32</v>
      </c>
      <c r="D15" s="10"/>
      <c r="E15" s="10"/>
      <c r="F15" s="11" t="s">
        <v>68</v>
      </c>
      <c r="G15" s="10"/>
      <c r="H15" s="10"/>
      <c r="I15" s="11" t="s">
        <v>40</v>
      </c>
      <c r="J15" s="11">
        <v>2</v>
      </c>
      <c r="K15" s="10"/>
      <c r="L15" s="11" t="s">
        <v>120</v>
      </c>
      <c r="M15" s="62">
        <v>418</v>
      </c>
      <c r="N15" s="10"/>
      <c r="O15" s="11" t="s">
        <v>108</v>
      </c>
      <c r="P15" s="10" t="s">
        <v>119</v>
      </c>
      <c r="Q15" s="62">
        <f>M15</f>
        <v>418</v>
      </c>
      <c r="R15" s="11" t="s">
        <v>108</v>
      </c>
      <c r="S15" s="11" t="s">
        <v>731</v>
      </c>
      <c r="T15" s="10"/>
      <c r="U15" s="11"/>
      <c r="V15" s="10" t="s">
        <v>321</v>
      </c>
      <c r="W15" s="10" t="s">
        <v>321</v>
      </c>
      <c r="X15" s="11" t="s">
        <v>41</v>
      </c>
    </row>
    <row r="16" spans="1:24" x14ac:dyDescent="0.15">
      <c r="A16" s="15" t="s">
        <v>31</v>
      </c>
      <c r="B16" s="15" t="s">
        <v>30</v>
      </c>
      <c r="C16" s="15" t="s">
        <v>32</v>
      </c>
      <c r="D16" s="14"/>
      <c r="E16" s="14"/>
      <c r="F16" s="15" t="s">
        <v>69</v>
      </c>
      <c r="G16" s="14"/>
      <c r="H16" s="14"/>
      <c r="I16" s="15" t="s">
        <v>40</v>
      </c>
      <c r="J16" s="15">
        <v>2</v>
      </c>
      <c r="K16" s="14"/>
      <c r="L16" s="15" t="s">
        <v>106</v>
      </c>
      <c r="M16" s="63">
        <v>5414197</v>
      </c>
      <c r="N16" s="14"/>
      <c r="O16" s="15" t="s">
        <v>108</v>
      </c>
      <c r="P16" s="14" t="s">
        <v>105</v>
      </c>
      <c r="Q16" s="63">
        <f>M16</f>
        <v>5414197</v>
      </c>
      <c r="R16" s="15" t="s">
        <v>108</v>
      </c>
      <c r="S16" s="15" t="s">
        <v>731</v>
      </c>
      <c r="T16" s="14" t="s">
        <v>659</v>
      </c>
      <c r="U16" s="9" t="s">
        <v>733</v>
      </c>
      <c r="V16" s="14" t="s">
        <v>321</v>
      </c>
      <c r="W16" s="14" t="s">
        <v>321</v>
      </c>
      <c r="X16" s="15" t="s">
        <v>41</v>
      </c>
    </row>
    <row r="17" spans="1:24" x14ac:dyDescent="0.15">
      <c r="A17" s="15" t="s">
        <v>31</v>
      </c>
      <c r="B17" s="15" t="s">
        <v>30</v>
      </c>
      <c r="C17" s="15" t="s">
        <v>32</v>
      </c>
      <c r="D17" s="14"/>
      <c r="E17" s="14"/>
      <c r="F17" s="15" t="s">
        <v>69</v>
      </c>
      <c r="G17" s="14"/>
      <c r="H17" s="14"/>
      <c r="I17" s="15" t="s">
        <v>40</v>
      </c>
      <c r="J17" s="15">
        <v>2</v>
      </c>
      <c r="K17" s="14"/>
      <c r="L17" s="15" t="s">
        <v>110</v>
      </c>
      <c r="M17" s="63">
        <v>5048891</v>
      </c>
      <c r="N17" s="14"/>
      <c r="O17" s="15" t="s">
        <v>108</v>
      </c>
      <c r="P17" s="14" t="s">
        <v>109</v>
      </c>
      <c r="Q17" s="63">
        <f>M17</f>
        <v>5048891</v>
      </c>
      <c r="R17" s="15" t="s">
        <v>108</v>
      </c>
      <c r="S17" s="15" t="s">
        <v>731</v>
      </c>
      <c r="T17" s="14"/>
      <c r="U17" s="15"/>
      <c r="V17" s="14" t="s">
        <v>321</v>
      </c>
      <c r="W17" s="14" t="s">
        <v>321</v>
      </c>
      <c r="X17" s="15" t="s">
        <v>41</v>
      </c>
    </row>
    <row r="18" spans="1:24" x14ac:dyDescent="0.15">
      <c r="A18" s="15" t="s">
        <v>31</v>
      </c>
      <c r="B18" s="15" t="s">
        <v>30</v>
      </c>
      <c r="C18" s="15" t="s">
        <v>32</v>
      </c>
      <c r="D18" s="14"/>
      <c r="E18" s="14"/>
      <c r="F18" s="15" t="s">
        <v>69</v>
      </c>
      <c r="G18" s="14"/>
      <c r="H18" s="14"/>
      <c r="I18" s="15" t="s">
        <v>40</v>
      </c>
      <c r="J18" s="15">
        <v>2</v>
      </c>
      <c r="K18" s="20">
        <v>6</v>
      </c>
      <c r="L18" s="15" t="s">
        <v>112</v>
      </c>
      <c r="M18" s="63">
        <v>365306</v>
      </c>
      <c r="N18" s="14"/>
      <c r="O18" s="15" t="s">
        <v>108</v>
      </c>
      <c r="P18" s="14" t="s">
        <v>111</v>
      </c>
      <c r="Q18" s="63">
        <f>M18</f>
        <v>365306</v>
      </c>
      <c r="R18" s="15" t="s">
        <v>108</v>
      </c>
      <c r="S18" s="15" t="s">
        <v>731</v>
      </c>
      <c r="T18" s="14"/>
      <c r="U18" s="15"/>
      <c r="V18" s="14" t="s">
        <v>321</v>
      </c>
      <c r="W18" s="14" t="s">
        <v>321</v>
      </c>
      <c r="X18" s="15" t="s">
        <v>41</v>
      </c>
    </row>
    <row r="19" spans="1:24" x14ac:dyDescent="0.15">
      <c r="A19" s="15" t="s">
        <v>31</v>
      </c>
      <c r="B19" s="15" t="s">
        <v>30</v>
      </c>
      <c r="C19" s="15" t="s">
        <v>32</v>
      </c>
      <c r="D19" s="14"/>
      <c r="E19" s="14"/>
      <c r="F19" s="15" t="s">
        <v>69</v>
      </c>
      <c r="G19" s="14"/>
      <c r="H19" s="14"/>
      <c r="I19" s="15" t="s">
        <v>40</v>
      </c>
      <c r="J19" s="15">
        <v>2</v>
      </c>
      <c r="K19" s="15">
        <v>6</v>
      </c>
      <c r="L19" s="15" t="s">
        <v>114</v>
      </c>
      <c r="M19" s="63">
        <v>4852643</v>
      </c>
      <c r="N19" s="14"/>
      <c r="O19" s="15" t="s">
        <v>108</v>
      </c>
      <c r="P19" s="14" t="s">
        <v>113</v>
      </c>
      <c r="Q19" s="63">
        <f>M19</f>
        <v>4852643</v>
      </c>
      <c r="R19" s="15" t="s">
        <v>108</v>
      </c>
      <c r="S19" s="15" t="s">
        <v>731</v>
      </c>
      <c r="T19" s="14"/>
      <c r="U19" s="15"/>
      <c r="V19" s="14" t="s">
        <v>321</v>
      </c>
      <c r="W19" s="14" t="s">
        <v>321</v>
      </c>
      <c r="X19" s="15" t="s">
        <v>41</v>
      </c>
    </row>
    <row r="20" spans="1:24" x14ac:dyDescent="0.15">
      <c r="A20" s="15" t="s">
        <v>31</v>
      </c>
      <c r="B20" s="15" t="s">
        <v>30</v>
      </c>
      <c r="C20" s="15" t="s">
        <v>32</v>
      </c>
      <c r="D20" s="14"/>
      <c r="E20" s="14"/>
      <c r="F20" s="15" t="s">
        <v>69</v>
      </c>
      <c r="G20" s="14"/>
      <c r="H20" s="14"/>
      <c r="I20" s="15" t="s">
        <v>40</v>
      </c>
      <c r="J20" s="15">
        <v>2</v>
      </c>
      <c r="K20" s="14"/>
      <c r="L20" s="15" t="s">
        <v>116</v>
      </c>
      <c r="M20" s="63">
        <v>4055299</v>
      </c>
      <c r="N20" s="14"/>
      <c r="O20" s="15" t="s">
        <v>108</v>
      </c>
      <c r="P20" s="14" t="s">
        <v>115</v>
      </c>
      <c r="Q20" s="63">
        <f>M20</f>
        <v>4055299</v>
      </c>
      <c r="R20" s="15" t="s">
        <v>108</v>
      </c>
      <c r="S20" s="15" t="s">
        <v>731</v>
      </c>
      <c r="T20" s="14"/>
      <c r="U20" s="15"/>
      <c r="V20" s="14" t="s">
        <v>321</v>
      </c>
      <c r="W20" s="14" t="s">
        <v>321</v>
      </c>
      <c r="X20" s="15" t="s">
        <v>41</v>
      </c>
    </row>
    <row r="21" spans="1:24" x14ac:dyDescent="0.15">
      <c r="A21" s="15" t="s">
        <v>31</v>
      </c>
      <c r="B21" s="15" t="s">
        <v>30</v>
      </c>
      <c r="C21" s="15" t="s">
        <v>32</v>
      </c>
      <c r="D21" s="14"/>
      <c r="E21" s="14"/>
      <c r="F21" s="15" t="s">
        <v>69</v>
      </c>
      <c r="G21" s="14"/>
      <c r="H21" s="14"/>
      <c r="I21" s="15" t="s">
        <v>40</v>
      </c>
      <c r="J21" s="15">
        <v>2</v>
      </c>
      <c r="K21" s="14"/>
      <c r="L21" s="15" t="s">
        <v>118</v>
      </c>
      <c r="M21" s="63">
        <v>796802</v>
      </c>
      <c r="N21" s="14"/>
      <c r="O21" s="15" t="s">
        <v>108</v>
      </c>
      <c r="P21" s="14" t="s">
        <v>117</v>
      </c>
      <c r="Q21" s="63">
        <f>M21</f>
        <v>796802</v>
      </c>
      <c r="R21" s="15" t="s">
        <v>108</v>
      </c>
      <c r="S21" s="15" t="s">
        <v>731</v>
      </c>
      <c r="T21" s="14"/>
      <c r="U21" s="15"/>
      <c r="V21" s="14" t="s">
        <v>321</v>
      </c>
      <c r="W21" s="14" t="s">
        <v>321</v>
      </c>
      <c r="X21" s="15" t="s">
        <v>41</v>
      </c>
    </row>
    <row r="22" spans="1:24" x14ac:dyDescent="0.15">
      <c r="A22" s="15" t="s">
        <v>31</v>
      </c>
      <c r="B22" s="15" t="s">
        <v>30</v>
      </c>
      <c r="C22" s="15" t="s">
        <v>32</v>
      </c>
      <c r="D22" s="14"/>
      <c r="E22" s="14"/>
      <c r="F22" s="15" t="s">
        <v>69</v>
      </c>
      <c r="G22" s="14"/>
      <c r="H22" s="14"/>
      <c r="I22" s="15" t="s">
        <v>40</v>
      </c>
      <c r="J22" s="15">
        <v>2</v>
      </c>
      <c r="K22" s="14"/>
      <c r="L22" s="15" t="s">
        <v>120</v>
      </c>
      <c r="M22" s="63">
        <v>542</v>
      </c>
      <c r="N22" s="14"/>
      <c r="O22" s="15" t="s">
        <v>108</v>
      </c>
      <c r="P22" s="14" t="s">
        <v>119</v>
      </c>
      <c r="Q22" s="63">
        <f>M22</f>
        <v>542</v>
      </c>
      <c r="R22" s="15" t="s">
        <v>108</v>
      </c>
      <c r="S22" s="15" t="s">
        <v>731</v>
      </c>
      <c r="T22" s="14"/>
      <c r="U22" s="15"/>
      <c r="V22" s="14" t="s">
        <v>321</v>
      </c>
      <c r="W22" s="14" t="s">
        <v>321</v>
      </c>
      <c r="X22" s="15" t="s">
        <v>41</v>
      </c>
    </row>
    <row r="23" spans="1:24" x14ac:dyDescent="0.15">
      <c r="A23" s="6" t="s">
        <v>31</v>
      </c>
      <c r="B23" s="6" t="s">
        <v>30</v>
      </c>
      <c r="C23" s="6" t="s">
        <v>32</v>
      </c>
      <c r="D23" s="6" t="s">
        <v>71</v>
      </c>
      <c r="E23" s="6"/>
      <c r="F23" s="6" t="s">
        <v>36</v>
      </c>
      <c r="G23" s="5"/>
      <c r="H23" s="5"/>
      <c r="I23" s="6" t="s">
        <v>40</v>
      </c>
      <c r="J23" s="6">
        <v>5</v>
      </c>
      <c r="K23" s="5"/>
      <c r="L23" s="6" t="s">
        <v>159</v>
      </c>
      <c r="M23" s="61">
        <v>7564271</v>
      </c>
      <c r="N23" s="5"/>
      <c r="O23" s="6" t="s">
        <v>108</v>
      </c>
      <c r="P23" s="5" t="s">
        <v>105</v>
      </c>
      <c r="Q23" s="61">
        <f>M23</f>
        <v>7564271</v>
      </c>
      <c r="R23" s="6" t="s">
        <v>108</v>
      </c>
      <c r="S23" s="6" t="s">
        <v>731</v>
      </c>
      <c r="T23" s="5"/>
      <c r="U23" s="6"/>
      <c r="V23" s="5" t="s">
        <v>321</v>
      </c>
      <c r="W23" s="5" t="s">
        <v>321</v>
      </c>
      <c r="X23" s="6" t="s">
        <v>41</v>
      </c>
    </row>
    <row r="24" spans="1:24" x14ac:dyDescent="0.15">
      <c r="A24" s="6" t="s">
        <v>31</v>
      </c>
      <c r="B24" s="6" t="s">
        <v>30</v>
      </c>
      <c r="C24" s="6" t="s">
        <v>32</v>
      </c>
      <c r="D24" s="6" t="s">
        <v>76</v>
      </c>
      <c r="E24" s="6"/>
      <c r="F24" s="6" t="s">
        <v>36</v>
      </c>
      <c r="G24" s="5"/>
      <c r="H24" s="5"/>
      <c r="I24" s="6" t="s">
        <v>40</v>
      </c>
      <c r="J24" s="6">
        <v>5</v>
      </c>
      <c r="K24" s="5"/>
      <c r="L24" s="6" t="s">
        <v>160</v>
      </c>
      <c r="M24" s="61">
        <v>804024</v>
      </c>
      <c r="N24" s="5"/>
      <c r="O24" s="6" t="s">
        <v>108</v>
      </c>
      <c r="P24" s="5" t="s">
        <v>109</v>
      </c>
      <c r="Q24" s="61">
        <f>M24</f>
        <v>804024</v>
      </c>
      <c r="R24" s="6" t="s">
        <v>108</v>
      </c>
      <c r="S24" s="6" t="s">
        <v>731</v>
      </c>
      <c r="T24" s="5"/>
      <c r="U24" s="6"/>
      <c r="V24" s="5" t="s">
        <v>321</v>
      </c>
      <c r="W24" s="5" t="s">
        <v>321</v>
      </c>
      <c r="X24" s="6" t="s">
        <v>41</v>
      </c>
    </row>
    <row r="25" spans="1:24" x14ac:dyDescent="0.15">
      <c r="A25" s="6" t="s">
        <v>31</v>
      </c>
      <c r="B25" s="6" t="s">
        <v>30</v>
      </c>
      <c r="C25" s="6" t="s">
        <v>32</v>
      </c>
      <c r="D25" s="6" t="s">
        <v>78</v>
      </c>
      <c r="E25" s="6"/>
      <c r="F25" s="6" t="s">
        <v>36</v>
      </c>
      <c r="G25" s="5"/>
      <c r="H25" s="5"/>
      <c r="I25" s="6" t="s">
        <v>40</v>
      </c>
      <c r="J25" s="6">
        <v>5</v>
      </c>
      <c r="K25" s="5"/>
      <c r="L25" s="6" t="s">
        <v>161</v>
      </c>
      <c r="M25" s="61">
        <v>1265584</v>
      </c>
      <c r="N25" s="5"/>
      <c r="O25" s="6" t="s">
        <v>108</v>
      </c>
      <c r="P25" s="5" t="s">
        <v>109</v>
      </c>
      <c r="Q25" s="61">
        <f>M25</f>
        <v>1265584</v>
      </c>
      <c r="R25" s="6" t="s">
        <v>108</v>
      </c>
      <c r="S25" s="6" t="s">
        <v>731</v>
      </c>
      <c r="T25" s="5"/>
      <c r="U25" s="6"/>
      <c r="V25" s="5" t="s">
        <v>321</v>
      </c>
      <c r="W25" s="5" t="s">
        <v>321</v>
      </c>
      <c r="X25" s="6" t="s">
        <v>41</v>
      </c>
    </row>
    <row r="26" spans="1:24" x14ac:dyDescent="0.15">
      <c r="A26" s="6" t="s">
        <v>31</v>
      </c>
      <c r="B26" s="6" t="s">
        <v>30</v>
      </c>
      <c r="C26" s="6" t="s">
        <v>32</v>
      </c>
      <c r="D26" s="6" t="s">
        <v>80</v>
      </c>
      <c r="E26" s="6"/>
      <c r="F26" s="6" t="s">
        <v>36</v>
      </c>
      <c r="G26" s="5"/>
      <c r="H26" s="5"/>
      <c r="I26" s="6" t="s">
        <v>40</v>
      </c>
      <c r="J26" s="6">
        <v>5</v>
      </c>
      <c r="K26" s="5"/>
      <c r="L26" s="6" t="s">
        <v>162</v>
      </c>
      <c r="M26" s="61">
        <v>107089</v>
      </c>
      <c r="N26" s="5"/>
      <c r="O26" s="6" t="s">
        <v>108</v>
      </c>
      <c r="P26" s="5" t="s">
        <v>109</v>
      </c>
      <c r="Q26" s="61">
        <f>M26</f>
        <v>107089</v>
      </c>
      <c r="R26" s="6" t="s">
        <v>108</v>
      </c>
      <c r="S26" s="6" t="s">
        <v>731</v>
      </c>
      <c r="T26" s="5"/>
      <c r="U26" s="6"/>
      <c r="V26" s="5" t="s">
        <v>321</v>
      </c>
      <c r="W26" s="5" t="s">
        <v>321</v>
      </c>
      <c r="X26" s="6" t="s">
        <v>41</v>
      </c>
    </row>
    <row r="27" spans="1:24" x14ac:dyDescent="0.15">
      <c r="A27" s="6" t="s">
        <v>31</v>
      </c>
      <c r="B27" s="6" t="s">
        <v>30</v>
      </c>
      <c r="C27" s="6" t="s">
        <v>32</v>
      </c>
      <c r="D27" s="6" t="s">
        <v>95</v>
      </c>
      <c r="E27" s="6"/>
      <c r="F27" s="6" t="s">
        <v>36</v>
      </c>
      <c r="G27" s="5"/>
      <c r="H27" s="5"/>
      <c r="I27" s="6" t="s">
        <v>40</v>
      </c>
      <c r="J27" s="6">
        <v>5</v>
      </c>
      <c r="K27" s="5"/>
      <c r="L27" s="6" t="s">
        <v>163</v>
      </c>
      <c r="M27" s="61">
        <v>5387574</v>
      </c>
      <c r="N27" s="5"/>
      <c r="O27" s="6" t="s">
        <v>108</v>
      </c>
      <c r="P27" s="5" t="s">
        <v>109</v>
      </c>
      <c r="Q27" s="61">
        <f>M27</f>
        <v>5387574</v>
      </c>
      <c r="R27" s="6" t="s">
        <v>108</v>
      </c>
      <c r="S27" s="6" t="s">
        <v>731</v>
      </c>
      <c r="T27" s="5"/>
      <c r="U27" s="6"/>
      <c r="V27" s="5" t="s">
        <v>321</v>
      </c>
      <c r="W27" s="5" t="s">
        <v>321</v>
      </c>
      <c r="X27" s="6" t="s">
        <v>41</v>
      </c>
    </row>
    <row r="28" spans="1:24" x14ac:dyDescent="0.15">
      <c r="A28" s="6" t="s">
        <v>31</v>
      </c>
      <c r="B28" s="6" t="s">
        <v>30</v>
      </c>
      <c r="C28" s="6" t="s">
        <v>32</v>
      </c>
      <c r="D28" s="6" t="s">
        <v>76</v>
      </c>
      <c r="E28" s="6"/>
      <c r="F28" s="6" t="s">
        <v>36</v>
      </c>
      <c r="G28" s="5"/>
      <c r="H28" s="5"/>
      <c r="I28" s="6" t="s">
        <v>40</v>
      </c>
      <c r="J28" s="6">
        <v>5</v>
      </c>
      <c r="K28" s="5"/>
      <c r="L28" s="6" t="s">
        <v>165</v>
      </c>
      <c r="M28" s="61">
        <v>0</v>
      </c>
      <c r="N28" s="6" t="s">
        <v>166</v>
      </c>
      <c r="O28" s="6" t="s">
        <v>108</v>
      </c>
      <c r="P28" s="5" t="s">
        <v>164</v>
      </c>
      <c r="Q28" s="61">
        <f>M28</f>
        <v>0</v>
      </c>
      <c r="R28" s="6" t="s">
        <v>108</v>
      </c>
      <c r="S28" s="6" t="s">
        <v>731</v>
      </c>
      <c r="T28" s="5"/>
      <c r="U28" s="6"/>
      <c r="V28" s="5" t="s">
        <v>321</v>
      </c>
      <c r="W28" s="5" t="s">
        <v>321</v>
      </c>
      <c r="X28" s="6" t="s">
        <v>41</v>
      </c>
    </row>
    <row r="29" spans="1:24" x14ac:dyDescent="0.15">
      <c r="A29" s="6" t="s">
        <v>31</v>
      </c>
      <c r="B29" s="6" t="s">
        <v>30</v>
      </c>
      <c r="C29" s="6" t="s">
        <v>32</v>
      </c>
      <c r="D29" s="6" t="s">
        <v>78</v>
      </c>
      <c r="E29" s="6"/>
      <c r="F29" s="6" t="s">
        <v>36</v>
      </c>
      <c r="G29" s="5"/>
      <c r="H29" s="5"/>
      <c r="I29" s="6" t="s">
        <v>40</v>
      </c>
      <c r="J29" s="6">
        <v>5</v>
      </c>
      <c r="K29" s="5"/>
      <c r="L29" s="6" t="s">
        <v>167</v>
      </c>
      <c r="M29" s="61">
        <v>0</v>
      </c>
      <c r="N29" s="6" t="s">
        <v>166</v>
      </c>
      <c r="O29" s="6" t="s">
        <v>108</v>
      </c>
      <c r="P29" s="5" t="s">
        <v>164</v>
      </c>
      <c r="Q29" s="61">
        <f>M29</f>
        <v>0</v>
      </c>
      <c r="R29" s="6" t="s">
        <v>108</v>
      </c>
      <c r="S29" s="6" t="s">
        <v>731</v>
      </c>
      <c r="T29" s="5"/>
      <c r="U29" s="6"/>
      <c r="V29" s="5" t="s">
        <v>321</v>
      </c>
      <c r="W29" s="5" t="s">
        <v>321</v>
      </c>
      <c r="X29" s="6" t="s">
        <v>41</v>
      </c>
    </row>
    <row r="30" spans="1:24" x14ac:dyDescent="0.15">
      <c r="A30" s="6" t="s">
        <v>31</v>
      </c>
      <c r="B30" s="6" t="s">
        <v>30</v>
      </c>
      <c r="C30" s="6" t="s">
        <v>32</v>
      </c>
      <c r="D30" s="6" t="s">
        <v>80</v>
      </c>
      <c r="E30" s="6"/>
      <c r="F30" s="6" t="s">
        <v>36</v>
      </c>
      <c r="G30" s="5"/>
      <c r="H30" s="5"/>
      <c r="I30" s="6" t="s">
        <v>40</v>
      </c>
      <c r="J30" s="6">
        <v>5</v>
      </c>
      <c r="K30" s="5"/>
      <c r="L30" s="6" t="s">
        <v>168</v>
      </c>
      <c r="M30" s="61">
        <v>0</v>
      </c>
      <c r="N30" s="6" t="s">
        <v>166</v>
      </c>
      <c r="O30" s="6" t="s">
        <v>108</v>
      </c>
      <c r="P30" s="5" t="s">
        <v>164</v>
      </c>
      <c r="Q30" s="61">
        <f>M30</f>
        <v>0</v>
      </c>
      <c r="R30" s="6" t="s">
        <v>108</v>
      </c>
      <c r="S30" s="6" t="s">
        <v>731</v>
      </c>
      <c r="T30" s="5"/>
      <c r="U30" s="6"/>
      <c r="V30" s="5" t="s">
        <v>321</v>
      </c>
      <c r="W30" s="5" t="s">
        <v>321</v>
      </c>
      <c r="X30" s="6" t="s">
        <v>41</v>
      </c>
    </row>
    <row r="31" spans="1:24" x14ac:dyDescent="0.15">
      <c r="A31" s="6" t="s">
        <v>31</v>
      </c>
      <c r="B31" s="6" t="s">
        <v>30</v>
      </c>
      <c r="C31" s="6" t="s">
        <v>32</v>
      </c>
      <c r="D31" s="6" t="s">
        <v>95</v>
      </c>
      <c r="E31" s="6"/>
      <c r="F31" s="6" t="s">
        <v>36</v>
      </c>
      <c r="G31" s="5"/>
      <c r="H31" s="5"/>
      <c r="I31" s="6" t="s">
        <v>40</v>
      </c>
      <c r="J31" s="6">
        <v>5</v>
      </c>
      <c r="K31" s="5"/>
      <c r="L31" s="6" t="s">
        <v>169</v>
      </c>
      <c r="M31" s="61">
        <v>0</v>
      </c>
      <c r="N31" s="6" t="s">
        <v>166</v>
      </c>
      <c r="O31" s="6" t="s">
        <v>108</v>
      </c>
      <c r="P31" s="5" t="s">
        <v>164</v>
      </c>
      <c r="Q31" s="61">
        <f>M31</f>
        <v>0</v>
      </c>
      <c r="R31" s="6" t="s">
        <v>108</v>
      </c>
      <c r="S31" s="6" t="s">
        <v>731</v>
      </c>
      <c r="T31" s="5"/>
      <c r="U31" s="6"/>
      <c r="V31" s="5" t="s">
        <v>321</v>
      </c>
      <c r="W31" s="5" t="s">
        <v>321</v>
      </c>
      <c r="X31" s="6" t="s">
        <v>41</v>
      </c>
    </row>
    <row r="32" spans="1:24" x14ac:dyDescent="0.15">
      <c r="A32" s="6" t="s">
        <v>31</v>
      </c>
      <c r="B32" s="6" t="s">
        <v>30</v>
      </c>
      <c r="C32" s="6" t="s">
        <v>32</v>
      </c>
      <c r="D32" s="5"/>
      <c r="E32" s="5"/>
      <c r="F32" s="6" t="s">
        <v>36</v>
      </c>
      <c r="G32" s="5"/>
      <c r="H32" s="5"/>
      <c r="I32" s="6" t="s">
        <v>40</v>
      </c>
      <c r="J32" s="6">
        <v>5</v>
      </c>
      <c r="K32" s="6" t="s">
        <v>172</v>
      </c>
      <c r="L32" s="6" t="s">
        <v>171</v>
      </c>
      <c r="M32" s="61">
        <v>0</v>
      </c>
      <c r="N32" s="6" t="s">
        <v>166</v>
      </c>
      <c r="O32" s="6" t="s">
        <v>108</v>
      </c>
      <c r="P32" s="5" t="s">
        <v>170</v>
      </c>
      <c r="Q32" s="61">
        <f>M32</f>
        <v>0</v>
      </c>
      <c r="R32" s="6" t="s">
        <v>108</v>
      </c>
      <c r="S32" s="6" t="s">
        <v>731</v>
      </c>
      <c r="T32" s="5"/>
      <c r="U32" s="6"/>
      <c r="V32" s="5" t="s">
        <v>321</v>
      </c>
      <c r="W32" s="5" t="s">
        <v>321</v>
      </c>
      <c r="X32" s="6" t="s">
        <v>41</v>
      </c>
    </row>
    <row r="33" spans="1:24" x14ac:dyDescent="0.15">
      <c r="A33" s="6" t="s">
        <v>31</v>
      </c>
      <c r="B33" s="6" t="s">
        <v>30</v>
      </c>
      <c r="C33" s="6" t="s">
        <v>32</v>
      </c>
      <c r="D33" s="5"/>
      <c r="E33" s="5"/>
      <c r="F33" s="6" t="s">
        <v>36</v>
      </c>
      <c r="G33" s="5"/>
      <c r="H33" s="5"/>
      <c r="I33" s="6" t="s">
        <v>40</v>
      </c>
      <c r="J33" s="6">
        <v>5</v>
      </c>
      <c r="K33" s="6" t="s">
        <v>175</v>
      </c>
      <c r="L33" s="6" t="s">
        <v>174</v>
      </c>
      <c r="M33" s="61">
        <v>0</v>
      </c>
      <c r="N33" s="6" t="s">
        <v>166</v>
      </c>
      <c r="O33" s="6" t="s">
        <v>108</v>
      </c>
      <c r="P33" s="5" t="s">
        <v>173</v>
      </c>
      <c r="Q33" s="61">
        <f>M33</f>
        <v>0</v>
      </c>
      <c r="R33" s="6" t="s">
        <v>108</v>
      </c>
      <c r="S33" s="6" t="s">
        <v>731</v>
      </c>
      <c r="T33" s="5"/>
      <c r="U33" s="6"/>
      <c r="V33" s="5" t="s">
        <v>321</v>
      </c>
      <c r="W33" s="5" t="s">
        <v>321</v>
      </c>
      <c r="X33" s="6" t="s">
        <v>41</v>
      </c>
    </row>
    <row r="34" spans="1:24" x14ac:dyDescent="0.15">
      <c r="A34" s="6" t="s">
        <v>31</v>
      </c>
      <c r="B34" s="6" t="s">
        <v>30</v>
      </c>
      <c r="C34" s="6" t="s">
        <v>32</v>
      </c>
      <c r="D34" s="5"/>
      <c r="E34" s="5"/>
      <c r="F34" s="6" t="s">
        <v>36</v>
      </c>
      <c r="G34" s="5"/>
      <c r="H34" s="5"/>
      <c r="I34" s="6" t="s">
        <v>40</v>
      </c>
      <c r="J34" s="6">
        <v>5</v>
      </c>
      <c r="K34" s="6" t="s">
        <v>178</v>
      </c>
      <c r="L34" s="6" t="s">
        <v>177</v>
      </c>
      <c r="M34" s="61">
        <v>0</v>
      </c>
      <c r="N34" s="6" t="s">
        <v>166</v>
      </c>
      <c r="O34" s="6" t="s">
        <v>108</v>
      </c>
      <c r="P34" s="5" t="s">
        <v>176</v>
      </c>
      <c r="Q34" s="61">
        <f>M34</f>
        <v>0</v>
      </c>
      <c r="R34" s="6" t="s">
        <v>108</v>
      </c>
      <c r="S34" s="6" t="s">
        <v>731</v>
      </c>
      <c r="T34" s="5"/>
      <c r="U34" s="6"/>
      <c r="V34" s="5" t="s">
        <v>321</v>
      </c>
      <c r="W34" s="5" t="s">
        <v>321</v>
      </c>
      <c r="X34" s="6" t="s">
        <v>41</v>
      </c>
    </row>
    <row r="35" spans="1:24" x14ac:dyDescent="0.15">
      <c r="A35" s="6" t="s">
        <v>31</v>
      </c>
      <c r="B35" s="6" t="s">
        <v>30</v>
      </c>
      <c r="C35" s="6" t="s">
        <v>32</v>
      </c>
      <c r="D35" s="5"/>
      <c r="E35" s="5"/>
      <c r="F35" s="6" t="s">
        <v>36</v>
      </c>
      <c r="G35" s="5"/>
      <c r="H35" s="5"/>
      <c r="I35" s="6" t="s">
        <v>40</v>
      </c>
      <c r="J35" s="6">
        <v>5</v>
      </c>
      <c r="K35" s="6" t="s">
        <v>181</v>
      </c>
      <c r="L35" s="6" t="s">
        <v>180</v>
      </c>
      <c r="M35" s="61">
        <v>0</v>
      </c>
      <c r="N35" s="6" t="s">
        <v>166</v>
      </c>
      <c r="O35" s="6" t="s">
        <v>108</v>
      </c>
      <c r="P35" s="5" t="s">
        <v>179</v>
      </c>
      <c r="Q35" s="61">
        <f>M35</f>
        <v>0</v>
      </c>
      <c r="R35" s="6" t="s">
        <v>108</v>
      </c>
      <c r="S35" s="6" t="s">
        <v>731</v>
      </c>
      <c r="T35" s="5"/>
      <c r="U35" s="6"/>
      <c r="V35" s="5" t="s">
        <v>321</v>
      </c>
      <c r="W35" s="5" t="s">
        <v>321</v>
      </c>
      <c r="X35" s="6" t="s">
        <v>41</v>
      </c>
    </row>
    <row r="36" spans="1:24" x14ac:dyDescent="0.15">
      <c r="A36" s="11" t="s">
        <v>31</v>
      </c>
      <c r="B36" s="11" t="s">
        <v>30</v>
      </c>
      <c r="C36" s="11" t="s">
        <v>32</v>
      </c>
      <c r="D36" s="11" t="s">
        <v>71</v>
      </c>
      <c r="E36" s="11"/>
      <c r="F36" s="11" t="s">
        <v>68</v>
      </c>
      <c r="G36" s="10"/>
      <c r="H36" s="10"/>
      <c r="I36" s="11" t="s">
        <v>40</v>
      </c>
      <c r="J36" s="11">
        <v>5</v>
      </c>
      <c r="K36" s="10"/>
      <c r="L36" s="11" t="s">
        <v>159</v>
      </c>
      <c r="M36" s="62">
        <v>6344479</v>
      </c>
      <c r="N36" s="10"/>
      <c r="O36" s="11" t="s">
        <v>108</v>
      </c>
      <c r="P36" s="10" t="s">
        <v>105</v>
      </c>
      <c r="Q36" s="62">
        <f>M36</f>
        <v>6344479</v>
      </c>
      <c r="R36" s="11" t="s">
        <v>108</v>
      </c>
      <c r="S36" s="11" t="s">
        <v>731</v>
      </c>
      <c r="T36" s="10"/>
      <c r="U36" s="11"/>
      <c r="V36" s="10" t="s">
        <v>321</v>
      </c>
      <c r="W36" s="10" t="s">
        <v>321</v>
      </c>
      <c r="X36" s="11" t="s">
        <v>41</v>
      </c>
    </row>
    <row r="37" spans="1:24" x14ac:dyDescent="0.15">
      <c r="A37" s="11" t="s">
        <v>31</v>
      </c>
      <c r="B37" s="11" t="s">
        <v>30</v>
      </c>
      <c r="C37" s="11" t="s">
        <v>32</v>
      </c>
      <c r="D37" s="11" t="s">
        <v>76</v>
      </c>
      <c r="E37" s="11"/>
      <c r="F37" s="11" t="s">
        <v>68</v>
      </c>
      <c r="G37" s="10"/>
      <c r="H37" s="10"/>
      <c r="I37" s="11" t="s">
        <v>40</v>
      </c>
      <c r="J37" s="11">
        <v>5</v>
      </c>
      <c r="K37" s="10"/>
      <c r="L37" s="11" t="s">
        <v>160</v>
      </c>
      <c r="M37" s="62">
        <v>682710</v>
      </c>
      <c r="N37" s="10"/>
      <c r="O37" s="11" t="s">
        <v>108</v>
      </c>
      <c r="P37" s="10" t="s">
        <v>109</v>
      </c>
      <c r="Q37" s="62">
        <f>M37</f>
        <v>682710</v>
      </c>
      <c r="R37" s="11" t="s">
        <v>108</v>
      </c>
      <c r="S37" s="11" t="s">
        <v>731</v>
      </c>
      <c r="T37" s="10"/>
      <c r="U37" s="11"/>
      <c r="V37" s="10" t="s">
        <v>321</v>
      </c>
      <c r="W37" s="10" t="s">
        <v>321</v>
      </c>
      <c r="X37" s="11" t="s">
        <v>41</v>
      </c>
    </row>
    <row r="38" spans="1:24" x14ac:dyDescent="0.15">
      <c r="A38" s="11" t="s">
        <v>31</v>
      </c>
      <c r="B38" s="11" t="s">
        <v>30</v>
      </c>
      <c r="C38" s="11" t="s">
        <v>32</v>
      </c>
      <c r="D38" s="11" t="s">
        <v>78</v>
      </c>
      <c r="E38" s="11"/>
      <c r="F38" s="11" t="s">
        <v>68</v>
      </c>
      <c r="G38" s="10"/>
      <c r="H38" s="10"/>
      <c r="I38" s="11" t="s">
        <v>40</v>
      </c>
      <c r="J38" s="11">
        <v>5</v>
      </c>
      <c r="K38" s="10"/>
      <c r="L38" s="11" t="s">
        <v>161</v>
      </c>
      <c r="M38" s="62">
        <v>970755</v>
      </c>
      <c r="N38" s="10"/>
      <c r="O38" s="11" t="s">
        <v>108</v>
      </c>
      <c r="P38" s="10" t="s">
        <v>109</v>
      </c>
      <c r="Q38" s="62">
        <f>M38</f>
        <v>970755</v>
      </c>
      <c r="R38" s="11" t="s">
        <v>108</v>
      </c>
      <c r="S38" s="11" t="s">
        <v>731</v>
      </c>
      <c r="T38" s="10"/>
      <c r="U38" s="11"/>
      <c r="V38" s="10" t="s">
        <v>321</v>
      </c>
      <c r="W38" s="10" t="s">
        <v>321</v>
      </c>
      <c r="X38" s="11" t="s">
        <v>41</v>
      </c>
    </row>
    <row r="39" spans="1:24" x14ac:dyDescent="0.15">
      <c r="A39" s="11" t="s">
        <v>31</v>
      </c>
      <c r="B39" s="11" t="s">
        <v>30</v>
      </c>
      <c r="C39" s="11" t="s">
        <v>32</v>
      </c>
      <c r="D39" s="11" t="s">
        <v>80</v>
      </c>
      <c r="E39" s="11"/>
      <c r="F39" s="11" t="s">
        <v>68</v>
      </c>
      <c r="G39" s="10"/>
      <c r="H39" s="10"/>
      <c r="I39" s="11" t="s">
        <v>40</v>
      </c>
      <c r="J39" s="11">
        <v>5</v>
      </c>
      <c r="K39" s="10"/>
      <c r="L39" s="11" t="s">
        <v>162</v>
      </c>
      <c r="M39" s="62">
        <v>91029</v>
      </c>
      <c r="N39" s="10"/>
      <c r="O39" s="11" t="s">
        <v>108</v>
      </c>
      <c r="P39" s="10" t="s">
        <v>109</v>
      </c>
      <c r="Q39" s="62">
        <f>M39</f>
        <v>91029</v>
      </c>
      <c r="R39" s="11" t="s">
        <v>108</v>
      </c>
      <c r="S39" s="11" t="s">
        <v>731</v>
      </c>
      <c r="T39" s="10"/>
      <c r="U39" s="11"/>
      <c r="V39" s="10" t="s">
        <v>321</v>
      </c>
      <c r="W39" s="10" t="s">
        <v>321</v>
      </c>
      <c r="X39" s="11" t="s">
        <v>41</v>
      </c>
    </row>
    <row r="40" spans="1:24" x14ac:dyDescent="0.15">
      <c r="A40" s="11" t="s">
        <v>31</v>
      </c>
      <c r="B40" s="11" t="s">
        <v>30</v>
      </c>
      <c r="C40" s="11" t="s">
        <v>32</v>
      </c>
      <c r="D40" s="11" t="s">
        <v>95</v>
      </c>
      <c r="E40" s="11"/>
      <c r="F40" s="11" t="s">
        <v>68</v>
      </c>
      <c r="G40" s="10"/>
      <c r="H40" s="10"/>
      <c r="I40" s="11" t="s">
        <v>40</v>
      </c>
      <c r="J40" s="11">
        <v>5</v>
      </c>
      <c r="K40" s="10"/>
      <c r="L40" s="11" t="s">
        <v>163</v>
      </c>
      <c r="M40" s="62">
        <v>4599985</v>
      </c>
      <c r="N40" s="10"/>
      <c r="O40" s="11" t="s">
        <v>108</v>
      </c>
      <c r="P40" s="10" t="s">
        <v>109</v>
      </c>
      <c r="Q40" s="62">
        <f>M40</f>
        <v>4599985</v>
      </c>
      <c r="R40" s="11" t="s">
        <v>108</v>
      </c>
      <c r="S40" s="11" t="s">
        <v>731</v>
      </c>
      <c r="T40" s="10"/>
      <c r="U40" s="11"/>
      <c r="V40" s="10" t="s">
        <v>321</v>
      </c>
      <c r="W40" s="10" t="s">
        <v>321</v>
      </c>
      <c r="X40" s="11" t="s">
        <v>41</v>
      </c>
    </row>
    <row r="41" spans="1:24" x14ac:dyDescent="0.15">
      <c r="A41" s="11" t="s">
        <v>31</v>
      </c>
      <c r="B41" s="11" t="s">
        <v>30</v>
      </c>
      <c r="C41" s="11" t="s">
        <v>32</v>
      </c>
      <c r="D41" s="11" t="s">
        <v>76</v>
      </c>
      <c r="E41" s="11"/>
      <c r="F41" s="11" t="s">
        <v>68</v>
      </c>
      <c r="G41" s="10"/>
      <c r="H41" s="10"/>
      <c r="I41" s="11" t="s">
        <v>40</v>
      </c>
      <c r="J41" s="11">
        <v>5</v>
      </c>
      <c r="K41" s="10"/>
      <c r="L41" s="11" t="s">
        <v>165</v>
      </c>
      <c r="M41" s="62">
        <v>204937</v>
      </c>
      <c r="N41" s="11" t="s">
        <v>166</v>
      </c>
      <c r="O41" s="11" t="s">
        <v>108</v>
      </c>
      <c r="P41" s="10" t="s">
        <v>164</v>
      </c>
      <c r="Q41" s="62">
        <f>M41</f>
        <v>204937</v>
      </c>
      <c r="R41" s="11" t="s">
        <v>108</v>
      </c>
      <c r="S41" s="11" t="s">
        <v>731</v>
      </c>
      <c r="T41" s="10"/>
      <c r="U41" s="11"/>
      <c r="V41" s="10" t="s">
        <v>321</v>
      </c>
      <c r="W41" s="10" t="s">
        <v>321</v>
      </c>
      <c r="X41" s="11" t="s">
        <v>41</v>
      </c>
    </row>
    <row r="42" spans="1:24" x14ac:dyDescent="0.15">
      <c r="A42" s="11" t="s">
        <v>31</v>
      </c>
      <c r="B42" s="11" t="s">
        <v>30</v>
      </c>
      <c r="C42" s="11" t="s">
        <v>32</v>
      </c>
      <c r="D42" s="11" t="s">
        <v>78</v>
      </c>
      <c r="E42" s="11"/>
      <c r="F42" s="11" t="s">
        <v>68</v>
      </c>
      <c r="G42" s="10"/>
      <c r="H42" s="10"/>
      <c r="I42" s="11" t="s">
        <v>40</v>
      </c>
      <c r="J42" s="11">
        <v>5</v>
      </c>
      <c r="K42" s="10"/>
      <c r="L42" s="11" t="s">
        <v>167</v>
      </c>
      <c r="M42" s="62">
        <v>17391</v>
      </c>
      <c r="N42" s="11" t="s">
        <v>166</v>
      </c>
      <c r="O42" s="11" t="s">
        <v>108</v>
      </c>
      <c r="P42" s="10" t="s">
        <v>164</v>
      </c>
      <c r="Q42" s="62">
        <f>M42</f>
        <v>17391</v>
      </c>
      <c r="R42" s="11" t="s">
        <v>108</v>
      </c>
      <c r="S42" s="11" t="s">
        <v>731</v>
      </c>
      <c r="T42" s="10"/>
      <c r="U42" s="11"/>
      <c r="V42" s="10" t="s">
        <v>321</v>
      </c>
      <c r="W42" s="10" t="s">
        <v>321</v>
      </c>
      <c r="X42" s="11" t="s">
        <v>41</v>
      </c>
    </row>
    <row r="43" spans="1:24" x14ac:dyDescent="0.15">
      <c r="A43" s="11" t="s">
        <v>31</v>
      </c>
      <c r="B43" s="11" t="s">
        <v>30</v>
      </c>
      <c r="C43" s="11" t="s">
        <v>32</v>
      </c>
      <c r="D43" s="11" t="s">
        <v>80</v>
      </c>
      <c r="E43" s="11"/>
      <c r="F43" s="11" t="s">
        <v>68</v>
      </c>
      <c r="G43" s="10"/>
      <c r="H43" s="10"/>
      <c r="I43" s="11" t="s">
        <v>40</v>
      </c>
      <c r="J43" s="11">
        <v>5</v>
      </c>
      <c r="K43" s="10"/>
      <c r="L43" s="11" t="s">
        <v>168</v>
      </c>
      <c r="M43" s="62">
        <v>3681</v>
      </c>
      <c r="N43" s="11" t="s">
        <v>166</v>
      </c>
      <c r="O43" s="11" t="s">
        <v>108</v>
      </c>
      <c r="P43" s="10" t="s">
        <v>164</v>
      </c>
      <c r="Q43" s="62">
        <f>M43</f>
        <v>3681</v>
      </c>
      <c r="R43" s="11" t="s">
        <v>108</v>
      </c>
      <c r="S43" s="11" t="s">
        <v>731</v>
      </c>
      <c r="T43" s="10"/>
      <c r="U43" s="11"/>
      <c r="V43" s="10" t="s">
        <v>321</v>
      </c>
      <c r="W43" s="10" t="s">
        <v>321</v>
      </c>
      <c r="X43" s="11" t="s">
        <v>41</v>
      </c>
    </row>
    <row r="44" spans="1:24" x14ac:dyDescent="0.15">
      <c r="A44" s="11" t="s">
        <v>31</v>
      </c>
      <c r="B44" s="11" t="s">
        <v>30</v>
      </c>
      <c r="C44" s="11" t="s">
        <v>32</v>
      </c>
      <c r="D44" s="11" t="s">
        <v>95</v>
      </c>
      <c r="E44" s="11"/>
      <c r="F44" s="11" t="s">
        <v>68</v>
      </c>
      <c r="G44" s="10"/>
      <c r="H44" s="10"/>
      <c r="I44" s="11" t="s">
        <v>40</v>
      </c>
      <c r="J44" s="11">
        <v>5</v>
      </c>
      <c r="K44" s="10"/>
      <c r="L44" s="11" t="s">
        <v>169</v>
      </c>
      <c r="M44" s="62">
        <v>0</v>
      </c>
      <c r="N44" s="11" t="s">
        <v>166</v>
      </c>
      <c r="O44" s="11" t="s">
        <v>108</v>
      </c>
      <c r="P44" s="10" t="s">
        <v>164</v>
      </c>
      <c r="Q44" s="62">
        <f>M44</f>
        <v>0</v>
      </c>
      <c r="R44" s="11" t="s">
        <v>108</v>
      </c>
      <c r="S44" s="11" t="s">
        <v>731</v>
      </c>
      <c r="T44" s="10"/>
      <c r="U44" s="11"/>
      <c r="V44" s="10" t="s">
        <v>321</v>
      </c>
      <c r="W44" s="10" t="s">
        <v>321</v>
      </c>
      <c r="X44" s="11" t="s">
        <v>41</v>
      </c>
    </row>
    <row r="45" spans="1:24" x14ac:dyDescent="0.15">
      <c r="A45" s="11" t="s">
        <v>31</v>
      </c>
      <c r="B45" s="11" t="s">
        <v>30</v>
      </c>
      <c r="C45" s="11" t="s">
        <v>32</v>
      </c>
      <c r="D45" s="10"/>
      <c r="E45" s="10"/>
      <c r="F45" s="11" t="s">
        <v>68</v>
      </c>
      <c r="G45" s="10"/>
      <c r="H45" s="10"/>
      <c r="I45" s="11" t="s">
        <v>40</v>
      </c>
      <c r="J45" s="11">
        <v>5</v>
      </c>
      <c r="K45" s="10"/>
      <c r="L45" s="11" t="s">
        <v>171</v>
      </c>
      <c r="M45" s="62">
        <v>42757</v>
      </c>
      <c r="N45" s="11" t="s">
        <v>166</v>
      </c>
      <c r="O45" s="11" t="s">
        <v>108</v>
      </c>
      <c r="P45" s="10" t="s">
        <v>170</v>
      </c>
      <c r="Q45" s="62">
        <f>M45</f>
        <v>42757</v>
      </c>
      <c r="R45" s="11" t="s">
        <v>108</v>
      </c>
      <c r="S45" s="11" t="s">
        <v>731</v>
      </c>
      <c r="T45" s="10"/>
      <c r="U45" s="11"/>
      <c r="V45" s="10" t="s">
        <v>321</v>
      </c>
      <c r="W45" s="10" t="s">
        <v>321</v>
      </c>
      <c r="X45" s="11" t="s">
        <v>41</v>
      </c>
    </row>
    <row r="46" spans="1:24" x14ac:dyDescent="0.15">
      <c r="A46" s="11" t="s">
        <v>31</v>
      </c>
      <c r="B46" s="11" t="s">
        <v>30</v>
      </c>
      <c r="C46" s="11" t="s">
        <v>32</v>
      </c>
      <c r="D46" s="10"/>
      <c r="E46" s="10"/>
      <c r="F46" s="11" t="s">
        <v>68</v>
      </c>
      <c r="G46" s="10"/>
      <c r="H46" s="10"/>
      <c r="I46" s="11" t="s">
        <v>40</v>
      </c>
      <c r="J46" s="11">
        <v>5</v>
      </c>
      <c r="K46" s="10"/>
      <c r="L46" s="11" t="s">
        <v>174</v>
      </c>
      <c r="M46" s="62">
        <v>34073</v>
      </c>
      <c r="N46" s="11" t="s">
        <v>166</v>
      </c>
      <c r="O46" s="11" t="s">
        <v>108</v>
      </c>
      <c r="P46" s="10" t="s">
        <v>173</v>
      </c>
      <c r="Q46" s="62">
        <f>M46</f>
        <v>34073</v>
      </c>
      <c r="R46" s="11" t="s">
        <v>108</v>
      </c>
      <c r="S46" s="11" t="s">
        <v>731</v>
      </c>
      <c r="T46" s="10"/>
      <c r="U46" s="11"/>
      <c r="V46" s="10" t="s">
        <v>321</v>
      </c>
      <c r="W46" s="10" t="s">
        <v>321</v>
      </c>
      <c r="X46" s="11" t="s">
        <v>41</v>
      </c>
    </row>
    <row r="47" spans="1:24" x14ac:dyDescent="0.15">
      <c r="A47" s="11" t="s">
        <v>31</v>
      </c>
      <c r="B47" s="11" t="s">
        <v>30</v>
      </c>
      <c r="C47" s="11" t="s">
        <v>32</v>
      </c>
      <c r="D47" s="10"/>
      <c r="E47" s="10"/>
      <c r="F47" s="11" t="s">
        <v>68</v>
      </c>
      <c r="G47" s="10"/>
      <c r="H47" s="10"/>
      <c r="I47" s="11" t="s">
        <v>40</v>
      </c>
      <c r="J47" s="11">
        <v>5</v>
      </c>
      <c r="K47" s="10"/>
      <c r="L47" s="11" t="s">
        <v>177</v>
      </c>
      <c r="M47" s="62">
        <v>148692</v>
      </c>
      <c r="N47" s="11" t="s">
        <v>166</v>
      </c>
      <c r="O47" s="11" t="s">
        <v>108</v>
      </c>
      <c r="P47" s="10" t="s">
        <v>176</v>
      </c>
      <c r="Q47" s="62">
        <f>M47</f>
        <v>148692</v>
      </c>
      <c r="R47" s="11" t="s">
        <v>108</v>
      </c>
      <c r="S47" s="11" t="s">
        <v>731</v>
      </c>
      <c r="T47" s="10"/>
      <c r="U47" s="11"/>
      <c r="V47" s="10" t="s">
        <v>321</v>
      </c>
      <c r="W47" s="10" t="s">
        <v>321</v>
      </c>
      <c r="X47" s="11" t="s">
        <v>41</v>
      </c>
    </row>
    <row r="48" spans="1:24" x14ac:dyDescent="0.15">
      <c r="A48" s="11" t="s">
        <v>31</v>
      </c>
      <c r="B48" s="11" t="s">
        <v>30</v>
      </c>
      <c r="C48" s="11" t="s">
        <v>32</v>
      </c>
      <c r="D48" s="10"/>
      <c r="E48" s="10"/>
      <c r="F48" s="11" t="s">
        <v>68</v>
      </c>
      <c r="G48" s="10"/>
      <c r="H48" s="10"/>
      <c r="I48" s="11" t="s">
        <v>40</v>
      </c>
      <c r="J48" s="11">
        <v>5</v>
      </c>
      <c r="K48" s="10"/>
      <c r="L48" s="11" t="s">
        <v>180</v>
      </c>
      <c r="M48" s="62">
        <v>487</v>
      </c>
      <c r="N48" s="11" t="s">
        <v>166</v>
      </c>
      <c r="O48" s="11" t="s">
        <v>108</v>
      </c>
      <c r="P48" s="10" t="s">
        <v>179</v>
      </c>
      <c r="Q48" s="62">
        <f>M48</f>
        <v>487</v>
      </c>
      <c r="R48" s="11" t="s">
        <v>108</v>
      </c>
      <c r="S48" s="11" t="s">
        <v>731</v>
      </c>
      <c r="T48" s="10"/>
      <c r="U48" s="11"/>
      <c r="V48" s="10" t="s">
        <v>321</v>
      </c>
      <c r="W48" s="10" t="s">
        <v>321</v>
      </c>
      <c r="X48" s="11" t="s">
        <v>41</v>
      </c>
    </row>
    <row r="49" spans="1:24" x14ac:dyDescent="0.15">
      <c r="A49" s="15" t="s">
        <v>31</v>
      </c>
      <c r="B49" s="15" t="s">
        <v>30</v>
      </c>
      <c r="C49" s="15" t="s">
        <v>32</v>
      </c>
      <c r="D49" s="15" t="s">
        <v>71</v>
      </c>
      <c r="E49" s="15"/>
      <c r="F49" s="15" t="s">
        <v>69</v>
      </c>
      <c r="G49" s="14"/>
      <c r="H49" s="14"/>
      <c r="I49" s="15" t="s">
        <v>40</v>
      </c>
      <c r="J49" s="15">
        <v>5</v>
      </c>
      <c r="K49" s="14"/>
      <c r="L49" s="15" t="s">
        <v>159</v>
      </c>
      <c r="M49" s="63">
        <v>5048891</v>
      </c>
      <c r="N49" s="14"/>
      <c r="O49" s="15" t="s">
        <v>108</v>
      </c>
      <c r="P49" s="14" t="s">
        <v>105</v>
      </c>
      <c r="Q49" s="63">
        <f>M49</f>
        <v>5048891</v>
      </c>
      <c r="R49" s="15" t="s">
        <v>108</v>
      </c>
      <c r="S49" s="15" t="s">
        <v>731</v>
      </c>
      <c r="T49" s="14"/>
      <c r="U49" s="15"/>
      <c r="V49" s="14" t="s">
        <v>321</v>
      </c>
      <c r="W49" s="14" t="s">
        <v>321</v>
      </c>
      <c r="X49" s="15" t="s">
        <v>41</v>
      </c>
    </row>
    <row r="50" spans="1:24" x14ac:dyDescent="0.15">
      <c r="A50" s="15" t="s">
        <v>31</v>
      </c>
      <c r="B50" s="15" t="s">
        <v>30</v>
      </c>
      <c r="C50" s="15" t="s">
        <v>32</v>
      </c>
      <c r="D50" s="15" t="s">
        <v>76</v>
      </c>
      <c r="E50" s="15"/>
      <c r="F50" s="15" t="s">
        <v>69</v>
      </c>
      <c r="G50" s="14"/>
      <c r="H50" s="14"/>
      <c r="I50" s="15" t="s">
        <v>40</v>
      </c>
      <c r="J50" s="15">
        <v>5</v>
      </c>
      <c r="K50" s="14"/>
      <c r="L50" s="15" t="s">
        <v>160</v>
      </c>
      <c r="M50" s="63">
        <v>585799</v>
      </c>
      <c r="N50" s="14"/>
      <c r="O50" s="15" t="s">
        <v>108</v>
      </c>
      <c r="P50" s="14" t="s">
        <v>109</v>
      </c>
      <c r="Q50" s="63">
        <f>M50</f>
        <v>585799</v>
      </c>
      <c r="R50" s="15" t="s">
        <v>108</v>
      </c>
      <c r="S50" s="15" t="s">
        <v>731</v>
      </c>
      <c r="T50" s="14"/>
      <c r="U50" s="15"/>
      <c r="V50" s="14" t="s">
        <v>321</v>
      </c>
      <c r="W50" s="14" t="s">
        <v>321</v>
      </c>
      <c r="X50" s="15" t="s">
        <v>41</v>
      </c>
    </row>
    <row r="51" spans="1:24" x14ac:dyDescent="0.15">
      <c r="A51" s="15" t="s">
        <v>31</v>
      </c>
      <c r="B51" s="15" t="s">
        <v>30</v>
      </c>
      <c r="C51" s="15" t="s">
        <v>32</v>
      </c>
      <c r="D51" s="15" t="s">
        <v>78</v>
      </c>
      <c r="E51" s="15"/>
      <c r="F51" s="15" t="s">
        <v>69</v>
      </c>
      <c r="G51" s="14"/>
      <c r="H51" s="14"/>
      <c r="I51" s="15" t="s">
        <v>40</v>
      </c>
      <c r="J51" s="15">
        <v>5</v>
      </c>
      <c r="K51" s="14"/>
      <c r="L51" s="15" t="s">
        <v>161</v>
      </c>
      <c r="M51" s="63">
        <v>859029</v>
      </c>
      <c r="N51" s="14"/>
      <c r="O51" s="15" t="s">
        <v>108</v>
      </c>
      <c r="P51" s="14" t="s">
        <v>109</v>
      </c>
      <c r="Q51" s="63">
        <f>M51</f>
        <v>859029</v>
      </c>
      <c r="R51" s="15" t="s">
        <v>108</v>
      </c>
      <c r="S51" s="15" t="s">
        <v>731</v>
      </c>
      <c r="T51" s="14"/>
      <c r="U51" s="15"/>
      <c r="V51" s="14" t="s">
        <v>321</v>
      </c>
      <c r="W51" s="14" t="s">
        <v>321</v>
      </c>
      <c r="X51" s="15" t="s">
        <v>41</v>
      </c>
    </row>
    <row r="52" spans="1:24" x14ac:dyDescent="0.15">
      <c r="A52" s="15" t="s">
        <v>31</v>
      </c>
      <c r="B52" s="15" t="s">
        <v>30</v>
      </c>
      <c r="C52" s="15" t="s">
        <v>32</v>
      </c>
      <c r="D52" s="15" t="s">
        <v>80</v>
      </c>
      <c r="E52" s="15"/>
      <c r="F52" s="15" t="s">
        <v>69</v>
      </c>
      <c r="G52" s="14"/>
      <c r="H52" s="14"/>
      <c r="I52" s="15" t="s">
        <v>40</v>
      </c>
      <c r="J52" s="15">
        <v>5</v>
      </c>
      <c r="K52" s="14"/>
      <c r="L52" s="15" t="s">
        <v>162</v>
      </c>
      <c r="M52" s="63">
        <v>63025</v>
      </c>
      <c r="N52" s="14"/>
      <c r="O52" s="15" t="s">
        <v>108</v>
      </c>
      <c r="P52" s="14" t="s">
        <v>109</v>
      </c>
      <c r="Q52" s="63">
        <f>M52</f>
        <v>63025</v>
      </c>
      <c r="R52" s="15" t="s">
        <v>108</v>
      </c>
      <c r="S52" s="15" t="s">
        <v>731</v>
      </c>
      <c r="T52" s="14"/>
      <c r="U52" s="15"/>
      <c r="V52" s="14" t="s">
        <v>321</v>
      </c>
      <c r="W52" s="14" t="s">
        <v>321</v>
      </c>
      <c r="X52" s="15" t="s">
        <v>41</v>
      </c>
    </row>
    <row r="53" spans="1:24" x14ac:dyDescent="0.15">
      <c r="A53" s="15" t="s">
        <v>31</v>
      </c>
      <c r="B53" s="15" t="s">
        <v>30</v>
      </c>
      <c r="C53" s="15" t="s">
        <v>32</v>
      </c>
      <c r="D53" s="15" t="s">
        <v>95</v>
      </c>
      <c r="E53" s="15"/>
      <c r="F53" s="15" t="s">
        <v>69</v>
      </c>
      <c r="G53" s="14"/>
      <c r="H53" s="14"/>
      <c r="I53" s="15" t="s">
        <v>40</v>
      </c>
      <c r="J53" s="15">
        <v>5</v>
      </c>
      <c r="K53" s="14"/>
      <c r="L53" s="15" t="s">
        <v>163</v>
      </c>
      <c r="M53" s="63">
        <v>3541038</v>
      </c>
      <c r="N53" s="14"/>
      <c r="O53" s="15" t="s">
        <v>108</v>
      </c>
      <c r="P53" s="14" t="s">
        <v>109</v>
      </c>
      <c r="Q53" s="63">
        <f>M53</f>
        <v>3541038</v>
      </c>
      <c r="R53" s="15" t="s">
        <v>108</v>
      </c>
      <c r="S53" s="15" t="s">
        <v>731</v>
      </c>
      <c r="T53" s="14"/>
      <c r="U53" s="15"/>
      <c r="V53" s="14" t="s">
        <v>321</v>
      </c>
      <c r="W53" s="14" t="s">
        <v>321</v>
      </c>
      <c r="X53" s="15" t="s">
        <v>41</v>
      </c>
    </row>
    <row r="54" spans="1:24" x14ac:dyDescent="0.15">
      <c r="A54" s="15" t="s">
        <v>31</v>
      </c>
      <c r="B54" s="15" t="s">
        <v>30</v>
      </c>
      <c r="C54" s="15" t="s">
        <v>32</v>
      </c>
      <c r="D54" s="15" t="s">
        <v>76</v>
      </c>
      <c r="E54" s="15"/>
      <c r="F54" s="15" t="s">
        <v>69</v>
      </c>
      <c r="G54" s="14"/>
      <c r="H54" s="14"/>
      <c r="I54" s="15" t="s">
        <v>40</v>
      </c>
      <c r="J54" s="15">
        <v>5</v>
      </c>
      <c r="K54" s="14"/>
      <c r="L54" s="15" t="s">
        <v>165</v>
      </c>
      <c r="M54" s="63">
        <v>50821</v>
      </c>
      <c r="N54" s="15" t="s">
        <v>166</v>
      </c>
      <c r="O54" s="15" t="s">
        <v>108</v>
      </c>
      <c r="P54" s="14" t="s">
        <v>164</v>
      </c>
      <c r="Q54" s="63">
        <f>M54</f>
        <v>50821</v>
      </c>
      <c r="R54" s="15" t="s">
        <v>108</v>
      </c>
      <c r="S54" s="15" t="s">
        <v>731</v>
      </c>
      <c r="T54" s="14"/>
      <c r="U54" s="15"/>
      <c r="V54" s="14" t="s">
        <v>321</v>
      </c>
      <c r="W54" s="14" t="s">
        <v>321</v>
      </c>
      <c r="X54" s="15" t="s">
        <v>41</v>
      </c>
    </row>
    <row r="55" spans="1:24" x14ac:dyDescent="0.15">
      <c r="A55" s="15" t="s">
        <v>31</v>
      </c>
      <c r="B55" s="15" t="s">
        <v>30</v>
      </c>
      <c r="C55" s="15" t="s">
        <v>32</v>
      </c>
      <c r="D55" s="15" t="s">
        <v>78</v>
      </c>
      <c r="E55" s="15"/>
      <c r="F55" s="15" t="s">
        <v>69</v>
      </c>
      <c r="G55" s="14"/>
      <c r="H55" s="14"/>
      <c r="I55" s="15" t="s">
        <v>40</v>
      </c>
      <c r="J55" s="15">
        <v>5</v>
      </c>
      <c r="K55" s="14"/>
      <c r="L55" s="15" t="s">
        <v>167</v>
      </c>
      <c r="M55" s="63">
        <v>21256</v>
      </c>
      <c r="N55" s="15" t="s">
        <v>166</v>
      </c>
      <c r="O55" s="15" t="s">
        <v>108</v>
      </c>
      <c r="P55" s="14" t="s">
        <v>164</v>
      </c>
      <c r="Q55" s="63">
        <f>M55</f>
        <v>21256</v>
      </c>
      <c r="R55" s="15" t="s">
        <v>108</v>
      </c>
      <c r="S55" s="15" t="s">
        <v>731</v>
      </c>
      <c r="T55" s="14"/>
      <c r="U55" s="15"/>
      <c r="V55" s="14" t="s">
        <v>321</v>
      </c>
      <c r="W55" s="14" t="s">
        <v>321</v>
      </c>
      <c r="X55" s="15" t="s">
        <v>41</v>
      </c>
    </row>
    <row r="56" spans="1:24" x14ac:dyDescent="0.15">
      <c r="A56" s="15" t="s">
        <v>31</v>
      </c>
      <c r="B56" s="15" t="s">
        <v>30</v>
      </c>
      <c r="C56" s="15" t="s">
        <v>32</v>
      </c>
      <c r="D56" s="15" t="s">
        <v>80</v>
      </c>
      <c r="E56" s="15"/>
      <c r="F56" s="15" t="s">
        <v>69</v>
      </c>
      <c r="G56" s="14"/>
      <c r="H56" s="14"/>
      <c r="I56" s="15" t="s">
        <v>40</v>
      </c>
      <c r="J56" s="15">
        <v>5</v>
      </c>
      <c r="K56" s="14"/>
      <c r="L56" s="15" t="s">
        <v>168</v>
      </c>
      <c r="M56" s="63">
        <v>1443</v>
      </c>
      <c r="N56" s="15" t="s">
        <v>166</v>
      </c>
      <c r="O56" s="15" t="s">
        <v>108</v>
      </c>
      <c r="P56" s="14" t="s">
        <v>164</v>
      </c>
      <c r="Q56" s="63">
        <f>M56</f>
        <v>1443</v>
      </c>
      <c r="R56" s="15" t="s">
        <v>108</v>
      </c>
      <c r="S56" s="15" t="s">
        <v>731</v>
      </c>
      <c r="T56" s="14"/>
      <c r="U56" s="15"/>
      <c r="V56" s="14" t="s">
        <v>321</v>
      </c>
      <c r="W56" s="14" t="s">
        <v>321</v>
      </c>
      <c r="X56" s="15" t="s">
        <v>41</v>
      </c>
    </row>
    <row r="57" spans="1:24" x14ac:dyDescent="0.15">
      <c r="A57" s="15" t="s">
        <v>31</v>
      </c>
      <c r="B57" s="15" t="s">
        <v>30</v>
      </c>
      <c r="C57" s="15" t="s">
        <v>32</v>
      </c>
      <c r="D57" s="15" t="s">
        <v>95</v>
      </c>
      <c r="E57" s="15"/>
      <c r="F57" s="15" t="s">
        <v>69</v>
      </c>
      <c r="G57" s="14"/>
      <c r="H57" s="14"/>
      <c r="I57" s="15" t="s">
        <v>40</v>
      </c>
      <c r="J57" s="15">
        <v>5</v>
      </c>
      <c r="K57" s="14"/>
      <c r="L57" s="15" t="s">
        <v>169</v>
      </c>
      <c r="M57" s="63">
        <v>154212</v>
      </c>
      <c r="N57" s="15" t="s">
        <v>166</v>
      </c>
      <c r="O57" s="15" t="s">
        <v>108</v>
      </c>
      <c r="P57" s="14" t="s">
        <v>164</v>
      </c>
      <c r="Q57" s="63">
        <f>M57</f>
        <v>154212</v>
      </c>
      <c r="R57" s="15" t="s">
        <v>108</v>
      </c>
      <c r="S57" s="15" t="s">
        <v>731</v>
      </c>
      <c r="T57" s="14"/>
      <c r="U57" s="15"/>
      <c r="V57" s="14" t="s">
        <v>321</v>
      </c>
      <c r="W57" s="14" t="s">
        <v>321</v>
      </c>
      <c r="X57" s="15" t="s">
        <v>41</v>
      </c>
    </row>
    <row r="58" spans="1:24" x14ac:dyDescent="0.15">
      <c r="A58" s="15" t="s">
        <v>31</v>
      </c>
      <c r="B58" s="15" t="s">
        <v>30</v>
      </c>
      <c r="C58" s="15" t="s">
        <v>32</v>
      </c>
      <c r="D58" s="14"/>
      <c r="E58" s="14"/>
      <c r="F58" s="15" t="s">
        <v>69</v>
      </c>
      <c r="G58" s="14"/>
      <c r="H58" s="14"/>
      <c r="I58" s="15" t="s">
        <v>40</v>
      </c>
      <c r="J58" s="15">
        <v>5</v>
      </c>
      <c r="K58" s="14"/>
      <c r="L58" s="15" t="s">
        <v>171</v>
      </c>
      <c r="M58" s="63">
        <v>61403</v>
      </c>
      <c r="N58" s="15" t="s">
        <v>166</v>
      </c>
      <c r="O58" s="15" t="s">
        <v>108</v>
      </c>
      <c r="P58" s="14" t="s">
        <v>170</v>
      </c>
      <c r="Q58" s="63">
        <f>M58</f>
        <v>61403</v>
      </c>
      <c r="R58" s="15" t="s">
        <v>108</v>
      </c>
      <c r="S58" s="15" t="s">
        <v>731</v>
      </c>
      <c r="T58" s="14"/>
      <c r="U58" s="15"/>
      <c r="V58" s="14" t="s">
        <v>321</v>
      </c>
      <c r="W58" s="14" t="s">
        <v>321</v>
      </c>
      <c r="X58" s="15" t="s">
        <v>41</v>
      </c>
    </row>
    <row r="59" spans="1:24" x14ac:dyDescent="0.15">
      <c r="A59" s="15" t="s">
        <v>31</v>
      </c>
      <c r="B59" s="15" t="s">
        <v>30</v>
      </c>
      <c r="C59" s="15" t="s">
        <v>32</v>
      </c>
      <c r="D59" s="14"/>
      <c r="E59" s="14"/>
      <c r="F59" s="15" t="s">
        <v>69</v>
      </c>
      <c r="G59" s="14"/>
      <c r="H59" s="14"/>
      <c r="I59" s="15" t="s">
        <v>40</v>
      </c>
      <c r="J59" s="15">
        <v>5</v>
      </c>
      <c r="K59" s="14"/>
      <c r="L59" s="15" t="s">
        <v>174</v>
      </c>
      <c r="M59" s="63">
        <v>10316</v>
      </c>
      <c r="N59" s="15" t="s">
        <v>166</v>
      </c>
      <c r="O59" s="15" t="s">
        <v>108</v>
      </c>
      <c r="P59" s="14" t="s">
        <v>173</v>
      </c>
      <c r="Q59" s="63">
        <f>M59</f>
        <v>10316</v>
      </c>
      <c r="R59" s="15" t="s">
        <v>108</v>
      </c>
      <c r="S59" s="15" t="s">
        <v>731</v>
      </c>
      <c r="T59" s="14"/>
      <c r="U59" s="15"/>
      <c r="V59" s="14" t="s">
        <v>321</v>
      </c>
      <c r="W59" s="14" t="s">
        <v>321</v>
      </c>
      <c r="X59" s="15" t="s">
        <v>41</v>
      </c>
    </row>
    <row r="60" spans="1:24" x14ac:dyDescent="0.15">
      <c r="A60" s="15" t="s">
        <v>31</v>
      </c>
      <c r="B60" s="15" t="s">
        <v>30</v>
      </c>
      <c r="C60" s="15" t="s">
        <v>32</v>
      </c>
      <c r="D60" s="14"/>
      <c r="E60" s="14"/>
      <c r="F60" s="15" t="s">
        <v>69</v>
      </c>
      <c r="G60" s="14"/>
      <c r="H60" s="14"/>
      <c r="I60" s="15" t="s">
        <v>40</v>
      </c>
      <c r="J60" s="15">
        <v>5</v>
      </c>
      <c r="K60" s="14"/>
      <c r="L60" s="15" t="s">
        <v>177</v>
      </c>
      <c r="M60" s="63">
        <v>101886</v>
      </c>
      <c r="N60" s="15" t="s">
        <v>166</v>
      </c>
      <c r="O60" s="15" t="s">
        <v>108</v>
      </c>
      <c r="P60" s="14" t="s">
        <v>176</v>
      </c>
      <c r="Q60" s="63">
        <f>M60</f>
        <v>101886</v>
      </c>
      <c r="R60" s="15" t="s">
        <v>108</v>
      </c>
      <c r="S60" s="15" t="s">
        <v>731</v>
      </c>
      <c r="T60" s="14"/>
      <c r="U60" s="15"/>
      <c r="V60" s="14" t="s">
        <v>321</v>
      </c>
      <c r="W60" s="14" t="s">
        <v>321</v>
      </c>
      <c r="X60" s="15" t="s">
        <v>41</v>
      </c>
    </row>
    <row r="61" spans="1:24" x14ac:dyDescent="0.15">
      <c r="A61" s="15" t="s">
        <v>31</v>
      </c>
      <c r="B61" s="15" t="s">
        <v>30</v>
      </c>
      <c r="C61" s="15" t="s">
        <v>32</v>
      </c>
      <c r="D61" s="14"/>
      <c r="E61" s="14"/>
      <c r="F61" s="15" t="s">
        <v>69</v>
      </c>
      <c r="G61" s="14"/>
      <c r="H61" s="14"/>
      <c r="I61" s="15" t="s">
        <v>40</v>
      </c>
      <c r="J61" s="15">
        <v>5</v>
      </c>
      <c r="K61" s="14"/>
      <c r="L61" s="15" t="s">
        <v>180</v>
      </c>
      <c r="M61" s="63">
        <v>54127</v>
      </c>
      <c r="N61" s="15" t="s">
        <v>166</v>
      </c>
      <c r="O61" s="15" t="s">
        <v>108</v>
      </c>
      <c r="P61" s="14" t="s">
        <v>179</v>
      </c>
      <c r="Q61" s="63">
        <f>M61</f>
        <v>54127</v>
      </c>
      <c r="R61" s="15" t="s">
        <v>108</v>
      </c>
      <c r="S61" s="15" t="s">
        <v>731</v>
      </c>
      <c r="T61" s="14"/>
      <c r="U61" s="15"/>
      <c r="V61" s="14" t="s">
        <v>321</v>
      </c>
      <c r="W61" s="14" t="s">
        <v>321</v>
      </c>
      <c r="X61" s="15" t="s">
        <v>41</v>
      </c>
    </row>
    <row r="62" spans="1:24" x14ac:dyDescent="0.15">
      <c r="A62" s="6" t="s">
        <v>31</v>
      </c>
      <c r="B62" s="6" t="s">
        <v>30</v>
      </c>
      <c r="C62" s="6" t="s">
        <v>32</v>
      </c>
      <c r="D62" s="6" t="s">
        <v>76</v>
      </c>
      <c r="E62" s="6"/>
      <c r="F62" s="6" t="s">
        <v>36</v>
      </c>
      <c r="G62" s="5"/>
      <c r="H62" s="5"/>
      <c r="I62" s="6" t="s">
        <v>40</v>
      </c>
      <c r="J62" s="6">
        <v>6</v>
      </c>
      <c r="K62" s="5"/>
      <c r="L62" s="6" t="s">
        <v>183</v>
      </c>
      <c r="M62" s="61">
        <v>804024</v>
      </c>
      <c r="N62" s="5"/>
      <c r="O62" s="6" t="s">
        <v>108</v>
      </c>
      <c r="P62" s="5" t="s">
        <v>182</v>
      </c>
      <c r="Q62" s="61">
        <f>M62</f>
        <v>804024</v>
      </c>
      <c r="R62" s="6" t="s">
        <v>108</v>
      </c>
      <c r="S62" s="6" t="s">
        <v>731</v>
      </c>
      <c r="T62" s="5"/>
      <c r="U62" s="6"/>
      <c r="V62" s="5" t="s">
        <v>321</v>
      </c>
      <c r="W62" s="5" t="s">
        <v>321</v>
      </c>
      <c r="X62" s="6" t="s">
        <v>41</v>
      </c>
    </row>
    <row r="63" spans="1:24" x14ac:dyDescent="0.15">
      <c r="A63" s="6" t="s">
        <v>31</v>
      </c>
      <c r="B63" s="6" t="s">
        <v>30</v>
      </c>
      <c r="C63" s="6" t="s">
        <v>32</v>
      </c>
      <c r="D63" s="6" t="s">
        <v>78</v>
      </c>
      <c r="E63" s="6"/>
      <c r="F63" s="6" t="s">
        <v>36</v>
      </c>
      <c r="G63" s="5"/>
      <c r="H63" s="5"/>
      <c r="I63" s="6" t="s">
        <v>40</v>
      </c>
      <c r="J63" s="6">
        <v>6</v>
      </c>
      <c r="K63" s="5"/>
      <c r="L63" s="6" t="s">
        <v>184</v>
      </c>
      <c r="M63" s="61">
        <v>1265584</v>
      </c>
      <c r="N63" s="5"/>
      <c r="O63" s="6" t="s">
        <v>108</v>
      </c>
      <c r="P63" s="5" t="s">
        <v>182</v>
      </c>
      <c r="Q63" s="61">
        <f>M63</f>
        <v>1265584</v>
      </c>
      <c r="R63" s="6" t="s">
        <v>108</v>
      </c>
      <c r="S63" s="6" t="s">
        <v>731</v>
      </c>
      <c r="T63" s="5"/>
      <c r="U63" s="6"/>
      <c r="V63" s="5" t="s">
        <v>321</v>
      </c>
      <c r="W63" s="5" t="s">
        <v>321</v>
      </c>
      <c r="X63" s="6" t="s">
        <v>41</v>
      </c>
    </row>
    <row r="64" spans="1:24" x14ac:dyDescent="0.15">
      <c r="A64" s="6" t="s">
        <v>31</v>
      </c>
      <c r="B64" s="6" t="s">
        <v>30</v>
      </c>
      <c r="C64" s="6" t="s">
        <v>32</v>
      </c>
      <c r="D64" s="6" t="s">
        <v>80</v>
      </c>
      <c r="E64" s="6"/>
      <c r="F64" s="6" t="s">
        <v>36</v>
      </c>
      <c r="G64" s="5"/>
      <c r="H64" s="5"/>
      <c r="I64" s="6" t="s">
        <v>40</v>
      </c>
      <c r="J64" s="6">
        <v>6</v>
      </c>
      <c r="K64" s="5"/>
      <c r="L64" s="6" t="s">
        <v>185</v>
      </c>
      <c r="M64" s="61">
        <v>107089</v>
      </c>
      <c r="N64" s="5"/>
      <c r="O64" s="6" t="s">
        <v>108</v>
      </c>
      <c r="P64" s="5" t="s">
        <v>182</v>
      </c>
      <c r="Q64" s="61">
        <f>M64</f>
        <v>107089</v>
      </c>
      <c r="R64" s="6" t="s">
        <v>108</v>
      </c>
      <c r="S64" s="6" t="s">
        <v>731</v>
      </c>
      <c r="T64" s="5"/>
      <c r="U64" s="6"/>
      <c r="V64" s="5" t="s">
        <v>321</v>
      </c>
      <c r="W64" s="5" t="s">
        <v>321</v>
      </c>
      <c r="X64" s="6" t="s">
        <v>41</v>
      </c>
    </row>
    <row r="65" spans="1:24" x14ac:dyDescent="0.15">
      <c r="A65" s="6" t="s">
        <v>31</v>
      </c>
      <c r="B65" s="6" t="s">
        <v>30</v>
      </c>
      <c r="C65" s="6" t="s">
        <v>32</v>
      </c>
      <c r="D65" s="6" t="s">
        <v>95</v>
      </c>
      <c r="E65" s="6"/>
      <c r="F65" s="6" t="s">
        <v>36</v>
      </c>
      <c r="G65" s="5"/>
      <c r="H65" s="5"/>
      <c r="I65" s="6" t="s">
        <v>40</v>
      </c>
      <c r="J65" s="6">
        <v>6</v>
      </c>
      <c r="K65" s="5"/>
      <c r="L65" s="6" t="s">
        <v>186</v>
      </c>
      <c r="M65" s="61">
        <v>5387574</v>
      </c>
      <c r="N65" s="5"/>
      <c r="O65" s="6" t="s">
        <v>108</v>
      </c>
      <c r="P65" s="5" t="s">
        <v>182</v>
      </c>
      <c r="Q65" s="61">
        <f>M65</f>
        <v>5387574</v>
      </c>
      <c r="R65" s="6" t="s">
        <v>108</v>
      </c>
      <c r="S65" s="6" t="s">
        <v>731</v>
      </c>
      <c r="T65" s="5"/>
      <c r="U65" s="6"/>
      <c r="V65" s="5" t="s">
        <v>321</v>
      </c>
      <c r="W65" s="5" t="s">
        <v>321</v>
      </c>
      <c r="X65" s="6" t="s">
        <v>41</v>
      </c>
    </row>
    <row r="66" spans="1:24" x14ac:dyDescent="0.15">
      <c r="A66" s="6" t="s">
        <v>31</v>
      </c>
      <c r="B66" s="6" t="s">
        <v>30</v>
      </c>
      <c r="C66" s="6" t="s">
        <v>32</v>
      </c>
      <c r="D66" s="5"/>
      <c r="E66" s="5"/>
      <c r="F66" s="6" t="s">
        <v>36</v>
      </c>
      <c r="G66" s="5"/>
      <c r="H66" s="5"/>
      <c r="I66" s="6" t="s">
        <v>40</v>
      </c>
      <c r="J66" s="6">
        <v>6</v>
      </c>
      <c r="K66" s="6" t="s">
        <v>189</v>
      </c>
      <c r="L66" s="6" t="s">
        <v>188</v>
      </c>
      <c r="M66" s="61">
        <v>7126236</v>
      </c>
      <c r="N66" s="5"/>
      <c r="O66" s="6" t="s">
        <v>108</v>
      </c>
      <c r="P66" s="5" t="s">
        <v>187</v>
      </c>
      <c r="Q66" s="61">
        <f>M66</f>
        <v>7126236</v>
      </c>
      <c r="R66" s="6" t="s">
        <v>108</v>
      </c>
      <c r="S66" s="6" t="s">
        <v>731</v>
      </c>
      <c r="T66" s="5"/>
      <c r="U66" s="6"/>
      <c r="V66" s="5" t="s">
        <v>321</v>
      </c>
      <c r="W66" s="5" t="s">
        <v>321</v>
      </c>
      <c r="X66" s="6" t="s">
        <v>41</v>
      </c>
    </row>
    <row r="67" spans="1:24" x14ac:dyDescent="0.15">
      <c r="A67" s="6" t="s">
        <v>31</v>
      </c>
      <c r="B67" s="6" t="s">
        <v>30</v>
      </c>
      <c r="C67" s="6" t="s">
        <v>32</v>
      </c>
      <c r="D67" s="5"/>
      <c r="E67" s="5"/>
      <c r="F67" s="6" t="s">
        <v>36</v>
      </c>
      <c r="G67" s="5"/>
      <c r="H67" s="5"/>
      <c r="I67" s="6" t="s">
        <v>40</v>
      </c>
      <c r="J67" s="6">
        <v>6</v>
      </c>
      <c r="K67" s="6" t="s">
        <v>192</v>
      </c>
      <c r="L67" s="6" t="s">
        <v>191</v>
      </c>
      <c r="M67" s="61">
        <v>0</v>
      </c>
      <c r="N67" s="5"/>
      <c r="O67" s="6" t="s">
        <v>108</v>
      </c>
      <c r="P67" s="5" t="s">
        <v>190</v>
      </c>
      <c r="Q67" s="61">
        <f>M67</f>
        <v>0</v>
      </c>
      <c r="R67" s="6" t="s">
        <v>108</v>
      </c>
      <c r="S67" s="6" t="s">
        <v>731</v>
      </c>
      <c r="T67" s="5"/>
      <c r="U67" s="6"/>
      <c r="V67" s="5" t="s">
        <v>321</v>
      </c>
      <c r="W67" s="5" t="s">
        <v>321</v>
      </c>
      <c r="X67" s="6" t="s">
        <v>41</v>
      </c>
    </row>
    <row r="68" spans="1:24" x14ac:dyDescent="0.15">
      <c r="A68" s="6" t="s">
        <v>31</v>
      </c>
      <c r="B68" s="6" t="s">
        <v>30</v>
      </c>
      <c r="C68" s="6" t="s">
        <v>32</v>
      </c>
      <c r="D68" s="5"/>
      <c r="E68" s="5"/>
      <c r="F68" s="6" t="s">
        <v>36</v>
      </c>
      <c r="G68" s="5"/>
      <c r="H68" s="5"/>
      <c r="I68" s="6" t="s">
        <v>40</v>
      </c>
      <c r="J68" s="6">
        <v>6</v>
      </c>
      <c r="K68" s="6" t="s">
        <v>195</v>
      </c>
      <c r="L68" s="6" t="s">
        <v>194</v>
      </c>
      <c r="M68" s="61">
        <v>47129</v>
      </c>
      <c r="N68" s="5"/>
      <c r="O68" s="6" t="s">
        <v>108</v>
      </c>
      <c r="P68" s="5" t="s">
        <v>193</v>
      </c>
      <c r="Q68" s="61">
        <f>M68</f>
        <v>47129</v>
      </c>
      <c r="R68" s="6" t="s">
        <v>108</v>
      </c>
      <c r="S68" s="6" t="s">
        <v>731</v>
      </c>
      <c r="T68" s="5"/>
      <c r="U68" s="6"/>
      <c r="V68" s="5" t="s">
        <v>321</v>
      </c>
      <c r="W68" s="5" t="s">
        <v>321</v>
      </c>
      <c r="X68" s="6" t="s">
        <v>41</v>
      </c>
    </row>
    <row r="69" spans="1:24" x14ac:dyDescent="0.15">
      <c r="A69" s="6" t="s">
        <v>31</v>
      </c>
      <c r="B69" s="6" t="s">
        <v>30</v>
      </c>
      <c r="C69" s="6" t="s">
        <v>32</v>
      </c>
      <c r="D69" s="5"/>
      <c r="E69" s="5"/>
      <c r="F69" s="6" t="s">
        <v>36</v>
      </c>
      <c r="G69" s="5"/>
      <c r="H69" s="5"/>
      <c r="I69" s="6" t="s">
        <v>40</v>
      </c>
      <c r="J69" s="6">
        <v>6</v>
      </c>
      <c r="K69" s="6" t="s">
        <v>198</v>
      </c>
      <c r="L69" s="6" t="s">
        <v>197</v>
      </c>
      <c r="M69" s="61">
        <v>186434</v>
      </c>
      <c r="N69" s="5"/>
      <c r="O69" s="6" t="s">
        <v>108</v>
      </c>
      <c r="P69" s="5" t="s">
        <v>196</v>
      </c>
      <c r="Q69" s="61">
        <f>M69</f>
        <v>186434</v>
      </c>
      <c r="R69" s="6" t="s">
        <v>108</v>
      </c>
      <c r="S69" s="6" t="s">
        <v>731</v>
      </c>
      <c r="T69" s="5"/>
      <c r="U69" s="6"/>
      <c r="V69" s="5" t="s">
        <v>321</v>
      </c>
      <c r="W69" s="5" t="s">
        <v>321</v>
      </c>
      <c r="X69" s="6" t="s">
        <v>41</v>
      </c>
    </row>
    <row r="70" spans="1:24" x14ac:dyDescent="0.15">
      <c r="A70" s="6" t="s">
        <v>31</v>
      </c>
      <c r="B70" s="6" t="s">
        <v>30</v>
      </c>
      <c r="C70" s="6" t="s">
        <v>32</v>
      </c>
      <c r="D70" s="5"/>
      <c r="E70" s="5"/>
      <c r="F70" s="6" t="s">
        <v>36</v>
      </c>
      <c r="G70" s="5"/>
      <c r="H70" s="5"/>
      <c r="I70" s="6" t="s">
        <v>40</v>
      </c>
      <c r="J70" s="6">
        <v>6</v>
      </c>
      <c r="K70" s="6" t="s">
        <v>201</v>
      </c>
      <c r="L70" s="6" t="s">
        <v>200</v>
      </c>
      <c r="M70" s="61">
        <v>72000</v>
      </c>
      <c r="N70" s="5"/>
      <c r="O70" s="6" t="s">
        <v>108</v>
      </c>
      <c r="P70" s="5" t="s">
        <v>199</v>
      </c>
      <c r="Q70" s="61">
        <f>M70</f>
        <v>72000</v>
      </c>
      <c r="R70" s="6" t="s">
        <v>108</v>
      </c>
      <c r="S70" s="6" t="s">
        <v>731</v>
      </c>
      <c r="T70" s="5"/>
      <c r="U70" s="6"/>
      <c r="V70" s="5" t="s">
        <v>321</v>
      </c>
      <c r="W70" s="5" t="s">
        <v>321</v>
      </c>
      <c r="X70" s="6" t="s">
        <v>41</v>
      </c>
    </row>
    <row r="71" spans="1:24" x14ac:dyDescent="0.15">
      <c r="A71" s="6" t="s">
        <v>31</v>
      </c>
      <c r="B71" s="6" t="s">
        <v>30</v>
      </c>
      <c r="C71" s="6" t="s">
        <v>32</v>
      </c>
      <c r="D71" s="5"/>
      <c r="E71" s="5"/>
      <c r="F71" s="6" t="s">
        <v>36</v>
      </c>
      <c r="G71" s="5"/>
      <c r="H71" s="5"/>
      <c r="I71" s="6" t="s">
        <v>40</v>
      </c>
      <c r="J71" s="6">
        <v>6</v>
      </c>
      <c r="K71" s="6" t="s">
        <v>204</v>
      </c>
      <c r="L71" s="6" t="s">
        <v>203</v>
      </c>
      <c r="M71" s="61">
        <v>132472</v>
      </c>
      <c r="N71" s="5"/>
      <c r="O71" s="6" t="s">
        <v>108</v>
      </c>
      <c r="P71" s="5" t="s">
        <v>202</v>
      </c>
      <c r="Q71" s="61">
        <f>M71</f>
        <v>132472</v>
      </c>
      <c r="R71" s="6" t="s">
        <v>108</v>
      </c>
      <c r="S71" s="6" t="s">
        <v>731</v>
      </c>
      <c r="T71" s="5"/>
      <c r="U71" s="6"/>
      <c r="V71" s="5" t="s">
        <v>321</v>
      </c>
      <c r="W71" s="5" t="s">
        <v>321</v>
      </c>
      <c r="X71" s="6" t="s">
        <v>41</v>
      </c>
    </row>
    <row r="72" spans="1:24" x14ac:dyDescent="0.15">
      <c r="A72" s="11" t="s">
        <v>31</v>
      </c>
      <c r="B72" s="11" t="s">
        <v>30</v>
      </c>
      <c r="C72" s="11" t="s">
        <v>32</v>
      </c>
      <c r="D72" s="11" t="s">
        <v>76</v>
      </c>
      <c r="E72" s="11"/>
      <c r="F72" s="11" t="s">
        <v>68</v>
      </c>
      <c r="G72" s="10"/>
      <c r="H72" s="10"/>
      <c r="I72" s="11" t="s">
        <v>40</v>
      </c>
      <c r="J72" s="11">
        <v>6</v>
      </c>
      <c r="K72" s="10"/>
      <c r="L72" s="11" t="s">
        <v>183</v>
      </c>
      <c r="M72" s="62">
        <v>466243</v>
      </c>
      <c r="N72" s="10"/>
      <c r="O72" s="11" t="s">
        <v>108</v>
      </c>
      <c r="P72" s="10" t="s">
        <v>182</v>
      </c>
      <c r="Q72" s="62">
        <f>M72</f>
        <v>466243</v>
      </c>
      <c r="R72" s="11" t="s">
        <v>108</v>
      </c>
      <c r="S72" s="11" t="s">
        <v>731</v>
      </c>
      <c r="T72" s="10"/>
      <c r="U72" s="11"/>
      <c r="V72" s="10" t="s">
        <v>321</v>
      </c>
      <c r="W72" s="10" t="s">
        <v>321</v>
      </c>
      <c r="X72" s="11" t="s">
        <v>41</v>
      </c>
    </row>
    <row r="73" spans="1:24" x14ac:dyDescent="0.15">
      <c r="A73" s="11" t="s">
        <v>31</v>
      </c>
      <c r="B73" s="11" t="s">
        <v>30</v>
      </c>
      <c r="C73" s="11" t="s">
        <v>32</v>
      </c>
      <c r="D73" s="11" t="s">
        <v>78</v>
      </c>
      <c r="E73" s="11"/>
      <c r="F73" s="11" t="s">
        <v>68</v>
      </c>
      <c r="G73" s="10"/>
      <c r="H73" s="10"/>
      <c r="I73" s="11" t="s">
        <v>40</v>
      </c>
      <c r="J73" s="11">
        <v>6</v>
      </c>
      <c r="K73" s="10"/>
      <c r="L73" s="11" t="s">
        <v>184</v>
      </c>
      <c r="M73" s="62">
        <v>941343</v>
      </c>
      <c r="N73" s="10"/>
      <c r="O73" s="11" t="s">
        <v>108</v>
      </c>
      <c r="P73" s="10" t="s">
        <v>182</v>
      </c>
      <c r="Q73" s="62">
        <f>M73</f>
        <v>941343</v>
      </c>
      <c r="R73" s="11" t="s">
        <v>108</v>
      </c>
      <c r="S73" s="11" t="s">
        <v>731</v>
      </c>
      <c r="T73" s="10"/>
      <c r="U73" s="11"/>
      <c r="V73" s="10" t="s">
        <v>321</v>
      </c>
      <c r="W73" s="10" t="s">
        <v>321</v>
      </c>
      <c r="X73" s="11" t="s">
        <v>41</v>
      </c>
    </row>
    <row r="74" spans="1:24" x14ac:dyDescent="0.15">
      <c r="A74" s="11" t="s">
        <v>31</v>
      </c>
      <c r="B74" s="11" t="s">
        <v>30</v>
      </c>
      <c r="C74" s="11" t="s">
        <v>32</v>
      </c>
      <c r="D74" s="11" t="s">
        <v>80</v>
      </c>
      <c r="E74" s="11"/>
      <c r="F74" s="11" t="s">
        <v>68</v>
      </c>
      <c r="G74" s="10"/>
      <c r="H74" s="10"/>
      <c r="I74" s="11" t="s">
        <v>40</v>
      </c>
      <c r="J74" s="11">
        <v>6</v>
      </c>
      <c r="K74" s="10"/>
      <c r="L74" s="11" t="s">
        <v>185</v>
      </c>
      <c r="M74" s="62">
        <v>85935</v>
      </c>
      <c r="N74" s="10"/>
      <c r="O74" s="11" t="s">
        <v>108</v>
      </c>
      <c r="P74" s="10" t="s">
        <v>182</v>
      </c>
      <c r="Q74" s="62">
        <f>M74</f>
        <v>85935</v>
      </c>
      <c r="R74" s="11" t="s">
        <v>108</v>
      </c>
      <c r="S74" s="11" t="s">
        <v>731</v>
      </c>
      <c r="T74" s="10"/>
      <c r="U74" s="11"/>
      <c r="V74" s="10" t="s">
        <v>321</v>
      </c>
      <c r="W74" s="10" t="s">
        <v>321</v>
      </c>
      <c r="X74" s="11" t="s">
        <v>41</v>
      </c>
    </row>
    <row r="75" spans="1:24" x14ac:dyDescent="0.15">
      <c r="A75" s="11" t="s">
        <v>31</v>
      </c>
      <c r="B75" s="11" t="s">
        <v>30</v>
      </c>
      <c r="C75" s="11" t="s">
        <v>32</v>
      </c>
      <c r="D75" s="11" t="s">
        <v>95</v>
      </c>
      <c r="E75" s="11"/>
      <c r="F75" s="11" t="s">
        <v>68</v>
      </c>
      <c r="G75" s="10"/>
      <c r="H75" s="10"/>
      <c r="I75" s="11" t="s">
        <v>40</v>
      </c>
      <c r="J75" s="11">
        <v>6</v>
      </c>
      <c r="K75" s="10"/>
      <c r="L75" s="11" t="s">
        <v>186</v>
      </c>
      <c r="M75" s="62">
        <v>4611239</v>
      </c>
      <c r="N75" s="10"/>
      <c r="O75" s="11" t="s">
        <v>108</v>
      </c>
      <c r="P75" s="10" t="s">
        <v>182</v>
      </c>
      <c r="Q75" s="62">
        <f>M75</f>
        <v>4611239</v>
      </c>
      <c r="R75" s="11" t="s">
        <v>108</v>
      </c>
      <c r="S75" s="11" t="s">
        <v>731</v>
      </c>
      <c r="T75" s="10"/>
      <c r="U75" s="11"/>
      <c r="V75" s="10" t="s">
        <v>321</v>
      </c>
      <c r="W75" s="10" t="s">
        <v>321</v>
      </c>
      <c r="X75" s="11" t="s">
        <v>41</v>
      </c>
    </row>
    <row r="76" spans="1:24" x14ac:dyDescent="0.15">
      <c r="A76" s="11" t="s">
        <v>31</v>
      </c>
      <c r="B76" s="11" t="s">
        <v>30</v>
      </c>
      <c r="C76" s="11" t="s">
        <v>32</v>
      </c>
      <c r="D76" s="10"/>
      <c r="E76" s="10"/>
      <c r="F76" s="11" t="s">
        <v>68</v>
      </c>
      <c r="G76" s="10"/>
      <c r="H76" s="10"/>
      <c r="I76" s="11" t="s">
        <v>40</v>
      </c>
      <c r="J76" s="11">
        <v>6</v>
      </c>
      <c r="K76" s="11" t="s">
        <v>189</v>
      </c>
      <c r="L76" s="11" t="s">
        <v>188</v>
      </c>
      <c r="M76" s="62">
        <v>6004378</v>
      </c>
      <c r="N76" s="10"/>
      <c r="O76" s="11" t="s">
        <v>108</v>
      </c>
      <c r="P76" s="10" t="s">
        <v>187</v>
      </c>
      <c r="Q76" s="62">
        <f>M76</f>
        <v>6004378</v>
      </c>
      <c r="R76" s="11" t="s">
        <v>108</v>
      </c>
      <c r="S76" s="11" t="s">
        <v>731</v>
      </c>
      <c r="T76" s="10"/>
      <c r="U76" s="11"/>
      <c r="V76" s="10" t="s">
        <v>321</v>
      </c>
      <c r="W76" s="10" t="s">
        <v>321</v>
      </c>
      <c r="X76" s="11" t="s">
        <v>41</v>
      </c>
    </row>
    <row r="77" spans="1:24" x14ac:dyDescent="0.15">
      <c r="A77" s="11" t="s">
        <v>31</v>
      </c>
      <c r="B77" s="11" t="s">
        <v>30</v>
      </c>
      <c r="C77" s="11" t="s">
        <v>32</v>
      </c>
      <c r="D77" s="10"/>
      <c r="E77" s="10"/>
      <c r="F77" s="11" t="s">
        <v>68</v>
      </c>
      <c r="G77" s="10"/>
      <c r="H77" s="10"/>
      <c r="I77" s="11" t="s">
        <v>40</v>
      </c>
      <c r="J77" s="11">
        <v>6</v>
      </c>
      <c r="K77" s="11" t="s">
        <v>192</v>
      </c>
      <c r="L77" s="11" t="s">
        <v>191</v>
      </c>
      <c r="M77" s="62">
        <v>0</v>
      </c>
      <c r="N77" s="10"/>
      <c r="O77" s="11" t="s">
        <v>108</v>
      </c>
      <c r="P77" s="10" t="s">
        <v>190</v>
      </c>
      <c r="Q77" s="62">
        <f>M77</f>
        <v>0</v>
      </c>
      <c r="R77" s="11" t="s">
        <v>108</v>
      </c>
      <c r="S77" s="11" t="s">
        <v>731</v>
      </c>
      <c r="T77" s="10"/>
      <c r="U77" s="11"/>
      <c r="V77" s="10" t="s">
        <v>321</v>
      </c>
      <c r="W77" s="10" t="s">
        <v>321</v>
      </c>
      <c r="X77" s="11" t="s">
        <v>41</v>
      </c>
    </row>
    <row r="78" spans="1:24" x14ac:dyDescent="0.15">
      <c r="A78" s="11" t="s">
        <v>31</v>
      </c>
      <c r="B78" s="11" t="s">
        <v>30</v>
      </c>
      <c r="C78" s="11" t="s">
        <v>32</v>
      </c>
      <c r="D78" s="10"/>
      <c r="E78" s="10"/>
      <c r="F78" s="11" t="s">
        <v>68</v>
      </c>
      <c r="G78" s="10"/>
      <c r="H78" s="10"/>
      <c r="I78" s="11" t="s">
        <v>40</v>
      </c>
      <c r="J78" s="11">
        <v>6</v>
      </c>
      <c r="K78" s="11" t="s">
        <v>195</v>
      </c>
      <c r="L78" s="11" t="s">
        <v>194</v>
      </c>
      <c r="M78" s="62">
        <v>61029</v>
      </c>
      <c r="N78" s="10"/>
      <c r="O78" s="11" t="s">
        <v>108</v>
      </c>
      <c r="P78" s="10" t="s">
        <v>193</v>
      </c>
      <c r="Q78" s="62">
        <f>M78</f>
        <v>61029</v>
      </c>
      <c r="R78" s="11" t="s">
        <v>108</v>
      </c>
      <c r="S78" s="11" t="s">
        <v>731</v>
      </c>
      <c r="T78" s="10"/>
      <c r="U78" s="11"/>
      <c r="V78" s="10" t="s">
        <v>321</v>
      </c>
      <c r="W78" s="10" t="s">
        <v>321</v>
      </c>
      <c r="X78" s="11" t="s">
        <v>41</v>
      </c>
    </row>
    <row r="79" spans="1:24" x14ac:dyDescent="0.15">
      <c r="A79" s="11" t="s">
        <v>31</v>
      </c>
      <c r="B79" s="11" t="s">
        <v>30</v>
      </c>
      <c r="C79" s="11" t="s">
        <v>32</v>
      </c>
      <c r="D79" s="10"/>
      <c r="E79" s="10"/>
      <c r="F79" s="11" t="s">
        <v>68</v>
      </c>
      <c r="G79" s="10"/>
      <c r="H79" s="10"/>
      <c r="I79" s="11" t="s">
        <v>40</v>
      </c>
      <c r="J79" s="11">
        <v>6</v>
      </c>
      <c r="K79" s="11" t="s">
        <v>198</v>
      </c>
      <c r="L79" s="11" t="s">
        <v>197</v>
      </c>
      <c r="M79" s="62">
        <v>33174</v>
      </c>
      <c r="N79" s="10"/>
      <c r="O79" s="11" t="s">
        <v>108</v>
      </c>
      <c r="P79" s="10" t="s">
        <v>196</v>
      </c>
      <c r="Q79" s="62">
        <f>M79</f>
        <v>33174</v>
      </c>
      <c r="R79" s="11" t="s">
        <v>108</v>
      </c>
      <c r="S79" s="11" t="s">
        <v>731</v>
      </c>
      <c r="T79" s="10"/>
      <c r="U79" s="11"/>
      <c r="V79" s="10" t="s">
        <v>321</v>
      </c>
      <c r="W79" s="10" t="s">
        <v>321</v>
      </c>
      <c r="X79" s="11" t="s">
        <v>41</v>
      </c>
    </row>
    <row r="80" spans="1:24" x14ac:dyDescent="0.15">
      <c r="A80" s="11" t="s">
        <v>31</v>
      </c>
      <c r="B80" s="11" t="s">
        <v>30</v>
      </c>
      <c r="C80" s="11" t="s">
        <v>32</v>
      </c>
      <c r="D80" s="10"/>
      <c r="E80" s="10"/>
      <c r="F80" s="11" t="s">
        <v>68</v>
      </c>
      <c r="G80" s="10"/>
      <c r="H80" s="10"/>
      <c r="I80" s="11" t="s">
        <v>40</v>
      </c>
      <c r="J80" s="11">
        <v>6</v>
      </c>
      <c r="K80" s="11" t="s">
        <v>201</v>
      </c>
      <c r="L80" s="11" t="s">
        <v>200</v>
      </c>
      <c r="M80" s="62">
        <v>0</v>
      </c>
      <c r="N80" s="10"/>
      <c r="O80" s="11" t="s">
        <v>108</v>
      </c>
      <c r="P80" s="10" t="s">
        <v>199</v>
      </c>
      <c r="Q80" s="62">
        <f>M80</f>
        <v>0</v>
      </c>
      <c r="R80" s="11" t="s">
        <v>108</v>
      </c>
      <c r="S80" s="11" t="s">
        <v>731</v>
      </c>
      <c r="T80" s="10"/>
      <c r="U80" s="11"/>
      <c r="V80" s="10" t="s">
        <v>321</v>
      </c>
      <c r="W80" s="10" t="s">
        <v>321</v>
      </c>
      <c r="X80" s="11" t="s">
        <v>41</v>
      </c>
    </row>
    <row r="81" spans="1:24" x14ac:dyDescent="0.15">
      <c r="A81" s="11" t="s">
        <v>31</v>
      </c>
      <c r="B81" s="11" t="s">
        <v>30</v>
      </c>
      <c r="C81" s="11" t="s">
        <v>32</v>
      </c>
      <c r="D81" s="10"/>
      <c r="E81" s="10"/>
      <c r="F81" s="11" t="s">
        <v>68</v>
      </c>
      <c r="G81" s="10"/>
      <c r="H81" s="10"/>
      <c r="I81" s="11" t="s">
        <v>40</v>
      </c>
      <c r="J81" s="11">
        <v>6</v>
      </c>
      <c r="K81" s="11" t="s">
        <v>204</v>
      </c>
      <c r="L81" s="11" t="s">
        <v>203</v>
      </c>
      <c r="M81" s="62">
        <v>6177</v>
      </c>
      <c r="N81" s="10"/>
      <c r="O81" s="11" t="s">
        <v>108</v>
      </c>
      <c r="P81" s="10" t="s">
        <v>202</v>
      </c>
      <c r="Q81" s="62">
        <f>M81</f>
        <v>6177</v>
      </c>
      <c r="R81" s="11" t="s">
        <v>108</v>
      </c>
      <c r="S81" s="11" t="s">
        <v>731</v>
      </c>
      <c r="T81" s="10"/>
      <c r="U81" s="11"/>
      <c r="V81" s="10" t="s">
        <v>321</v>
      </c>
      <c r="W81" s="10" t="s">
        <v>321</v>
      </c>
      <c r="X81" s="11" t="s">
        <v>41</v>
      </c>
    </row>
    <row r="82" spans="1:24" x14ac:dyDescent="0.15">
      <c r="A82" s="15" t="s">
        <v>31</v>
      </c>
      <c r="B82" s="15" t="s">
        <v>30</v>
      </c>
      <c r="C82" s="15" t="s">
        <v>32</v>
      </c>
      <c r="D82" s="15" t="s">
        <v>76</v>
      </c>
      <c r="E82" s="15"/>
      <c r="F82" s="15" t="s">
        <v>69</v>
      </c>
      <c r="G82" s="14"/>
      <c r="H82" s="14"/>
      <c r="I82" s="15" t="s">
        <v>40</v>
      </c>
      <c r="J82" s="15">
        <v>6</v>
      </c>
      <c r="K82" s="14"/>
      <c r="L82" s="15" t="s">
        <v>183</v>
      </c>
      <c r="M82" s="63">
        <v>538714</v>
      </c>
      <c r="N82" s="14"/>
      <c r="O82" s="15" t="s">
        <v>108</v>
      </c>
      <c r="P82" s="14" t="s">
        <v>182</v>
      </c>
      <c r="Q82" s="63">
        <f>M82</f>
        <v>538714</v>
      </c>
      <c r="R82" s="15" t="s">
        <v>108</v>
      </c>
      <c r="S82" s="15" t="s">
        <v>731</v>
      </c>
      <c r="T82" s="14"/>
      <c r="U82" s="15"/>
      <c r="V82" s="14" t="s">
        <v>321</v>
      </c>
      <c r="W82" s="14" t="s">
        <v>321</v>
      </c>
      <c r="X82" s="15" t="s">
        <v>41</v>
      </c>
    </row>
    <row r="83" spans="1:24" x14ac:dyDescent="0.15">
      <c r="A83" s="15" t="s">
        <v>31</v>
      </c>
      <c r="B83" s="15" t="s">
        <v>30</v>
      </c>
      <c r="C83" s="15" t="s">
        <v>32</v>
      </c>
      <c r="D83" s="15" t="s">
        <v>78</v>
      </c>
      <c r="E83" s="15"/>
      <c r="F83" s="15" t="s">
        <v>69</v>
      </c>
      <c r="G83" s="14"/>
      <c r="H83" s="14"/>
      <c r="I83" s="15" t="s">
        <v>40</v>
      </c>
      <c r="J83" s="15">
        <v>6</v>
      </c>
      <c r="K83" s="14"/>
      <c r="L83" s="15" t="s">
        <v>184</v>
      </c>
      <c r="M83" s="63">
        <v>841725</v>
      </c>
      <c r="N83" s="14"/>
      <c r="O83" s="15" t="s">
        <v>108</v>
      </c>
      <c r="P83" s="14" t="s">
        <v>182</v>
      </c>
      <c r="Q83" s="63">
        <f>M83</f>
        <v>841725</v>
      </c>
      <c r="R83" s="15" t="s">
        <v>108</v>
      </c>
      <c r="S83" s="15" t="s">
        <v>731</v>
      </c>
      <c r="T83" s="14"/>
      <c r="U83" s="15"/>
      <c r="V83" s="14" t="s">
        <v>321</v>
      </c>
      <c r="W83" s="14" t="s">
        <v>321</v>
      </c>
      <c r="X83" s="15" t="s">
        <v>41</v>
      </c>
    </row>
    <row r="84" spans="1:24" x14ac:dyDescent="0.15">
      <c r="A84" s="15" t="s">
        <v>31</v>
      </c>
      <c r="B84" s="15" t="s">
        <v>30</v>
      </c>
      <c r="C84" s="15" t="s">
        <v>32</v>
      </c>
      <c r="D84" s="15" t="s">
        <v>80</v>
      </c>
      <c r="E84" s="15"/>
      <c r="F84" s="15" t="s">
        <v>69</v>
      </c>
      <c r="G84" s="14"/>
      <c r="H84" s="14"/>
      <c r="I84" s="15" t="s">
        <v>40</v>
      </c>
      <c r="J84" s="15">
        <v>6</v>
      </c>
      <c r="K84" s="14"/>
      <c r="L84" s="15" t="s">
        <v>185</v>
      </c>
      <c r="M84" s="63">
        <v>60417</v>
      </c>
      <c r="N84" s="14"/>
      <c r="O84" s="15" t="s">
        <v>108</v>
      </c>
      <c r="P84" s="14" t="s">
        <v>182</v>
      </c>
      <c r="Q84" s="63">
        <f>M84</f>
        <v>60417</v>
      </c>
      <c r="R84" s="15" t="s">
        <v>108</v>
      </c>
      <c r="S84" s="15" t="s">
        <v>731</v>
      </c>
      <c r="T84" s="14"/>
      <c r="U84" s="15"/>
      <c r="V84" s="14" t="s">
        <v>321</v>
      </c>
      <c r="W84" s="14" t="s">
        <v>321</v>
      </c>
      <c r="X84" s="15" t="s">
        <v>41</v>
      </c>
    </row>
    <row r="85" spans="1:24" x14ac:dyDescent="0.15">
      <c r="A85" s="15" t="s">
        <v>31</v>
      </c>
      <c r="B85" s="15" t="s">
        <v>30</v>
      </c>
      <c r="C85" s="15" t="s">
        <v>32</v>
      </c>
      <c r="D85" s="15" t="s">
        <v>95</v>
      </c>
      <c r="E85" s="15"/>
      <c r="F85" s="15" t="s">
        <v>69</v>
      </c>
      <c r="G85" s="14"/>
      <c r="H85" s="14"/>
      <c r="I85" s="15" t="s">
        <v>40</v>
      </c>
      <c r="J85" s="15">
        <v>6</v>
      </c>
      <c r="K85" s="14"/>
      <c r="L85" s="15" t="s">
        <v>186</v>
      </c>
      <c r="M85" s="63">
        <v>3411786</v>
      </c>
      <c r="N85" s="14"/>
      <c r="O85" s="15" t="s">
        <v>108</v>
      </c>
      <c r="P85" s="14" t="s">
        <v>182</v>
      </c>
      <c r="Q85" s="63">
        <f>M85</f>
        <v>3411786</v>
      </c>
      <c r="R85" s="15" t="s">
        <v>108</v>
      </c>
      <c r="S85" s="15" t="s">
        <v>731</v>
      </c>
      <c r="T85" s="14"/>
      <c r="U85" s="15"/>
      <c r="V85" s="14" t="s">
        <v>321</v>
      </c>
      <c r="W85" s="14" t="s">
        <v>321</v>
      </c>
      <c r="X85" s="15" t="s">
        <v>41</v>
      </c>
    </row>
    <row r="86" spans="1:24" x14ac:dyDescent="0.15">
      <c r="A86" s="15" t="s">
        <v>31</v>
      </c>
      <c r="B86" s="15" t="s">
        <v>30</v>
      </c>
      <c r="C86" s="15" t="s">
        <v>32</v>
      </c>
      <c r="D86" s="14"/>
      <c r="E86" s="14"/>
      <c r="F86" s="15" t="s">
        <v>69</v>
      </c>
      <c r="G86" s="14"/>
      <c r="H86" s="14"/>
      <c r="I86" s="15" t="s">
        <v>40</v>
      </c>
      <c r="J86" s="15">
        <v>6</v>
      </c>
      <c r="K86" s="15" t="s">
        <v>189</v>
      </c>
      <c r="L86" s="15" t="s">
        <v>188</v>
      </c>
      <c r="M86" s="63">
        <v>4066230</v>
      </c>
      <c r="N86" s="14"/>
      <c r="O86" s="15" t="s">
        <v>108</v>
      </c>
      <c r="P86" s="14" t="s">
        <v>187</v>
      </c>
      <c r="Q86" s="63">
        <f>M86</f>
        <v>4066230</v>
      </c>
      <c r="R86" s="15" t="s">
        <v>108</v>
      </c>
      <c r="S86" s="15" t="s">
        <v>731</v>
      </c>
      <c r="T86" s="14"/>
      <c r="U86" s="15"/>
      <c r="V86" s="14" t="s">
        <v>321</v>
      </c>
      <c r="W86" s="14" t="s">
        <v>321</v>
      </c>
      <c r="X86" s="15" t="s">
        <v>41</v>
      </c>
    </row>
    <row r="87" spans="1:24" x14ac:dyDescent="0.15">
      <c r="A87" s="15" t="s">
        <v>31</v>
      </c>
      <c r="B87" s="15" t="s">
        <v>30</v>
      </c>
      <c r="C87" s="15" t="s">
        <v>32</v>
      </c>
      <c r="D87" s="14"/>
      <c r="E87" s="14"/>
      <c r="F87" s="15" t="s">
        <v>69</v>
      </c>
      <c r="G87" s="14"/>
      <c r="H87" s="14"/>
      <c r="I87" s="15" t="s">
        <v>40</v>
      </c>
      <c r="J87" s="15">
        <v>6</v>
      </c>
      <c r="K87" s="15" t="s">
        <v>192</v>
      </c>
      <c r="L87" s="15" t="s">
        <v>191</v>
      </c>
      <c r="M87" s="63">
        <v>0</v>
      </c>
      <c r="N87" s="14"/>
      <c r="O87" s="15" t="s">
        <v>108</v>
      </c>
      <c r="P87" s="14" t="s">
        <v>190</v>
      </c>
      <c r="Q87" s="63">
        <f>M87</f>
        <v>0</v>
      </c>
      <c r="R87" s="15" t="s">
        <v>108</v>
      </c>
      <c r="S87" s="15" t="s">
        <v>731</v>
      </c>
      <c r="T87" s="14"/>
      <c r="U87" s="15"/>
      <c r="V87" s="14" t="s">
        <v>321</v>
      </c>
      <c r="W87" s="14" t="s">
        <v>321</v>
      </c>
      <c r="X87" s="15" t="s">
        <v>41</v>
      </c>
    </row>
    <row r="88" spans="1:24" x14ac:dyDescent="0.15">
      <c r="A88" s="15" t="s">
        <v>31</v>
      </c>
      <c r="B88" s="15" t="s">
        <v>30</v>
      </c>
      <c r="C88" s="15" t="s">
        <v>32</v>
      </c>
      <c r="D88" s="14"/>
      <c r="E88" s="14"/>
      <c r="F88" s="15" t="s">
        <v>69</v>
      </c>
      <c r="G88" s="14"/>
      <c r="H88" s="14"/>
      <c r="I88" s="15" t="s">
        <v>40</v>
      </c>
      <c r="J88" s="15">
        <v>6</v>
      </c>
      <c r="K88" s="15" t="s">
        <v>195</v>
      </c>
      <c r="L88" s="15" t="s">
        <v>194</v>
      </c>
      <c r="M88" s="63">
        <v>121000</v>
      </c>
      <c r="N88" s="14"/>
      <c r="O88" s="15" t="s">
        <v>108</v>
      </c>
      <c r="P88" s="14" t="s">
        <v>193</v>
      </c>
      <c r="Q88" s="63">
        <f>M88</f>
        <v>121000</v>
      </c>
      <c r="R88" s="15" t="s">
        <v>108</v>
      </c>
      <c r="S88" s="15" t="s">
        <v>731</v>
      </c>
      <c r="T88" s="14"/>
      <c r="U88" s="15"/>
      <c r="V88" s="14" t="s">
        <v>321</v>
      </c>
      <c r="W88" s="14" t="s">
        <v>321</v>
      </c>
      <c r="X88" s="15" t="s">
        <v>41</v>
      </c>
    </row>
    <row r="89" spans="1:24" x14ac:dyDescent="0.15">
      <c r="A89" s="15" t="s">
        <v>31</v>
      </c>
      <c r="B89" s="15" t="s">
        <v>30</v>
      </c>
      <c r="C89" s="15" t="s">
        <v>32</v>
      </c>
      <c r="D89" s="14"/>
      <c r="E89" s="14"/>
      <c r="F89" s="15" t="s">
        <v>69</v>
      </c>
      <c r="G89" s="14"/>
      <c r="H89" s="14"/>
      <c r="I89" s="15" t="s">
        <v>40</v>
      </c>
      <c r="J89" s="15">
        <v>6</v>
      </c>
      <c r="K89" s="15" t="s">
        <v>198</v>
      </c>
      <c r="L89" s="15" t="s">
        <v>197</v>
      </c>
      <c r="M89" s="63">
        <v>408734</v>
      </c>
      <c r="N89" s="14"/>
      <c r="O89" s="15" t="s">
        <v>108</v>
      </c>
      <c r="P89" s="14" t="s">
        <v>196</v>
      </c>
      <c r="Q89" s="63">
        <f>M89</f>
        <v>408734</v>
      </c>
      <c r="R89" s="15" t="s">
        <v>108</v>
      </c>
      <c r="S89" s="15" t="s">
        <v>731</v>
      </c>
      <c r="T89" s="14"/>
      <c r="U89" s="15"/>
      <c r="V89" s="14" t="s">
        <v>321</v>
      </c>
      <c r="W89" s="14" t="s">
        <v>321</v>
      </c>
      <c r="X89" s="15" t="s">
        <v>41</v>
      </c>
    </row>
    <row r="90" spans="1:24" x14ac:dyDescent="0.15">
      <c r="A90" s="15" t="s">
        <v>31</v>
      </c>
      <c r="B90" s="15" t="s">
        <v>30</v>
      </c>
      <c r="C90" s="15" t="s">
        <v>32</v>
      </c>
      <c r="D90" s="14"/>
      <c r="E90" s="14"/>
      <c r="F90" s="15" t="s">
        <v>69</v>
      </c>
      <c r="G90" s="14"/>
      <c r="H90" s="14"/>
      <c r="I90" s="15" t="s">
        <v>40</v>
      </c>
      <c r="J90" s="15">
        <v>6</v>
      </c>
      <c r="K90" s="15" t="s">
        <v>201</v>
      </c>
      <c r="L90" s="15" t="s">
        <v>200</v>
      </c>
      <c r="M90" s="63">
        <v>150000</v>
      </c>
      <c r="N90" s="14"/>
      <c r="O90" s="15" t="s">
        <v>108</v>
      </c>
      <c r="P90" s="14" t="s">
        <v>199</v>
      </c>
      <c r="Q90" s="63">
        <f>M90</f>
        <v>150000</v>
      </c>
      <c r="R90" s="15" t="s">
        <v>108</v>
      </c>
      <c r="S90" s="15" t="s">
        <v>731</v>
      </c>
      <c r="T90" s="14"/>
      <c r="U90" s="15"/>
      <c r="V90" s="14" t="s">
        <v>321</v>
      </c>
      <c r="W90" s="14" t="s">
        <v>321</v>
      </c>
      <c r="X90" s="15" t="s">
        <v>41</v>
      </c>
    </row>
    <row r="91" spans="1:24" x14ac:dyDescent="0.15">
      <c r="A91" s="15" t="s">
        <v>31</v>
      </c>
      <c r="B91" s="15" t="s">
        <v>30</v>
      </c>
      <c r="C91" s="15" t="s">
        <v>32</v>
      </c>
      <c r="D91" s="14"/>
      <c r="E91" s="14"/>
      <c r="F91" s="15" t="s">
        <v>69</v>
      </c>
      <c r="G91" s="14"/>
      <c r="H91" s="14"/>
      <c r="I91" s="15" t="s">
        <v>40</v>
      </c>
      <c r="J91" s="15">
        <v>6</v>
      </c>
      <c r="K91" s="15" t="s">
        <v>204</v>
      </c>
      <c r="L91" s="15" t="s">
        <v>203</v>
      </c>
      <c r="M91" s="63">
        <v>106679</v>
      </c>
      <c r="N91" s="14"/>
      <c r="O91" s="15" t="s">
        <v>108</v>
      </c>
      <c r="P91" s="14" t="s">
        <v>202</v>
      </c>
      <c r="Q91" s="63">
        <f>M91</f>
        <v>106679</v>
      </c>
      <c r="R91" s="15" t="s">
        <v>108</v>
      </c>
      <c r="S91" s="15" t="s">
        <v>731</v>
      </c>
      <c r="T91" s="14"/>
      <c r="U91" s="15"/>
      <c r="V91" s="14" t="s">
        <v>321</v>
      </c>
      <c r="W91" s="14" t="s">
        <v>321</v>
      </c>
      <c r="X91" s="15" t="s">
        <v>41</v>
      </c>
    </row>
    <row r="92" spans="1:24" x14ac:dyDescent="0.15">
      <c r="A92" s="6" t="s">
        <v>31</v>
      </c>
      <c r="B92" s="6" t="s">
        <v>30</v>
      </c>
      <c r="C92" s="6" t="s">
        <v>32</v>
      </c>
      <c r="D92" s="6" t="s">
        <v>71</v>
      </c>
      <c r="E92" s="6"/>
      <c r="F92" s="6" t="s">
        <v>36</v>
      </c>
      <c r="G92" s="5"/>
      <c r="H92" s="5"/>
      <c r="I92" s="6" t="s">
        <v>40</v>
      </c>
      <c r="J92" s="6">
        <v>6</v>
      </c>
      <c r="K92" s="6">
        <v>12</v>
      </c>
      <c r="L92" s="6" t="s">
        <v>206</v>
      </c>
      <c r="M92" s="61">
        <v>391047</v>
      </c>
      <c r="N92" s="6" t="s">
        <v>166</v>
      </c>
      <c r="O92" s="6" t="s">
        <v>108</v>
      </c>
      <c r="P92" s="5" t="s">
        <v>205</v>
      </c>
      <c r="Q92" s="61">
        <f>M92</f>
        <v>391047</v>
      </c>
      <c r="R92" s="6" t="s">
        <v>108</v>
      </c>
      <c r="S92" s="6" t="s">
        <v>731</v>
      </c>
      <c r="T92" s="5"/>
      <c r="U92" s="6"/>
      <c r="V92" s="5" t="e">
        <v>#N/A</v>
      </c>
      <c r="W92" s="5" t="e">
        <v>#N/A</v>
      </c>
      <c r="X92" s="6" t="s">
        <v>41</v>
      </c>
    </row>
    <row r="93" spans="1:24" x14ac:dyDescent="0.15">
      <c r="A93" s="6" t="s">
        <v>31</v>
      </c>
      <c r="B93" s="6" t="s">
        <v>30</v>
      </c>
      <c r="C93" s="6" t="s">
        <v>32</v>
      </c>
      <c r="D93" s="6" t="s">
        <v>76</v>
      </c>
      <c r="E93" s="6"/>
      <c r="F93" s="6" t="s">
        <v>36</v>
      </c>
      <c r="G93" s="5"/>
      <c r="H93" s="5"/>
      <c r="I93" s="6" t="s">
        <v>40</v>
      </c>
      <c r="J93" s="6">
        <v>6</v>
      </c>
      <c r="K93" s="6">
        <v>12</v>
      </c>
      <c r="L93" s="6" t="s">
        <v>208</v>
      </c>
      <c r="M93" s="61">
        <v>14079</v>
      </c>
      <c r="N93" s="6" t="s">
        <v>166</v>
      </c>
      <c r="O93" s="6" t="s">
        <v>108</v>
      </c>
      <c r="P93" s="5" t="s">
        <v>205</v>
      </c>
      <c r="Q93" s="61">
        <f>M93</f>
        <v>14079</v>
      </c>
      <c r="R93" s="6" t="s">
        <v>108</v>
      </c>
      <c r="S93" s="6" t="s">
        <v>731</v>
      </c>
      <c r="T93" s="5"/>
      <c r="U93" s="6"/>
      <c r="V93" s="5" t="e">
        <v>#N/A</v>
      </c>
      <c r="W93" s="5" t="e">
        <v>#N/A</v>
      </c>
      <c r="X93" s="6" t="s">
        <v>41</v>
      </c>
    </row>
    <row r="94" spans="1:24" x14ac:dyDescent="0.15">
      <c r="A94" s="6" t="s">
        <v>31</v>
      </c>
      <c r="B94" s="6" t="s">
        <v>30</v>
      </c>
      <c r="C94" s="6" t="s">
        <v>32</v>
      </c>
      <c r="D94" s="6" t="s">
        <v>78</v>
      </c>
      <c r="E94" s="6"/>
      <c r="F94" s="6" t="s">
        <v>36</v>
      </c>
      <c r="G94" s="5"/>
      <c r="H94" s="5"/>
      <c r="I94" s="6" t="s">
        <v>40</v>
      </c>
      <c r="J94" s="6">
        <v>6</v>
      </c>
      <c r="K94" s="6">
        <v>12</v>
      </c>
      <c r="L94" s="6" t="s">
        <v>209</v>
      </c>
      <c r="M94" s="61">
        <v>180811</v>
      </c>
      <c r="N94" s="6" t="s">
        <v>166</v>
      </c>
      <c r="O94" s="6" t="s">
        <v>108</v>
      </c>
      <c r="P94" s="5" t="s">
        <v>205</v>
      </c>
      <c r="Q94" s="61">
        <f>M94</f>
        <v>180811</v>
      </c>
      <c r="R94" s="6" t="s">
        <v>108</v>
      </c>
      <c r="S94" s="6" t="s">
        <v>731</v>
      </c>
      <c r="T94" s="5"/>
      <c r="U94" s="6"/>
      <c r="V94" s="5" t="e">
        <v>#N/A</v>
      </c>
      <c r="W94" s="5" t="e">
        <v>#N/A</v>
      </c>
      <c r="X94" s="6" t="s">
        <v>41</v>
      </c>
    </row>
    <row r="95" spans="1:24" x14ac:dyDescent="0.15">
      <c r="A95" s="6" t="s">
        <v>31</v>
      </c>
      <c r="B95" s="6" t="s">
        <v>30</v>
      </c>
      <c r="C95" s="6" t="s">
        <v>32</v>
      </c>
      <c r="D95" s="6" t="s">
        <v>80</v>
      </c>
      <c r="E95" s="6"/>
      <c r="F95" s="6" t="s">
        <v>36</v>
      </c>
      <c r="G95" s="5"/>
      <c r="H95" s="5"/>
      <c r="I95" s="6" t="s">
        <v>40</v>
      </c>
      <c r="J95" s="6">
        <v>6</v>
      </c>
      <c r="K95" s="6">
        <v>12</v>
      </c>
      <c r="L95" s="6" t="s">
        <v>210</v>
      </c>
      <c r="M95" s="61">
        <v>12579</v>
      </c>
      <c r="N95" s="6" t="s">
        <v>166</v>
      </c>
      <c r="O95" s="6" t="s">
        <v>108</v>
      </c>
      <c r="P95" s="5" t="s">
        <v>205</v>
      </c>
      <c r="Q95" s="61">
        <f>M95</f>
        <v>12579</v>
      </c>
      <c r="R95" s="6" t="s">
        <v>108</v>
      </c>
      <c r="S95" s="6" t="s">
        <v>731</v>
      </c>
      <c r="T95" s="5"/>
      <c r="U95" s="6"/>
      <c r="V95" s="5" t="e">
        <v>#N/A</v>
      </c>
      <c r="W95" s="5" t="e">
        <v>#N/A</v>
      </c>
      <c r="X95" s="6" t="s">
        <v>41</v>
      </c>
    </row>
    <row r="96" spans="1:24" x14ac:dyDescent="0.15">
      <c r="A96" s="6" t="s">
        <v>31</v>
      </c>
      <c r="B96" s="6" t="s">
        <v>30</v>
      </c>
      <c r="C96" s="6" t="s">
        <v>32</v>
      </c>
      <c r="D96" s="6" t="s">
        <v>95</v>
      </c>
      <c r="E96" s="6"/>
      <c r="F96" s="6" t="s">
        <v>36</v>
      </c>
      <c r="G96" s="5"/>
      <c r="H96" s="5"/>
      <c r="I96" s="6" t="s">
        <v>40</v>
      </c>
      <c r="J96" s="6">
        <v>6</v>
      </c>
      <c r="K96" s="6">
        <v>12</v>
      </c>
      <c r="L96" s="6" t="s">
        <v>211</v>
      </c>
      <c r="M96" s="61">
        <v>183577</v>
      </c>
      <c r="N96" s="6" t="s">
        <v>166</v>
      </c>
      <c r="O96" s="6" t="s">
        <v>108</v>
      </c>
      <c r="P96" s="5" t="s">
        <v>205</v>
      </c>
      <c r="Q96" s="61">
        <f>M96</f>
        <v>183577</v>
      </c>
      <c r="R96" s="6" t="s">
        <v>108</v>
      </c>
      <c r="S96" s="6" t="s">
        <v>731</v>
      </c>
      <c r="T96" s="5"/>
      <c r="U96" s="6"/>
      <c r="V96" s="5" t="e">
        <v>#N/A</v>
      </c>
      <c r="W96" s="5" t="e">
        <v>#N/A</v>
      </c>
      <c r="X96" s="6" t="s">
        <v>41</v>
      </c>
    </row>
    <row r="97" spans="1:24" x14ac:dyDescent="0.15">
      <c r="A97" s="6" t="s">
        <v>31</v>
      </c>
      <c r="B97" s="6" t="s">
        <v>30</v>
      </c>
      <c r="C97" s="6" t="s">
        <v>32</v>
      </c>
      <c r="D97" s="5"/>
      <c r="E97" s="5"/>
      <c r="F97" s="6" t="s">
        <v>36</v>
      </c>
      <c r="G97" s="5"/>
      <c r="H97" s="5"/>
      <c r="I97" s="6" t="s">
        <v>40</v>
      </c>
      <c r="J97" s="6">
        <v>6</v>
      </c>
      <c r="K97" s="6">
        <v>12</v>
      </c>
      <c r="L97" s="6" t="s">
        <v>212</v>
      </c>
      <c r="M97" s="61">
        <v>0</v>
      </c>
      <c r="N97" s="6" t="s">
        <v>166</v>
      </c>
      <c r="O97" s="6" t="s">
        <v>108</v>
      </c>
      <c r="P97" s="5" t="s">
        <v>205</v>
      </c>
      <c r="Q97" s="61">
        <f>M97</f>
        <v>0</v>
      </c>
      <c r="R97" s="6" t="s">
        <v>108</v>
      </c>
      <c r="S97" s="6" t="s">
        <v>731</v>
      </c>
      <c r="T97" s="5"/>
      <c r="U97" s="6"/>
      <c r="V97" s="5" t="e">
        <v>#N/A</v>
      </c>
      <c r="W97" s="5" t="e">
        <v>#N/A</v>
      </c>
      <c r="X97" s="6" t="s">
        <v>41</v>
      </c>
    </row>
    <row r="98" spans="1:24" x14ac:dyDescent="0.15">
      <c r="A98" s="6" t="s">
        <v>31</v>
      </c>
      <c r="B98" s="6" t="s">
        <v>30</v>
      </c>
      <c r="C98" s="6" t="s">
        <v>32</v>
      </c>
      <c r="D98" s="5"/>
      <c r="E98" s="5"/>
      <c r="F98" s="6" t="s">
        <v>36</v>
      </c>
      <c r="G98" s="5"/>
      <c r="H98" s="5"/>
      <c r="I98" s="6" t="s">
        <v>40</v>
      </c>
      <c r="J98" s="6">
        <v>6</v>
      </c>
      <c r="K98" s="6">
        <v>12</v>
      </c>
      <c r="L98" s="6" t="s">
        <v>213</v>
      </c>
      <c r="M98" s="61">
        <v>110863</v>
      </c>
      <c r="N98" s="6" t="s">
        <v>166</v>
      </c>
      <c r="O98" s="6" t="s">
        <v>108</v>
      </c>
      <c r="P98" s="5" t="s">
        <v>205</v>
      </c>
      <c r="Q98" s="61">
        <f>M98</f>
        <v>110863</v>
      </c>
      <c r="R98" s="6" t="s">
        <v>108</v>
      </c>
      <c r="S98" s="6" t="s">
        <v>731</v>
      </c>
      <c r="T98" s="5"/>
      <c r="U98" s="6"/>
      <c r="V98" s="5" t="e">
        <v>#N/A</v>
      </c>
      <c r="W98" s="5" t="e">
        <v>#N/A</v>
      </c>
      <c r="X98" s="6" t="s">
        <v>41</v>
      </c>
    </row>
    <row r="99" spans="1:24" x14ac:dyDescent="0.15">
      <c r="A99" s="6" t="s">
        <v>31</v>
      </c>
      <c r="B99" s="6" t="s">
        <v>30</v>
      </c>
      <c r="C99" s="6" t="s">
        <v>32</v>
      </c>
      <c r="D99" s="5"/>
      <c r="E99" s="5"/>
      <c r="F99" s="6" t="s">
        <v>36</v>
      </c>
      <c r="G99" s="5"/>
      <c r="H99" s="5"/>
      <c r="I99" s="6" t="s">
        <v>40</v>
      </c>
      <c r="J99" s="6">
        <v>6</v>
      </c>
      <c r="K99" s="6">
        <v>12</v>
      </c>
      <c r="L99" s="6" t="s">
        <v>214</v>
      </c>
      <c r="M99" s="61">
        <v>131149</v>
      </c>
      <c r="N99" s="6" t="s">
        <v>166</v>
      </c>
      <c r="O99" s="6" t="s">
        <v>108</v>
      </c>
      <c r="P99" s="5" t="s">
        <v>205</v>
      </c>
      <c r="Q99" s="61">
        <f>M99</f>
        <v>131149</v>
      </c>
      <c r="R99" s="6" t="s">
        <v>108</v>
      </c>
      <c r="S99" s="6" t="s">
        <v>731</v>
      </c>
      <c r="T99" s="5"/>
      <c r="U99" s="6"/>
      <c r="V99" s="5" t="e">
        <v>#N/A</v>
      </c>
      <c r="W99" s="5" t="e">
        <v>#N/A</v>
      </c>
      <c r="X99" s="6" t="s">
        <v>41</v>
      </c>
    </row>
    <row r="100" spans="1:24" x14ac:dyDescent="0.15">
      <c r="A100" s="6" t="s">
        <v>31</v>
      </c>
      <c r="B100" s="6" t="s">
        <v>30</v>
      </c>
      <c r="C100" s="6" t="s">
        <v>32</v>
      </c>
      <c r="D100" s="5"/>
      <c r="E100" s="5"/>
      <c r="F100" s="6" t="s">
        <v>36</v>
      </c>
      <c r="G100" s="5"/>
      <c r="H100" s="5"/>
      <c r="I100" s="6" t="s">
        <v>40</v>
      </c>
      <c r="J100" s="6">
        <v>6</v>
      </c>
      <c r="K100" s="6">
        <v>12</v>
      </c>
      <c r="L100" s="6" t="s">
        <v>215</v>
      </c>
      <c r="M100" s="61">
        <v>50378</v>
      </c>
      <c r="N100" s="6" t="s">
        <v>166</v>
      </c>
      <c r="O100" s="6" t="s">
        <v>108</v>
      </c>
      <c r="P100" s="5" t="s">
        <v>205</v>
      </c>
      <c r="Q100" s="61">
        <f>M100</f>
        <v>50378</v>
      </c>
      <c r="R100" s="6" t="s">
        <v>108</v>
      </c>
      <c r="S100" s="6" t="s">
        <v>731</v>
      </c>
      <c r="T100" s="5"/>
      <c r="U100" s="6"/>
      <c r="V100" s="5" t="e">
        <v>#N/A</v>
      </c>
      <c r="W100" s="5" t="e">
        <v>#N/A</v>
      </c>
      <c r="X100" s="6" t="s">
        <v>41</v>
      </c>
    </row>
    <row r="101" spans="1:24" x14ac:dyDescent="0.15">
      <c r="A101" s="6" t="s">
        <v>31</v>
      </c>
      <c r="B101" s="6" t="s">
        <v>30</v>
      </c>
      <c r="C101" s="6" t="s">
        <v>32</v>
      </c>
      <c r="D101" s="5"/>
      <c r="E101" s="5"/>
      <c r="F101" s="6" t="s">
        <v>36</v>
      </c>
      <c r="G101" s="5"/>
      <c r="H101" s="5"/>
      <c r="I101" s="6" t="s">
        <v>40</v>
      </c>
      <c r="J101" s="6">
        <v>6</v>
      </c>
      <c r="K101" s="6">
        <v>12</v>
      </c>
      <c r="L101" s="6" t="s">
        <v>216</v>
      </c>
      <c r="M101" s="61">
        <v>33669</v>
      </c>
      <c r="N101" s="6" t="s">
        <v>166</v>
      </c>
      <c r="O101" s="6" t="s">
        <v>108</v>
      </c>
      <c r="P101" s="5" t="s">
        <v>205</v>
      </c>
      <c r="Q101" s="61">
        <f>M101</f>
        <v>33669</v>
      </c>
      <c r="R101" s="6" t="s">
        <v>108</v>
      </c>
      <c r="S101" s="6" t="s">
        <v>731</v>
      </c>
      <c r="T101" s="5"/>
      <c r="U101" s="6"/>
      <c r="V101" s="5" t="e">
        <v>#N/A</v>
      </c>
      <c r="W101" s="5" t="e">
        <v>#N/A</v>
      </c>
      <c r="X101" s="6" t="s">
        <v>41</v>
      </c>
    </row>
    <row r="102" spans="1:24" x14ac:dyDescent="0.15">
      <c r="A102" s="6" t="s">
        <v>31</v>
      </c>
      <c r="B102" s="6" t="s">
        <v>30</v>
      </c>
      <c r="C102" s="6" t="s">
        <v>32</v>
      </c>
      <c r="D102" s="5"/>
      <c r="E102" s="5"/>
      <c r="F102" s="6" t="s">
        <v>36</v>
      </c>
      <c r="G102" s="5"/>
      <c r="H102" s="5"/>
      <c r="I102" s="6" t="s">
        <v>40</v>
      </c>
      <c r="J102" s="6">
        <v>6</v>
      </c>
      <c r="K102" s="6">
        <v>12</v>
      </c>
      <c r="L102" s="6" t="s">
        <v>217</v>
      </c>
      <c r="M102" s="61">
        <v>52775</v>
      </c>
      <c r="N102" s="6" t="s">
        <v>166</v>
      </c>
      <c r="O102" s="6" t="s">
        <v>108</v>
      </c>
      <c r="P102" s="5" t="s">
        <v>205</v>
      </c>
      <c r="Q102" s="61">
        <f>M102</f>
        <v>52775</v>
      </c>
      <c r="R102" s="6" t="s">
        <v>108</v>
      </c>
      <c r="S102" s="6" t="s">
        <v>731</v>
      </c>
      <c r="T102" s="5"/>
      <c r="U102" s="6"/>
      <c r="V102" s="5" t="e">
        <v>#N/A</v>
      </c>
      <c r="W102" s="5" t="e">
        <v>#N/A</v>
      </c>
      <c r="X102" s="6" t="s">
        <v>41</v>
      </c>
    </row>
    <row r="103" spans="1:24" x14ac:dyDescent="0.15">
      <c r="A103" s="6" t="s">
        <v>31</v>
      </c>
      <c r="B103" s="6" t="s">
        <v>30</v>
      </c>
      <c r="C103" s="6" t="s">
        <v>32</v>
      </c>
      <c r="D103" s="5"/>
      <c r="E103" s="5"/>
      <c r="F103" s="6" t="s">
        <v>36</v>
      </c>
      <c r="G103" s="5"/>
      <c r="H103" s="5"/>
      <c r="I103" s="6" t="s">
        <v>40</v>
      </c>
      <c r="J103" s="6">
        <v>6</v>
      </c>
      <c r="K103" s="6">
        <v>12</v>
      </c>
      <c r="L103" s="6" t="s">
        <v>218</v>
      </c>
      <c r="M103" s="61">
        <v>12213</v>
      </c>
      <c r="N103" s="6" t="s">
        <v>166</v>
      </c>
      <c r="O103" s="6" t="s">
        <v>108</v>
      </c>
      <c r="P103" s="5" t="s">
        <v>205</v>
      </c>
      <c r="Q103" s="61">
        <f>M103</f>
        <v>12213</v>
      </c>
      <c r="R103" s="6" t="s">
        <v>108</v>
      </c>
      <c r="S103" s="6" t="s">
        <v>731</v>
      </c>
      <c r="T103" s="5"/>
      <c r="U103" s="6"/>
      <c r="V103" s="5" t="e">
        <v>#N/A</v>
      </c>
      <c r="W103" s="5" t="e">
        <v>#N/A</v>
      </c>
      <c r="X103" s="6" t="s">
        <v>41</v>
      </c>
    </row>
    <row r="104" spans="1:24" x14ac:dyDescent="0.15">
      <c r="A104" s="6" t="s">
        <v>31</v>
      </c>
      <c r="B104" s="6" t="s">
        <v>30</v>
      </c>
      <c r="C104" s="6" t="s">
        <v>32</v>
      </c>
      <c r="D104" s="5"/>
      <c r="E104" s="5"/>
      <c r="F104" s="6" t="s">
        <v>36</v>
      </c>
      <c r="G104" s="5"/>
      <c r="H104" s="5"/>
      <c r="I104" s="6" t="s">
        <v>40</v>
      </c>
      <c r="J104" s="6">
        <v>6</v>
      </c>
      <c r="K104" s="6">
        <v>12</v>
      </c>
      <c r="L104" s="21" t="s">
        <v>219</v>
      </c>
      <c r="M104" s="61">
        <v>620000</v>
      </c>
      <c r="N104" s="5"/>
      <c r="O104" s="6" t="s">
        <v>108</v>
      </c>
      <c r="P104" s="5" t="s">
        <v>205</v>
      </c>
      <c r="Q104" s="61">
        <f>M104</f>
        <v>620000</v>
      </c>
      <c r="R104" s="6" t="s">
        <v>108</v>
      </c>
      <c r="S104" s="6" t="s">
        <v>731</v>
      </c>
      <c r="T104" s="5"/>
      <c r="U104" s="6"/>
      <c r="V104" s="5" t="e">
        <v>#N/A</v>
      </c>
      <c r="W104" s="5" t="e">
        <v>#N/A</v>
      </c>
      <c r="X104" s="6" t="s">
        <v>41</v>
      </c>
    </row>
    <row r="105" spans="1:24" x14ac:dyDescent="0.15">
      <c r="A105" s="11" t="s">
        <v>31</v>
      </c>
      <c r="B105" s="11" t="s">
        <v>30</v>
      </c>
      <c r="C105" s="11" t="s">
        <v>32</v>
      </c>
      <c r="D105" s="11" t="s">
        <v>71</v>
      </c>
      <c r="E105" s="11"/>
      <c r="F105" s="11" t="s">
        <v>68</v>
      </c>
      <c r="G105" s="10"/>
      <c r="H105" s="10"/>
      <c r="I105" s="11" t="s">
        <v>40</v>
      </c>
      <c r="J105" s="11">
        <v>6</v>
      </c>
      <c r="K105" s="11">
        <v>12</v>
      </c>
      <c r="L105" s="11" t="s">
        <v>206</v>
      </c>
      <c r="M105" s="62">
        <v>374465</v>
      </c>
      <c r="N105" s="11" t="s">
        <v>166</v>
      </c>
      <c r="O105" s="11" t="s">
        <v>108</v>
      </c>
      <c r="P105" s="10" t="s">
        <v>205</v>
      </c>
      <c r="Q105" s="62">
        <f>M105</f>
        <v>374465</v>
      </c>
      <c r="R105" s="11" t="s">
        <v>108</v>
      </c>
      <c r="S105" s="11" t="s">
        <v>731</v>
      </c>
      <c r="T105" s="10"/>
      <c r="U105" s="11"/>
      <c r="V105" s="10" t="e">
        <v>#N/A</v>
      </c>
      <c r="W105" s="10" t="e">
        <v>#N/A</v>
      </c>
      <c r="X105" s="11" t="s">
        <v>41</v>
      </c>
    </row>
    <row r="106" spans="1:24" x14ac:dyDescent="0.15">
      <c r="A106" s="11" t="s">
        <v>31</v>
      </c>
      <c r="B106" s="11" t="s">
        <v>30</v>
      </c>
      <c r="C106" s="11" t="s">
        <v>32</v>
      </c>
      <c r="D106" s="11" t="s">
        <v>76</v>
      </c>
      <c r="E106" s="11"/>
      <c r="F106" s="11" t="s">
        <v>68</v>
      </c>
      <c r="G106" s="10"/>
      <c r="H106" s="10"/>
      <c r="I106" s="11" t="s">
        <v>40</v>
      </c>
      <c r="J106" s="11">
        <v>6</v>
      </c>
      <c r="K106" s="11">
        <v>12</v>
      </c>
      <c r="L106" s="11" t="s">
        <v>208</v>
      </c>
      <c r="M106" s="62">
        <v>29107</v>
      </c>
      <c r="N106" s="11" t="s">
        <v>166</v>
      </c>
      <c r="O106" s="11" t="s">
        <v>108</v>
      </c>
      <c r="P106" s="10" t="s">
        <v>205</v>
      </c>
      <c r="Q106" s="62">
        <f>M106</f>
        <v>29107</v>
      </c>
      <c r="R106" s="11" t="s">
        <v>108</v>
      </c>
      <c r="S106" s="11" t="s">
        <v>731</v>
      </c>
      <c r="T106" s="10"/>
      <c r="U106" s="11"/>
      <c r="V106" s="10" t="e">
        <v>#N/A</v>
      </c>
      <c r="W106" s="10" t="e">
        <v>#N/A</v>
      </c>
      <c r="X106" s="11" t="s">
        <v>41</v>
      </c>
    </row>
    <row r="107" spans="1:24" x14ac:dyDescent="0.15">
      <c r="A107" s="11" t="s">
        <v>31</v>
      </c>
      <c r="B107" s="11" t="s">
        <v>30</v>
      </c>
      <c r="C107" s="11" t="s">
        <v>32</v>
      </c>
      <c r="D107" s="11" t="s">
        <v>78</v>
      </c>
      <c r="E107" s="11"/>
      <c r="F107" s="11" t="s">
        <v>68</v>
      </c>
      <c r="G107" s="10"/>
      <c r="H107" s="10"/>
      <c r="I107" s="11" t="s">
        <v>40</v>
      </c>
      <c r="J107" s="11">
        <v>6</v>
      </c>
      <c r="K107" s="11">
        <v>12</v>
      </c>
      <c r="L107" s="11" t="s">
        <v>209</v>
      </c>
      <c r="M107" s="62">
        <v>182086</v>
      </c>
      <c r="N107" s="11" t="s">
        <v>166</v>
      </c>
      <c r="O107" s="11" t="s">
        <v>108</v>
      </c>
      <c r="P107" s="10" t="s">
        <v>205</v>
      </c>
      <c r="Q107" s="62">
        <f>M107</f>
        <v>182086</v>
      </c>
      <c r="R107" s="11" t="s">
        <v>108</v>
      </c>
      <c r="S107" s="11" t="s">
        <v>731</v>
      </c>
      <c r="T107" s="10"/>
      <c r="U107" s="11"/>
      <c r="V107" s="10" t="e">
        <v>#N/A</v>
      </c>
      <c r="W107" s="10" t="e">
        <v>#N/A</v>
      </c>
      <c r="X107" s="11" t="s">
        <v>41</v>
      </c>
    </row>
    <row r="108" spans="1:24" x14ac:dyDescent="0.15">
      <c r="A108" s="11" t="s">
        <v>31</v>
      </c>
      <c r="B108" s="11" t="s">
        <v>30</v>
      </c>
      <c r="C108" s="11" t="s">
        <v>32</v>
      </c>
      <c r="D108" s="11" t="s">
        <v>80</v>
      </c>
      <c r="E108" s="11"/>
      <c r="F108" s="11" t="s">
        <v>68</v>
      </c>
      <c r="G108" s="10"/>
      <c r="H108" s="10"/>
      <c r="I108" s="11" t="s">
        <v>40</v>
      </c>
      <c r="J108" s="11">
        <v>6</v>
      </c>
      <c r="K108" s="11">
        <v>12</v>
      </c>
      <c r="L108" s="11" t="s">
        <v>210</v>
      </c>
      <c r="M108" s="62">
        <v>13202</v>
      </c>
      <c r="N108" s="11" t="s">
        <v>166</v>
      </c>
      <c r="O108" s="11" t="s">
        <v>108</v>
      </c>
      <c r="P108" s="10" t="s">
        <v>205</v>
      </c>
      <c r="Q108" s="62">
        <f>M108</f>
        <v>13202</v>
      </c>
      <c r="R108" s="11" t="s">
        <v>108</v>
      </c>
      <c r="S108" s="11" t="s">
        <v>731</v>
      </c>
      <c r="T108" s="10"/>
      <c r="U108" s="11"/>
      <c r="V108" s="10" t="e">
        <v>#N/A</v>
      </c>
      <c r="W108" s="10" t="e">
        <v>#N/A</v>
      </c>
      <c r="X108" s="11" t="s">
        <v>41</v>
      </c>
    </row>
    <row r="109" spans="1:24" x14ac:dyDescent="0.15">
      <c r="A109" s="11" t="s">
        <v>31</v>
      </c>
      <c r="B109" s="11" t="s">
        <v>30</v>
      </c>
      <c r="C109" s="11" t="s">
        <v>32</v>
      </c>
      <c r="D109" s="11" t="s">
        <v>95</v>
      </c>
      <c r="E109" s="11"/>
      <c r="F109" s="11" t="s">
        <v>68</v>
      </c>
      <c r="G109" s="10"/>
      <c r="H109" s="10"/>
      <c r="I109" s="11" t="s">
        <v>40</v>
      </c>
      <c r="J109" s="11">
        <v>6</v>
      </c>
      <c r="K109" s="11">
        <v>12</v>
      </c>
      <c r="L109" s="11" t="s">
        <v>211</v>
      </c>
      <c r="M109" s="62">
        <v>150069</v>
      </c>
      <c r="N109" s="11" t="s">
        <v>166</v>
      </c>
      <c r="O109" s="11" t="s">
        <v>108</v>
      </c>
      <c r="P109" s="10" t="s">
        <v>205</v>
      </c>
      <c r="Q109" s="62">
        <f>M109</f>
        <v>150069</v>
      </c>
      <c r="R109" s="11" t="s">
        <v>108</v>
      </c>
      <c r="S109" s="11" t="s">
        <v>731</v>
      </c>
      <c r="T109" s="10"/>
      <c r="U109" s="11"/>
      <c r="V109" s="10" t="e">
        <v>#N/A</v>
      </c>
      <c r="W109" s="10" t="e">
        <v>#N/A</v>
      </c>
      <c r="X109" s="11" t="s">
        <v>41</v>
      </c>
    </row>
    <row r="110" spans="1:24" x14ac:dyDescent="0.15">
      <c r="A110" s="11" t="s">
        <v>31</v>
      </c>
      <c r="B110" s="11" t="s">
        <v>30</v>
      </c>
      <c r="C110" s="11" t="s">
        <v>32</v>
      </c>
      <c r="D110" s="10"/>
      <c r="E110" s="10"/>
      <c r="F110" s="11" t="s">
        <v>68</v>
      </c>
      <c r="G110" s="10"/>
      <c r="H110" s="10"/>
      <c r="I110" s="11" t="s">
        <v>40</v>
      </c>
      <c r="J110" s="11">
        <v>6</v>
      </c>
      <c r="K110" s="11">
        <v>12</v>
      </c>
      <c r="L110" s="11" t="s">
        <v>212</v>
      </c>
      <c r="M110" s="62">
        <v>0</v>
      </c>
      <c r="N110" s="11" t="s">
        <v>166</v>
      </c>
      <c r="O110" s="11" t="s">
        <v>108</v>
      </c>
      <c r="P110" s="10" t="s">
        <v>205</v>
      </c>
      <c r="Q110" s="62">
        <f>M110</f>
        <v>0</v>
      </c>
      <c r="R110" s="11" t="s">
        <v>108</v>
      </c>
      <c r="S110" s="11" t="s">
        <v>731</v>
      </c>
      <c r="T110" s="10"/>
      <c r="U110" s="11"/>
      <c r="V110" s="10" t="e">
        <v>#N/A</v>
      </c>
      <c r="W110" s="10" t="e">
        <v>#N/A</v>
      </c>
      <c r="X110" s="11" t="s">
        <v>41</v>
      </c>
    </row>
    <row r="111" spans="1:24" x14ac:dyDescent="0.15">
      <c r="A111" s="11" t="s">
        <v>31</v>
      </c>
      <c r="B111" s="11" t="s">
        <v>30</v>
      </c>
      <c r="C111" s="11" t="s">
        <v>32</v>
      </c>
      <c r="D111" s="10"/>
      <c r="E111" s="10"/>
      <c r="F111" s="11" t="s">
        <v>68</v>
      </c>
      <c r="G111" s="10"/>
      <c r="H111" s="10"/>
      <c r="I111" s="11" t="s">
        <v>40</v>
      </c>
      <c r="J111" s="11">
        <v>6</v>
      </c>
      <c r="K111" s="11">
        <v>12</v>
      </c>
      <c r="L111" s="11" t="s">
        <v>213</v>
      </c>
      <c r="M111" s="62">
        <v>107687</v>
      </c>
      <c r="N111" s="11" t="s">
        <v>166</v>
      </c>
      <c r="O111" s="11" t="s">
        <v>108</v>
      </c>
      <c r="P111" s="10" t="s">
        <v>205</v>
      </c>
      <c r="Q111" s="62">
        <f>M111</f>
        <v>107687</v>
      </c>
      <c r="R111" s="11" t="s">
        <v>108</v>
      </c>
      <c r="S111" s="11" t="s">
        <v>731</v>
      </c>
      <c r="T111" s="10"/>
      <c r="U111" s="11"/>
      <c r="V111" s="10" t="e">
        <v>#N/A</v>
      </c>
      <c r="W111" s="10" t="e">
        <v>#N/A</v>
      </c>
      <c r="X111" s="11" t="s">
        <v>41</v>
      </c>
    </row>
    <row r="112" spans="1:24" x14ac:dyDescent="0.15">
      <c r="A112" s="11" t="s">
        <v>31</v>
      </c>
      <c r="B112" s="11" t="s">
        <v>30</v>
      </c>
      <c r="C112" s="11" t="s">
        <v>32</v>
      </c>
      <c r="D112" s="10"/>
      <c r="E112" s="10"/>
      <c r="F112" s="11" t="s">
        <v>68</v>
      </c>
      <c r="G112" s="10"/>
      <c r="H112" s="10"/>
      <c r="I112" s="11" t="s">
        <v>40</v>
      </c>
      <c r="J112" s="11">
        <v>6</v>
      </c>
      <c r="K112" s="11">
        <v>12</v>
      </c>
      <c r="L112" s="11" t="s">
        <v>214</v>
      </c>
      <c r="M112" s="62">
        <v>139027</v>
      </c>
      <c r="N112" s="11" t="s">
        <v>166</v>
      </c>
      <c r="O112" s="11" t="s">
        <v>108</v>
      </c>
      <c r="P112" s="10" t="s">
        <v>205</v>
      </c>
      <c r="Q112" s="62">
        <f>M112</f>
        <v>139027</v>
      </c>
      <c r="R112" s="11" t="s">
        <v>108</v>
      </c>
      <c r="S112" s="11" t="s">
        <v>731</v>
      </c>
      <c r="T112" s="10"/>
      <c r="U112" s="11"/>
      <c r="V112" s="10" t="e">
        <v>#N/A</v>
      </c>
      <c r="W112" s="10" t="e">
        <v>#N/A</v>
      </c>
      <c r="X112" s="11" t="s">
        <v>41</v>
      </c>
    </row>
    <row r="113" spans="1:24" x14ac:dyDescent="0.15">
      <c r="A113" s="11" t="s">
        <v>31</v>
      </c>
      <c r="B113" s="11" t="s">
        <v>30</v>
      </c>
      <c r="C113" s="11" t="s">
        <v>32</v>
      </c>
      <c r="D113" s="10"/>
      <c r="E113" s="10"/>
      <c r="F113" s="11" t="s">
        <v>68</v>
      </c>
      <c r="G113" s="10"/>
      <c r="H113" s="10"/>
      <c r="I113" s="11" t="s">
        <v>40</v>
      </c>
      <c r="J113" s="11">
        <v>6</v>
      </c>
      <c r="K113" s="11">
        <v>12</v>
      </c>
      <c r="L113" s="11" t="s">
        <v>215</v>
      </c>
      <c r="M113" s="62">
        <v>43402</v>
      </c>
      <c r="N113" s="11" t="s">
        <v>166</v>
      </c>
      <c r="O113" s="11" t="s">
        <v>108</v>
      </c>
      <c r="P113" s="10" t="s">
        <v>205</v>
      </c>
      <c r="Q113" s="62">
        <f>M113</f>
        <v>43402</v>
      </c>
      <c r="R113" s="11" t="s">
        <v>108</v>
      </c>
      <c r="S113" s="11" t="s">
        <v>731</v>
      </c>
      <c r="T113" s="10"/>
      <c r="U113" s="11"/>
      <c r="V113" s="10" t="e">
        <v>#N/A</v>
      </c>
      <c r="W113" s="10" t="e">
        <v>#N/A</v>
      </c>
      <c r="X113" s="11" t="s">
        <v>41</v>
      </c>
    </row>
    <row r="114" spans="1:24" x14ac:dyDescent="0.15">
      <c r="A114" s="11" t="s">
        <v>31</v>
      </c>
      <c r="B114" s="11" t="s">
        <v>30</v>
      </c>
      <c r="C114" s="11" t="s">
        <v>32</v>
      </c>
      <c r="D114" s="10"/>
      <c r="E114" s="10"/>
      <c r="F114" s="11" t="s">
        <v>68</v>
      </c>
      <c r="G114" s="10"/>
      <c r="H114" s="10"/>
      <c r="I114" s="11" t="s">
        <v>40</v>
      </c>
      <c r="J114" s="11">
        <v>6</v>
      </c>
      <c r="K114" s="11">
        <v>12</v>
      </c>
      <c r="L114" s="11" t="s">
        <v>216</v>
      </c>
      <c r="M114" s="62">
        <v>34679</v>
      </c>
      <c r="N114" s="11" t="s">
        <v>166</v>
      </c>
      <c r="O114" s="11" t="s">
        <v>108</v>
      </c>
      <c r="P114" s="10" t="s">
        <v>205</v>
      </c>
      <c r="Q114" s="62">
        <f>M114</f>
        <v>34679</v>
      </c>
      <c r="R114" s="11" t="s">
        <v>108</v>
      </c>
      <c r="S114" s="11" t="s">
        <v>731</v>
      </c>
      <c r="T114" s="10"/>
      <c r="U114" s="11"/>
      <c r="V114" s="10" t="e">
        <v>#N/A</v>
      </c>
      <c r="W114" s="10" t="e">
        <v>#N/A</v>
      </c>
      <c r="X114" s="11" t="s">
        <v>41</v>
      </c>
    </row>
    <row r="115" spans="1:24" x14ac:dyDescent="0.15">
      <c r="A115" s="11" t="s">
        <v>31</v>
      </c>
      <c r="B115" s="11" t="s">
        <v>30</v>
      </c>
      <c r="C115" s="11" t="s">
        <v>32</v>
      </c>
      <c r="D115" s="10"/>
      <c r="E115" s="10"/>
      <c r="F115" s="11" t="s">
        <v>68</v>
      </c>
      <c r="G115" s="10"/>
      <c r="H115" s="10"/>
      <c r="I115" s="11" t="s">
        <v>40</v>
      </c>
      <c r="J115" s="11">
        <v>6</v>
      </c>
      <c r="K115" s="11">
        <v>12</v>
      </c>
      <c r="L115" s="11" t="s">
        <v>217</v>
      </c>
      <c r="M115" s="62">
        <v>30121</v>
      </c>
      <c r="N115" s="11" t="s">
        <v>166</v>
      </c>
      <c r="O115" s="11" t="s">
        <v>108</v>
      </c>
      <c r="P115" s="10" t="s">
        <v>205</v>
      </c>
      <c r="Q115" s="62">
        <f>M115</f>
        <v>30121</v>
      </c>
      <c r="R115" s="11" t="s">
        <v>108</v>
      </c>
      <c r="S115" s="11" t="s">
        <v>731</v>
      </c>
      <c r="T115" s="10"/>
      <c r="U115" s="11"/>
      <c r="V115" s="10" t="e">
        <v>#N/A</v>
      </c>
      <c r="W115" s="10" t="e">
        <v>#N/A</v>
      </c>
      <c r="X115" s="11" t="s">
        <v>41</v>
      </c>
    </row>
    <row r="116" spans="1:24" x14ac:dyDescent="0.15">
      <c r="A116" s="11" t="s">
        <v>31</v>
      </c>
      <c r="B116" s="11" t="s">
        <v>30</v>
      </c>
      <c r="C116" s="11" t="s">
        <v>32</v>
      </c>
      <c r="D116" s="10"/>
      <c r="E116" s="10"/>
      <c r="F116" s="11" t="s">
        <v>68</v>
      </c>
      <c r="G116" s="10"/>
      <c r="H116" s="10"/>
      <c r="I116" s="11" t="s">
        <v>40</v>
      </c>
      <c r="J116" s="11">
        <v>6</v>
      </c>
      <c r="K116" s="11">
        <v>12</v>
      </c>
      <c r="L116" s="11" t="s">
        <v>218</v>
      </c>
      <c r="M116" s="62">
        <v>19549</v>
      </c>
      <c r="N116" s="11" t="s">
        <v>166</v>
      </c>
      <c r="O116" s="11" t="s">
        <v>108</v>
      </c>
      <c r="P116" s="10" t="s">
        <v>205</v>
      </c>
      <c r="Q116" s="62">
        <f>M116</f>
        <v>19549</v>
      </c>
      <c r="R116" s="11" t="s">
        <v>108</v>
      </c>
      <c r="S116" s="11" t="s">
        <v>731</v>
      </c>
      <c r="T116" s="10"/>
      <c r="U116" s="11"/>
      <c r="V116" s="10" t="e">
        <v>#N/A</v>
      </c>
      <c r="W116" s="10" t="e">
        <v>#N/A</v>
      </c>
      <c r="X116" s="11" t="s">
        <v>41</v>
      </c>
    </row>
    <row r="117" spans="1:24" x14ac:dyDescent="0.15">
      <c r="A117" s="11" t="s">
        <v>31</v>
      </c>
      <c r="B117" s="11" t="s">
        <v>30</v>
      </c>
      <c r="C117" s="11" t="s">
        <v>32</v>
      </c>
      <c r="D117" s="10"/>
      <c r="E117" s="10"/>
      <c r="F117" s="11" t="s">
        <v>68</v>
      </c>
      <c r="G117" s="10"/>
      <c r="H117" s="10"/>
      <c r="I117" s="11" t="s">
        <v>40</v>
      </c>
      <c r="J117" s="11">
        <v>6</v>
      </c>
      <c r="K117" s="11">
        <v>12</v>
      </c>
      <c r="L117" s="11" t="s">
        <v>219</v>
      </c>
      <c r="M117" s="62">
        <v>510000</v>
      </c>
      <c r="N117" s="10"/>
      <c r="O117" s="11" t="s">
        <v>108</v>
      </c>
      <c r="P117" s="10" t="s">
        <v>205</v>
      </c>
      <c r="Q117" s="62">
        <f>M117</f>
        <v>510000</v>
      </c>
      <c r="R117" s="11" t="s">
        <v>108</v>
      </c>
      <c r="S117" s="11" t="s">
        <v>731</v>
      </c>
      <c r="T117" s="10"/>
      <c r="U117" s="11"/>
      <c r="V117" s="10" t="e">
        <v>#N/A</v>
      </c>
      <c r="W117" s="10" t="e">
        <v>#N/A</v>
      </c>
      <c r="X117" s="11" t="s">
        <v>41</v>
      </c>
    </row>
    <row r="118" spans="1:24" x14ac:dyDescent="0.15">
      <c r="A118" s="15" t="s">
        <v>31</v>
      </c>
      <c r="B118" s="15" t="s">
        <v>30</v>
      </c>
      <c r="C118" s="15" t="s">
        <v>32</v>
      </c>
      <c r="D118" s="15" t="s">
        <v>71</v>
      </c>
      <c r="E118" s="15"/>
      <c r="F118" s="15" t="s">
        <v>69</v>
      </c>
      <c r="G118" s="14"/>
      <c r="H118" s="14"/>
      <c r="I118" s="15" t="s">
        <v>40</v>
      </c>
      <c r="J118" s="15">
        <v>6</v>
      </c>
      <c r="K118" s="15">
        <v>12</v>
      </c>
      <c r="L118" s="15" t="s">
        <v>206</v>
      </c>
      <c r="M118" s="63">
        <v>365306</v>
      </c>
      <c r="N118" s="15" t="s">
        <v>166</v>
      </c>
      <c r="O118" s="15" t="s">
        <v>108</v>
      </c>
      <c r="P118" s="14" t="s">
        <v>205</v>
      </c>
      <c r="Q118" s="63">
        <f>M118</f>
        <v>365306</v>
      </c>
      <c r="R118" s="15" t="s">
        <v>108</v>
      </c>
      <c r="S118" s="15" t="s">
        <v>731</v>
      </c>
      <c r="T118" s="14"/>
      <c r="U118" s="15"/>
      <c r="V118" s="14" t="e">
        <v>#N/A</v>
      </c>
      <c r="W118" s="14" t="e">
        <v>#N/A</v>
      </c>
      <c r="X118" s="15" t="s">
        <v>41</v>
      </c>
    </row>
    <row r="119" spans="1:24" x14ac:dyDescent="0.15">
      <c r="A119" s="15" t="s">
        <v>31</v>
      </c>
      <c r="B119" s="15" t="s">
        <v>30</v>
      </c>
      <c r="C119" s="15" t="s">
        <v>32</v>
      </c>
      <c r="D119" s="15" t="s">
        <v>76</v>
      </c>
      <c r="E119" s="15"/>
      <c r="F119" s="15" t="s">
        <v>69</v>
      </c>
      <c r="G119" s="14"/>
      <c r="H119" s="14"/>
      <c r="I119" s="15" t="s">
        <v>40</v>
      </c>
      <c r="J119" s="15">
        <v>6</v>
      </c>
      <c r="K119" s="15">
        <v>12</v>
      </c>
      <c r="L119" s="15" t="s">
        <v>208</v>
      </c>
      <c r="M119" s="63">
        <v>30970</v>
      </c>
      <c r="N119" s="15" t="s">
        <v>166</v>
      </c>
      <c r="O119" s="15" t="s">
        <v>108</v>
      </c>
      <c r="P119" s="14" t="s">
        <v>205</v>
      </c>
      <c r="Q119" s="63">
        <f>M119</f>
        <v>30970</v>
      </c>
      <c r="R119" s="15" t="s">
        <v>108</v>
      </c>
      <c r="S119" s="15" t="s">
        <v>731</v>
      </c>
      <c r="T119" s="14"/>
      <c r="U119" s="15"/>
      <c r="V119" s="14" t="e">
        <v>#N/A</v>
      </c>
      <c r="W119" s="14" t="e">
        <v>#N/A</v>
      </c>
      <c r="X119" s="15" t="s">
        <v>41</v>
      </c>
    </row>
    <row r="120" spans="1:24" x14ac:dyDescent="0.15">
      <c r="A120" s="15" t="s">
        <v>31</v>
      </c>
      <c r="B120" s="15" t="s">
        <v>30</v>
      </c>
      <c r="C120" s="15" t="s">
        <v>32</v>
      </c>
      <c r="D120" s="15" t="s">
        <v>78</v>
      </c>
      <c r="E120" s="15"/>
      <c r="F120" s="15" t="s">
        <v>69</v>
      </c>
      <c r="G120" s="14"/>
      <c r="H120" s="14"/>
      <c r="I120" s="15" t="s">
        <v>40</v>
      </c>
      <c r="J120" s="15">
        <v>6</v>
      </c>
      <c r="K120" s="15">
        <v>12</v>
      </c>
      <c r="L120" s="15" t="s">
        <v>209</v>
      </c>
      <c r="M120" s="63">
        <v>189362</v>
      </c>
      <c r="N120" s="15" t="s">
        <v>166</v>
      </c>
      <c r="O120" s="15" t="s">
        <v>108</v>
      </c>
      <c r="P120" s="14" t="s">
        <v>205</v>
      </c>
      <c r="Q120" s="63">
        <f>M120</f>
        <v>189362</v>
      </c>
      <c r="R120" s="15" t="s">
        <v>108</v>
      </c>
      <c r="S120" s="15" t="s">
        <v>731</v>
      </c>
      <c r="T120" s="14"/>
      <c r="U120" s="15"/>
      <c r="V120" s="14" t="e">
        <v>#N/A</v>
      </c>
      <c r="W120" s="14" t="e">
        <v>#N/A</v>
      </c>
      <c r="X120" s="15" t="s">
        <v>41</v>
      </c>
    </row>
    <row r="121" spans="1:24" x14ac:dyDescent="0.15">
      <c r="A121" s="15" t="s">
        <v>31</v>
      </c>
      <c r="B121" s="15" t="s">
        <v>30</v>
      </c>
      <c r="C121" s="15" t="s">
        <v>32</v>
      </c>
      <c r="D121" s="15" t="s">
        <v>80</v>
      </c>
      <c r="E121" s="15"/>
      <c r="F121" s="15" t="s">
        <v>69</v>
      </c>
      <c r="G121" s="14"/>
      <c r="H121" s="14"/>
      <c r="I121" s="15" t="s">
        <v>40</v>
      </c>
      <c r="J121" s="15">
        <v>6</v>
      </c>
      <c r="K121" s="15">
        <v>12</v>
      </c>
      <c r="L121" s="15" t="s">
        <v>210</v>
      </c>
      <c r="M121" s="63">
        <v>13717</v>
      </c>
      <c r="N121" s="15" t="s">
        <v>166</v>
      </c>
      <c r="O121" s="15" t="s">
        <v>108</v>
      </c>
      <c r="P121" s="14" t="s">
        <v>205</v>
      </c>
      <c r="Q121" s="63">
        <f>M121</f>
        <v>13717</v>
      </c>
      <c r="R121" s="15" t="s">
        <v>108</v>
      </c>
      <c r="S121" s="15" t="s">
        <v>731</v>
      </c>
      <c r="T121" s="14"/>
      <c r="U121" s="15"/>
      <c r="V121" s="14" t="e">
        <v>#N/A</v>
      </c>
      <c r="W121" s="14" t="e">
        <v>#N/A</v>
      </c>
      <c r="X121" s="15" t="s">
        <v>41</v>
      </c>
    </row>
    <row r="122" spans="1:24" x14ac:dyDescent="0.15">
      <c r="A122" s="15" t="s">
        <v>31</v>
      </c>
      <c r="B122" s="15" t="s">
        <v>30</v>
      </c>
      <c r="C122" s="15" t="s">
        <v>32</v>
      </c>
      <c r="D122" s="15" t="s">
        <v>95</v>
      </c>
      <c r="E122" s="15"/>
      <c r="F122" s="15" t="s">
        <v>69</v>
      </c>
      <c r="G122" s="14"/>
      <c r="H122" s="14"/>
      <c r="I122" s="15" t="s">
        <v>40</v>
      </c>
      <c r="J122" s="15">
        <v>6</v>
      </c>
      <c r="K122" s="15">
        <v>12</v>
      </c>
      <c r="L122" s="15" t="s">
        <v>211</v>
      </c>
      <c r="M122" s="63">
        <v>131256</v>
      </c>
      <c r="N122" s="15" t="s">
        <v>166</v>
      </c>
      <c r="O122" s="15" t="s">
        <v>108</v>
      </c>
      <c r="P122" s="14" t="s">
        <v>205</v>
      </c>
      <c r="Q122" s="63">
        <f>M122</f>
        <v>131256</v>
      </c>
      <c r="R122" s="15" t="s">
        <v>108</v>
      </c>
      <c r="S122" s="15" t="s">
        <v>731</v>
      </c>
      <c r="T122" s="14"/>
      <c r="U122" s="15"/>
      <c r="V122" s="14" t="e">
        <v>#N/A</v>
      </c>
      <c r="W122" s="14" t="e">
        <v>#N/A</v>
      </c>
      <c r="X122" s="15" t="s">
        <v>41</v>
      </c>
    </row>
    <row r="123" spans="1:24" x14ac:dyDescent="0.15">
      <c r="A123" s="15" t="s">
        <v>31</v>
      </c>
      <c r="B123" s="15" t="s">
        <v>30</v>
      </c>
      <c r="C123" s="15" t="s">
        <v>32</v>
      </c>
      <c r="D123" s="14"/>
      <c r="E123" s="14"/>
      <c r="F123" s="15" t="s">
        <v>69</v>
      </c>
      <c r="G123" s="14"/>
      <c r="H123" s="14"/>
      <c r="I123" s="15" t="s">
        <v>40</v>
      </c>
      <c r="J123" s="15">
        <v>6</v>
      </c>
      <c r="K123" s="15">
        <v>12</v>
      </c>
      <c r="L123" s="15" t="s">
        <v>212</v>
      </c>
      <c r="M123" s="63">
        <v>0</v>
      </c>
      <c r="N123" s="15" t="s">
        <v>166</v>
      </c>
      <c r="O123" s="15" t="s">
        <v>108</v>
      </c>
      <c r="P123" s="14" t="s">
        <v>205</v>
      </c>
      <c r="Q123" s="63">
        <f>M123</f>
        <v>0</v>
      </c>
      <c r="R123" s="15" t="s">
        <v>108</v>
      </c>
      <c r="S123" s="15" t="s">
        <v>731</v>
      </c>
      <c r="T123" s="14"/>
      <c r="U123" s="15"/>
      <c r="V123" s="14" t="e">
        <v>#N/A</v>
      </c>
      <c r="W123" s="14" t="e">
        <v>#N/A</v>
      </c>
      <c r="X123" s="15" t="s">
        <v>41</v>
      </c>
    </row>
    <row r="124" spans="1:24" x14ac:dyDescent="0.15">
      <c r="A124" s="15" t="s">
        <v>31</v>
      </c>
      <c r="B124" s="15" t="s">
        <v>30</v>
      </c>
      <c r="C124" s="15" t="s">
        <v>32</v>
      </c>
      <c r="D124" s="14"/>
      <c r="E124" s="14"/>
      <c r="F124" s="15" t="s">
        <v>69</v>
      </c>
      <c r="G124" s="14"/>
      <c r="H124" s="14"/>
      <c r="I124" s="15" t="s">
        <v>40</v>
      </c>
      <c r="J124" s="15">
        <v>6</v>
      </c>
      <c r="K124" s="15">
        <v>12</v>
      </c>
      <c r="L124" s="15" t="s">
        <v>213</v>
      </c>
      <c r="M124" s="63">
        <v>111283</v>
      </c>
      <c r="N124" s="15" t="s">
        <v>166</v>
      </c>
      <c r="O124" s="15" t="s">
        <v>108</v>
      </c>
      <c r="P124" s="14" t="s">
        <v>205</v>
      </c>
      <c r="Q124" s="63">
        <f>M124</f>
        <v>111283</v>
      </c>
      <c r="R124" s="15" t="s">
        <v>108</v>
      </c>
      <c r="S124" s="15" t="s">
        <v>731</v>
      </c>
      <c r="T124" s="14"/>
      <c r="U124" s="15"/>
      <c r="V124" s="14" t="e">
        <v>#N/A</v>
      </c>
      <c r="W124" s="14" t="e">
        <v>#N/A</v>
      </c>
      <c r="X124" s="15" t="s">
        <v>41</v>
      </c>
    </row>
    <row r="125" spans="1:24" x14ac:dyDescent="0.15">
      <c r="A125" s="15" t="s">
        <v>31</v>
      </c>
      <c r="B125" s="15" t="s">
        <v>30</v>
      </c>
      <c r="C125" s="15" t="s">
        <v>32</v>
      </c>
      <c r="D125" s="14"/>
      <c r="E125" s="14"/>
      <c r="F125" s="15" t="s">
        <v>69</v>
      </c>
      <c r="G125" s="14"/>
      <c r="H125" s="14"/>
      <c r="I125" s="15" t="s">
        <v>40</v>
      </c>
      <c r="J125" s="15">
        <v>6</v>
      </c>
      <c r="K125" s="15">
        <v>12</v>
      </c>
      <c r="L125" s="15" t="s">
        <v>214</v>
      </c>
      <c r="M125" s="63">
        <v>139631</v>
      </c>
      <c r="N125" s="15" t="s">
        <v>166</v>
      </c>
      <c r="O125" s="15" t="s">
        <v>108</v>
      </c>
      <c r="P125" s="14" t="s">
        <v>205</v>
      </c>
      <c r="Q125" s="63">
        <f>M125</f>
        <v>139631</v>
      </c>
      <c r="R125" s="15" t="s">
        <v>108</v>
      </c>
      <c r="S125" s="15" t="s">
        <v>731</v>
      </c>
      <c r="T125" s="14"/>
      <c r="U125" s="15"/>
      <c r="V125" s="14" t="e">
        <v>#N/A</v>
      </c>
      <c r="W125" s="14" t="e">
        <v>#N/A</v>
      </c>
      <c r="X125" s="15" t="s">
        <v>41</v>
      </c>
    </row>
    <row r="126" spans="1:24" x14ac:dyDescent="0.15">
      <c r="A126" s="15" t="s">
        <v>31</v>
      </c>
      <c r="B126" s="15" t="s">
        <v>30</v>
      </c>
      <c r="C126" s="15" t="s">
        <v>32</v>
      </c>
      <c r="D126" s="14"/>
      <c r="E126" s="14"/>
      <c r="F126" s="15" t="s">
        <v>69</v>
      </c>
      <c r="G126" s="14"/>
      <c r="H126" s="14"/>
      <c r="I126" s="15" t="s">
        <v>40</v>
      </c>
      <c r="J126" s="15">
        <v>6</v>
      </c>
      <c r="K126" s="15">
        <v>12</v>
      </c>
      <c r="L126" s="15" t="s">
        <v>215</v>
      </c>
      <c r="M126" s="63">
        <v>47853</v>
      </c>
      <c r="N126" s="15" t="s">
        <v>166</v>
      </c>
      <c r="O126" s="15" t="s">
        <v>108</v>
      </c>
      <c r="P126" s="14" t="s">
        <v>205</v>
      </c>
      <c r="Q126" s="63">
        <f>M126</f>
        <v>47853</v>
      </c>
      <c r="R126" s="15" t="s">
        <v>108</v>
      </c>
      <c r="S126" s="15" t="s">
        <v>731</v>
      </c>
      <c r="T126" s="14"/>
      <c r="U126" s="15"/>
      <c r="V126" s="14" t="e">
        <v>#N/A</v>
      </c>
      <c r="W126" s="14" t="e">
        <v>#N/A</v>
      </c>
      <c r="X126" s="15" t="s">
        <v>41</v>
      </c>
    </row>
    <row r="127" spans="1:24" x14ac:dyDescent="0.15">
      <c r="A127" s="15" t="s">
        <v>31</v>
      </c>
      <c r="B127" s="15" t="s">
        <v>30</v>
      </c>
      <c r="C127" s="15" t="s">
        <v>32</v>
      </c>
      <c r="D127" s="14"/>
      <c r="E127" s="14"/>
      <c r="F127" s="15" t="s">
        <v>69</v>
      </c>
      <c r="G127" s="14"/>
      <c r="H127" s="14"/>
      <c r="I127" s="15" t="s">
        <v>40</v>
      </c>
      <c r="J127" s="15">
        <v>6</v>
      </c>
      <c r="K127" s="15">
        <v>12</v>
      </c>
      <c r="L127" s="15" t="s">
        <v>216</v>
      </c>
      <c r="M127" s="63">
        <v>37638</v>
      </c>
      <c r="N127" s="15" t="s">
        <v>166</v>
      </c>
      <c r="O127" s="15" t="s">
        <v>108</v>
      </c>
      <c r="P127" s="14" t="s">
        <v>205</v>
      </c>
      <c r="Q127" s="63">
        <f>M127</f>
        <v>37638</v>
      </c>
      <c r="R127" s="15" t="s">
        <v>108</v>
      </c>
      <c r="S127" s="15" t="s">
        <v>731</v>
      </c>
      <c r="T127" s="14"/>
      <c r="U127" s="15"/>
      <c r="V127" s="14" t="e">
        <v>#N/A</v>
      </c>
      <c r="W127" s="14" t="e">
        <v>#N/A</v>
      </c>
      <c r="X127" s="15" t="s">
        <v>41</v>
      </c>
    </row>
    <row r="128" spans="1:24" x14ac:dyDescent="0.15">
      <c r="A128" s="15" t="s">
        <v>31</v>
      </c>
      <c r="B128" s="15" t="s">
        <v>30</v>
      </c>
      <c r="C128" s="15" t="s">
        <v>32</v>
      </c>
      <c r="D128" s="14"/>
      <c r="E128" s="14"/>
      <c r="F128" s="15" t="s">
        <v>69</v>
      </c>
      <c r="G128" s="14"/>
      <c r="H128" s="14"/>
      <c r="I128" s="15" t="s">
        <v>40</v>
      </c>
      <c r="J128" s="15">
        <v>6</v>
      </c>
      <c r="K128" s="15">
        <v>12</v>
      </c>
      <c r="L128" s="15" t="s">
        <v>217</v>
      </c>
      <c r="M128" s="63">
        <v>8659</v>
      </c>
      <c r="N128" s="15" t="s">
        <v>166</v>
      </c>
      <c r="O128" s="15" t="s">
        <v>108</v>
      </c>
      <c r="P128" s="14" t="s">
        <v>205</v>
      </c>
      <c r="Q128" s="63">
        <f>M128</f>
        <v>8659</v>
      </c>
      <c r="R128" s="15" t="s">
        <v>108</v>
      </c>
      <c r="S128" s="15" t="s">
        <v>731</v>
      </c>
      <c r="T128" s="14"/>
      <c r="U128" s="15"/>
      <c r="V128" s="14" t="e">
        <v>#N/A</v>
      </c>
      <c r="W128" s="14" t="e">
        <v>#N/A</v>
      </c>
      <c r="X128" s="15" t="s">
        <v>41</v>
      </c>
    </row>
    <row r="129" spans="1:24" x14ac:dyDescent="0.15">
      <c r="A129" s="15" t="s">
        <v>31</v>
      </c>
      <c r="B129" s="15" t="s">
        <v>30</v>
      </c>
      <c r="C129" s="15" t="s">
        <v>32</v>
      </c>
      <c r="D129" s="14"/>
      <c r="E129" s="14"/>
      <c r="F129" s="15" t="s">
        <v>69</v>
      </c>
      <c r="G129" s="14"/>
      <c r="H129" s="14"/>
      <c r="I129" s="15" t="s">
        <v>40</v>
      </c>
      <c r="J129" s="15">
        <v>6</v>
      </c>
      <c r="K129" s="15">
        <v>12</v>
      </c>
      <c r="L129" s="15" t="s">
        <v>218</v>
      </c>
      <c r="M129" s="63">
        <v>20242</v>
      </c>
      <c r="N129" s="15" t="s">
        <v>166</v>
      </c>
      <c r="O129" s="15" t="s">
        <v>108</v>
      </c>
      <c r="P129" s="14" t="s">
        <v>205</v>
      </c>
      <c r="Q129" s="63">
        <f>M129</f>
        <v>20242</v>
      </c>
      <c r="R129" s="15" t="s">
        <v>108</v>
      </c>
      <c r="S129" s="15" t="s">
        <v>731</v>
      </c>
      <c r="T129" s="14"/>
      <c r="U129" s="15"/>
      <c r="V129" s="14" t="e">
        <v>#N/A</v>
      </c>
      <c r="W129" s="14" t="e">
        <v>#N/A</v>
      </c>
      <c r="X129" s="15" t="s">
        <v>41</v>
      </c>
    </row>
    <row r="130" spans="1:24" x14ac:dyDescent="0.15">
      <c r="A130" s="15" t="s">
        <v>31</v>
      </c>
      <c r="B130" s="15" t="s">
        <v>30</v>
      </c>
      <c r="C130" s="15" t="s">
        <v>32</v>
      </c>
      <c r="D130" s="14"/>
      <c r="E130" s="14"/>
      <c r="F130" s="15" t="s">
        <v>69</v>
      </c>
      <c r="G130" s="14"/>
      <c r="H130" s="14"/>
      <c r="I130" s="15" t="s">
        <v>40</v>
      </c>
      <c r="J130" s="15">
        <v>6</v>
      </c>
      <c r="K130" s="15">
        <v>12</v>
      </c>
      <c r="L130" s="15" t="s">
        <v>219</v>
      </c>
      <c r="M130" s="63">
        <v>410000</v>
      </c>
      <c r="N130" s="14"/>
      <c r="O130" s="15" t="s">
        <v>108</v>
      </c>
      <c r="P130" s="14" t="s">
        <v>205</v>
      </c>
      <c r="Q130" s="63">
        <f>M130</f>
        <v>410000</v>
      </c>
      <c r="R130" s="15" t="s">
        <v>108</v>
      </c>
      <c r="S130" s="15" t="s">
        <v>731</v>
      </c>
      <c r="T130" s="14"/>
      <c r="U130" s="15"/>
      <c r="V130" s="14" t="e">
        <v>#N/A</v>
      </c>
      <c r="W130" s="14" t="e">
        <v>#N/A</v>
      </c>
      <c r="X130" s="15" t="s">
        <v>41</v>
      </c>
    </row>
    <row r="131" spans="1:24" ht="15" x14ac:dyDescent="0.2">
      <c r="A131" s="22" t="s">
        <v>266</v>
      </c>
      <c r="B131" s="22" t="s">
        <v>265</v>
      </c>
      <c r="C131" s="22" t="s">
        <v>267</v>
      </c>
      <c r="F131" t="s">
        <v>271</v>
      </c>
      <c r="I131" t="s">
        <v>275</v>
      </c>
      <c r="J131">
        <v>3</v>
      </c>
      <c r="L131" s="23" t="s">
        <v>272</v>
      </c>
      <c r="M131" s="31">
        <v>150</v>
      </c>
      <c r="O131" s="25" t="s">
        <v>273</v>
      </c>
      <c r="P131" t="s">
        <v>105</v>
      </c>
      <c r="Q131" s="65">
        <f>M131*277778</f>
        <v>41666700</v>
      </c>
      <c r="R131" s="25" t="s">
        <v>108</v>
      </c>
      <c r="S131" t="s">
        <v>277</v>
      </c>
      <c r="T131" t="s">
        <v>278</v>
      </c>
      <c r="U131" s="9" t="s">
        <v>733</v>
      </c>
      <c r="V131" t="s">
        <v>321</v>
      </c>
      <c r="W131" t="s">
        <v>321</v>
      </c>
      <c r="X131" t="s">
        <v>276</v>
      </c>
    </row>
    <row r="132" spans="1:24" ht="15" x14ac:dyDescent="0.2">
      <c r="A132" s="22" t="s">
        <v>266</v>
      </c>
      <c r="B132" s="22" t="s">
        <v>265</v>
      </c>
      <c r="C132" s="22" t="s">
        <v>267</v>
      </c>
      <c r="F132" s="26" t="s">
        <v>279</v>
      </c>
      <c r="I132" t="s">
        <v>275</v>
      </c>
      <c r="J132">
        <v>3</v>
      </c>
      <c r="L132" s="23" t="s">
        <v>272</v>
      </c>
      <c r="M132" s="31">
        <v>149</v>
      </c>
      <c r="O132" s="25" t="s">
        <v>273</v>
      </c>
      <c r="P132" t="s">
        <v>105</v>
      </c>
      <c r="Q132" s="65">
        <f>M132*277778</f>
        <v>41388922</v>
      </c>
      <c r="R132" s="25" t="s">
        <v>108</v>
      </c>
      <c r="S132" t="s">
        <v>277</v>
      </c>
      <c r="T132" t="s">
        <v>278</v>
      </c>
      <c r="U132" s="9" t="s">
        <v>733</v>
      </c>
      <c r="V132" t="s">
        <v>321</v>
      </c>
      <c r="W132" t="s">
        <v>321</v>
      </c>
      <c r="X132" t="s">
        <v>276</v>
      </c>
    </row>
    <row r="133" spans="1:24" ht="15" x14ac:dyDescent="0.2">
      <c r="A133" s="22" t="s">
        <v>266</v>
      </c>
      <c r="B133" s="22" t="s">
        <v>265</v>
      </c>
      <c r="C133" s="22" t="s">
        <v>267</v>
      </c>
      <c r="F133" s="27" t="s">
        <v>36</v>
      </c>
      <c r="I133" t="s">
        <v>275</v>
      </c>
      <c r="J133">
        <v>3</v>
      </c>
      <c r="L133" s="23" t="s">
        <v>272</v>
      </c>
      <c r="M133" s="31">
        <v>150</v>
      </c>
      <c r="O133" s="25" t="s">
        <v>273</v>
      </c>
      <c r="P133" t="s">
        <v>105</v>
      </c>
      <c r="Q133" s="65">
        <f>M133*277778</f>
        <v>41666700</v>
      </c>
      <c r="R133" s="25" t="s">
        <v>108</v>
      </c>
      <c r="S133" t="s">
        <v>277</v>
      </c>
      <c r="T133" t="s">
        <v>278</v>
      </c>
      <c r="U133" s="9" t="s">
        <v>733</v>
      </c>
      <c r="V133" t="s">
        <v>321</v>
      </c>
      <c r="W133" t="s">
        <v>321</v>
      </c>
      <c r="X133" t="s">
        <v>276</v>
      </c>
    </row>
    <row r="134" spans="1:24" ht="15" x14ac:dyDescent="0.2">
      <c r="A134" s="22" t="s">
        <v>281</v>
      </c>
      <c r="B134" s="22" t="s">
        <v>280</v>
      </c>
      <c r="C134" s="22" t="s">
        <v>267</v>
      </c>
      <c r="F134" t="s">
        <v>279</v>
      </c>
      <c r="I134" t="s">
        <v>283</v>
      </c>
      <c r="J134">
        <v>105</v>
      </c>
      <c r="L134" t="s">
        <v>669</v>
      </c>
      <c r="M134" s="31">
        <v>165.8</v>
      </c>
      <c r="O134" s="25" t="s">
        <v>814</v>
      </c>
      <c r="P134" t="s">
        <v>105</v>
      </c>
      <c r="Q134" s="65">
        <f>M134*277778</f>
        <v>46055592.400000006</v>
      </c>
      <c r="R134" s="25" t="s">
        <v>108</v>
      </c>
      <c r="S134" t="s">
        <v>277</v>
      </c>
      <c r="T134" t="s">
        <v>278</v>
      </c>
      <c r="U134" s="9" t="s">
        <v>733</v>
      </c>
      <c r="V134" t="s">
        <v>321</v>
      </c>
      <c r="W134" t="s">
        <v>321</v>
      </c>
      <c r="X134" t="s">
        <v>276</v>
      </c>
    </row>
    <row r="135" spans="1:24" ht="15" x14ac:dyDescent="0.2">
      <c r="A135" s="22" t="s">
        <v>285</v>
      </c>
      <c r="B135" s="22" t="s">
        <v>284</v>
      </c>
      <c r="C135" s="22" t="s">
        <v>286</v>
      </c>
      <c r="F135" t="s">
        <v>68</v>
      </c>
      <c r="I135" t="s">
        <v>292</v>
      </c>
      <c r="J135">
        <v>209</v>
      </c>
      <c r="L135" t="s">
        <v>669</v>
      </c>
      <c r="M135" s="31">
        <v>63564</v>
      </c>
      <c r="O135" s="25" t="s">
        <v>815</v>
      </c>
      <c r="P135" t="s">
        <v>105</v>
      </c>
      <c r="Q135" s="65">
        <f>M135*277.778</f>
        <v>17656680.791999999</v>
      </c>
      <c r="R135" s="25" t="s">
        <v>108</v>
      </c>
      <c r="S135" t="s">
        <v>293</v>
      </c>
      <c r="T135" t="s">
        <v>294</v>
      </c>
      <c r="U135" s="9" t="s">
        <v>733</v>
      </c>
      <c r="V135" t="s">
        <v>321</v>
      </c>
      <c r="W135" t="s">
        <v>321</v>
      </c>
      <c r="X135" t="s">
        <v>276</v>
      </c>
    </row>
    <row r="136" spans="1:24" ht="15" x14ac:dyDescent="0.2">
      <c r="A136" s="22" t="s">
        <v>285</v>
      </c>
      <c r="B136" s="22" t="s">
        <v>284</v>
      </c>
      <c r="C136" s="22" t="s">
        <v>286</v>
      </c>
      <c r="F136" t="s">
        <v>36</v>
      </c>
      <c r="I136" t="s">
        <v>292</v>
      </c>
      <c r="J136">
        <v>209</v>
      </c>
      <c r="L136" t="s">
        <v>669</v>
      </c>
      <c r="M136" s="31">
        <v>65582</v>
      </c>
      <c r="O136" s="25" t="s">
        <v>815</v>
      </c>
      <c r="P136" t="s">
        <v>105</v>
      </c>
      <c r="Q136" s="65">
        <f>M136*277.778</f>
        <v>18217236.796</v>
      </c>
      <c r="R136" s="25" t="s">
        <v>108</v>
      </c>
      <c r="S136" t="s">
        <v>293</v>
      </c>
      <c r="T136" t="s">
        <v>294</v>
      </c>
      <c r="U136" s="9" t="s">
        <v>733</v>
      </c>
      <c r="V136" t="s">
        <v>321</v>
      </c>
      <c r="W136" t="s">
        <v>321</v>
      </c>
      <c r="X136" t="s">
        <v>276</v>
      </c>
    </row>
    <row r="137" spans="1:24" ht="15" x14ac:dyDescent="0.2">
      <c r="A137" s="22" t="s">
        <v>285</v>
      </c>
      <c r="B137" s="22" t="s">
        <v>284</v>
      </c>
      <c r="C137" s="22" t="s">
        <v>286</v>
      </c>
      <c r="F137" t="s">
        <v>279</v>
      </c>
      <c r="I137" t="s">
        <v>292</v>
      </c>
      <c r="J137">
        <v>209</v>
      </c>
      <c r="L137" t="s">
        <v>669</v>
      </c>
      <c r="M137" s="31">
        <v>59182</v>
      </c>
      <c r="O137" s="25" t="s">
        <v>815</v>
      </c>
      <c r="P137" t="s">
        <v>105</v>
      </c>
      <c r="Q137" s="65">
        <f>M137*277.778</f>
        <v>16439457.596000001</v>
      </c>
      <c r="R137" s="25" t="s">
        <v>108</v>
      </c>
      <c r="S137" t="s">
        <v>293</v>
      </c>
      <c r="T137" t="s">
        <v>294</v>
      </c>
      <c r="U137" s="9" t="s">
        <v>733</v>
      </c>
      <c r="V137" t="s">
        <v>321</v>
      </c>
      <c r="W137" t="s">
        <v>321</v>
      </c>
      <c r="X137" t="s">
        <v>276</v>
      </c>
    </row>
    <row r="138" spans="1:24" ht="15" x14ac:dyDescent="0.2">
      <c r="A138" s="22" t="s">
        <v>266</v>
      </c>
      <c r="B138" s="22" t="s">
        <v>265</v>
      </c>
      <c r="C138" s="22" t="s">
        <v>267</v>
      </c>
      <c r="F138" t="s">
        <v>271</v>
      </c>
      <c r="I138" t="s">
        <v>275</v>
      </c>
      <c r="J138">
        <v>3</v>
      </c>
      <c r="L138" s="23" t="s">
        <v>593</v>
      </c>
      <c r="M138" s="66">
        <v>32</v>
      </c>
      <c r="O138" s="25" t="s">
        <v>273</v>
      </c>
      <c r="P138" t="s">
        <v>592</v>
      </c>
      <c r="Q138" s="65">
        <f>M138*277778</f>
        <v>8888896</v>
      </c>
      <c r="R138" s="25" t="s">
        <v>108</v>
      </c>
      <c r="S138" t="s">
        <v>277</v>
      </c>
      <c r="T138" t="s">
        <v>594</v>
      </c>
      <c r="U138" s="9" t="s">
        <v>733</v>
      </c>
      <c r="V138" t="s">
        <v>321</v>
      </c>
      <c r="W138" t="s">
        <v>321</v>
      </c>
      <c r="X138" t="s">
        <v>276</v>
      </c>
    </row>
    <row r="139" spans="1:24" ht="15" x14ac:dyDescent="0.2">
      <c r="A139" s="22" t="s">
        <v>266</v>
      </c>
      <c r="B139" s="22" t="s">
        <v>265</v>
      </c>
      <c r="C139" s="22" t="s">
        <v>267</v>
      </c>
      <c r="F139" t="s">
        <v>271</v>
      </c>
      <c r="I139" t="s">
        <v>275</v>
      </c>
      <c r="J139">
        <v>3</v>
      </c>
      <c r="L139" s="23" t="s">
        <v>596</v>
      </c>
      <c r="M139" s="66">
        <v>0.04</v>
      </c>
      <c r="O139" s="25" t="s">
        <v>273</v>
      </c>
      <c r="P139" t="s">
        <v>595</v>
      </c>
      <c r="Q139" s="65">
        <f>M139*277778</f>
        <v>11111.12</v>
      </c>
      <c r="R139" s="25" t="s">
        <v>108</v>
      </c>
      <c r="S139" t="s">
        <v>277</v>
      </c>
      <c r="T139" t="s">
        <v>597</v>
      </c>
      <c r="U139" s="9" t="s">
        <v>733</v>
      </c>
      <c r="V139" t="s">
        <v>321</v>
      </c>
      <c r="W139" t="s">
        <v>321</v>
      </c>
      <c r="X139" t="s">
        <v>276</v>
      </c>
    </row>
    <row r="140" spans="1:24" ht="15" x14ac:dyDescent="0.2">
      <c r="A140" s="22" t="s">
        <v>266</v>
      </c>
      <c r="B140" s="22" t="s">
        <v>265</v>
      </c>
      <c r="C140" s="22" t="s">
        <v>267</v>
      </c>
      <c r="F140" s="26" t="s">
        <v>279</v>
      </c>
      <c r="I140" t="s">
        <v>275</v>
      </c>
      <c r="J140">
        <v>3</v>
      </c>
      <c r="L140" s="23" t="s">
        <v>593</v>
      </c>
      <c r="M140" s="66">
        <v>31</v>
      </c>
      <c r="O140" s="25" t="s">
        <v>273</v>
      </c>
      <c r="P140" t="s">
        <v>592</v>
      </c>
      <c r="Q140" s="65">
        <f>M140*277778</f>
        <v>8611118</v>
      </c>
      <c r="R140" s="25" t="s">
        <v>108</v>
      </c>
      <c r="S140" t="s">
        <v>277</v>
      </c>
      <c r="T140" t="s">
        <v>594</v>
      </c>
      <c r="U140" s="9" t="s">
        <v>733</v>
      </c>
      <c r="V140" t="s">
        <v>321</v>
      </c>
      <c r="W140" t="s">
        <v>321</v>
      </c>
      <c r="X140" t="s">
        <v>276</v>
      </c>
    </row>
    <row r="141" spans="1:24" ht="15" x14ac:dyDescent="0.2">
      <c r="A141" s="22" t="s">
        <v>266</v>
      </c>
      <c r="B141" s="22" t="s">
        <v>265</v>
      </c>
      <c r="C141" s="22" t="s">
        <v>267</v>
      </c>
      <c r="F141" s="26" t="s">
        <v>279</v>
      </c>
      <c r="I141" t="s">
        <v>275</v>
      </c>
      <c r="J141">
        <v>3</v>
      </c>
      <c r="L141" s="23" t="s">
        <v>596</v>
      </c>
      <c r="M141" s="66">
        <v>0.05</v>
      </c>
      <c r="O141" s="25" t="s">
        <v>273</v>
      </c>
      <c r="P141" t="s">
        <v>595</v>
      </c>
      <c r="Q141" s="65">
        <f>M141*277778</f>
        <v>13888.900000000001</v>
      </c>
      <c r="R141" s="25" t="s">
        <v>108</v>
      </c>
      <c r="S141" t="s">
        <v>277</v>
      </c>
      <c r="T141" t="s">
        <v>597</v>
      </c>
      <c r="U141" s="9" t="s">
        <v>733</v>
      </c>
      <c r="V141" t="s">
        <v>321</v>
      </c>
      <c r="W141" t="s">
        <v>321</v>
      </c>
      <c r="X141" t="s">
        <v>276</v>
      </c>
    </row>
    <row r="142" spans="1:24" ht="15" x14ac:dyDescent="0.2">
      <c r="A142" s="22" t="s">
        <v>266</v>
      </c>
      <c r="B142" s="22" t="s">
        <v>265</v>
      </c>
      <c r="C142" s="22" t="s">
        <v>267</v>
      </c>
      <c r="F142" s="27" t="s">
        <v>36</v>
      </c>
      <c r="I142" t="s">
        <v>275</v>
      </c>
      <c r="J142">
        <v>3</v>
      </c>
      <c r="L142" s="23" t="s">
        <v>593</v>
      </c>
      <c r="M142" s="66">
        <v>31</v>
      </c>
      <c r="O142" s="25" t="s">
        <v>273</v>
      </c>
      <c r="P142" t="s">
        <v>592</v>
      </c>
      <c r="Q142" s="65">
        <f>M142*277778</f>
        <v>8611118</v>
      </c>
      <c r="R142" s="25" t="s">
        <v>108</v>
      </c>
      <c r="S142" t="s">
        <v>277</v>
      </c>
      <c r="T142" t="s">
        <v>594</v>
      </c>
      <c r="U142" s="9" t="s">
        <v>733</v>
      </c>
      <c r="V142" t="s">
        <v>321</v>
      </c>
      <c r="W142" t="s">
        <v>321</v>
      </c>
      <c r="X142" t="s">
        <v>276</v>
      </c>
    </row>
    <row r="143" spans="1:24" ht="15" x14ac:dyDescent="0.2">
      <c r="A143" s="22" t="s">
        <v>266</v>
      </c>
      <c r="B143" s="22" t="s">
        <v>265</v>
      </c>
      <c r="C143" s="22" t="s">
        <v>267</v>
      </c>
      <c r="F143" s="27" t="s">
        <v>36</v>
      </c>
      <c r="I143" t="s">
        <v>275</v>
      </c>
      <c r="J143">
        <v>3</v>
      </c>
      <c r="L143" s="23" t="s">
        <v>596</v>
      </c>
      <c r="M143" s="66">
        <v>0.05</v>
      </c>
      <c r="O143" s="25" t="s">
        <v>273</v>
      </c>
      <c r="P143" t="s">
        <v>595</v>
      </c>
      <c r="Q143" s="65">
        <f>M143*277778</f>
        <v>13888.900000000001</v>
      </c>
      <c r="R143" s="25" t="s">
        <v>108</v>
      </c>
      <c r="S143" t="s">
        <v>277</v>
      </c>
      <c r="T143" t="s">
        <v>597</v>
      </c>
      <c r="U143" s="9" t="s">
        <v>733</v>
      </c>
      <c r="V143" t="s">
        <v>321</v>
      </c>
      <c r="W143" t="s">
        <v>321</v>
      </c>
      <c r="X143" t="s">
        <v>276</v>
      </c>
    </row>
  </sheetData>
  <sortState xmlns:xlrd2="http://schemas.microsoft.com/office/spreadsheetml/2017/richdata2" ref="A2:X143">
    <sortCondition ref="R1:R14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workbookViewId="0">
      <pane ySplit="1" topLeftCell="A53" activePane="bottomLeft" state="frozen"/>
      <selection pane="bottomLeft" activeCell="A112" sqref="A112:XFD846"/>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6">
        <v>9</v>
      </c>
      <c r="L2" s="6" t="s">
        <v>221</v>
      </c>
      <c r="M2" s="61">
        <v>7202446</v>
      </c>
      <c r="N2" s="5"/>
      <c r="O2" s="6" t="s">
        <v>223</v>
      </c>
      <c r="P2" s="5" t="s">
        <v>220</v>
      </c>
      <c r="Q2" s="70">
        <f>M2/1000</f>
        <v>7202.4459999999999</v>
      </c>
      <c r="R2" s="6" t="s">
        <v>783</v>
      </c>
      <c r="S2" s="6" t="s">
        <v>731</v>
      </c>
      <c r="T2" s="5" t="s">
        <v>224</v>
      </c>
      <c r="U2" s="9" t="s">
        <v>734</v>
      </c>
      <c r="V2" s="5" t="s">
        <v>321</v>
      </c>
      <c r="W2" s="5" t="s">
        <v>321</v>
      </c>
      <c r="X2" s="6" t="s">
        <v>41</v>
      </c>
    </row>
    <row r="3" spans="1:24" x14ac:dyDescent="0.15">
      <c r="A3" s="6" t="s">
        <v>31</v>
      </c>
      <c r="B3" s="6" t="s">
        <v>30</v>
      </c>
      <c r="C3" s="6" t="s">
        <v>32</v>
      </c>
      <c r="D3" s="5"/>
      <c r="E3" s="5"/>
      <c r="F3" s="6" t="s">
        <v>36</v>
      </c>
      <c r="G3" s="5"/>
      <c r="H3" s="5"/>
      <c r="I3" s="6" t="s">
        <v>40</v>
      </c>
      <c r="J3" s="6">
        <v>2</v>
      </c>
      <c r="K3" s="6">
        <v>9</v>
      </c>
      <c r="L3" s="6" t="s">
        <v>226</v>
      </c>
      <c r="M3" s="61">
        <v>3614312</v>
      </c>
      <c r="N3" s="5"/>
      <c r="O3" s="6" t="s">
        <v>223</v>
      </c>
      <c r="P3" s="5" t="s">
        <v>225</v>
      </c>
      <c r="Q3" s="70">
        <f>M3/1000</f>
        <v>3614.3119999999999</v>
      </c>
      <c r="R3" s="6" t="s">
        <v>783</v>
      </c>
      <c r="S3" s="6" t="s">
        <v>731</v>
      </c>
      <c r="T3" s="5" t="s">
        <v>227</v>
      </c>
      <c r="U3" s="9" t="s">
        <v>734</v>
      </c>
      <c r="V3" s="5" t="s">
        <v>321</v>
      </c>
      <c r="W3" s="5" t="s">
        <v>321</v>
      </c>
      <c r="X3" s="6" t="s">
        <v>41</v>
      </c>
    </row>
    <row r="4" spans="1:24" x14ac:dyDescent="0.15">
      <c r="A4" s="6" t="s">
        <v>31</v>
      </c>
      <c r="B4" s="6" t="s">
        <v>30</v>
      </c>
      <c r="C4" s="6" t="s">
        <v>32</v>
      </c>
      <c r="D4" s="5"/>
      <c r="E4" s="5"/>
      <c r="F4" s="6" t="s">
        <v>36</v>
      </c>
      <c r="G4" s="5"/>
      <c r="H4" s="5"/>
      <c r="I4" s="6" t="s">
        <v>40</v>
      </c>
      <c r="J4" s="6">
        <v>2</v>
      </c>
      <c r="K4" s="6">
        <v>9</v>
      </c>
      <c r="L4" s="6" t="s">
        <v>229</v>
      </c>
      <c r="M4" s="61">
        <v>3588134</v>
      </c>
      <c r="N4" s="5"/>
      <c r="O4" s="6" t="s">
        <v>223</v>
      </c>
      <c r="P4" s="5" t="s">
        <v>228</v>
      </c>
      <c r="Q4" s="70">
        <f>M4/1000</f>
        <v>3588.134</v>
      </c>
      <c r="R4" s="6" t="s">
        <v>783</v>
      </c>
      <c r="S4" s="6" t="s">
        <v>731</v>
      </c>
      <c r="T4" s="5"/>
      <c r="U4" s="6"/>
      <c r="V4" s="5" t="e">
        <v>#N/A</v>
      </c>
      <c r="W4" s="5" t="e">
        <v>#N/A</v>
      </c>
      <c r="X4" s="6" t="s">
        <v>41</v>
      </c>
    </row>
    <row r="5" spans="1:24" x14ac:dyDescent="0.15">
      <c r="A5" s="6" t="s">
        <v>31</v>
      </c>
      <c r="B5" s="6" t="s">
        <v>30</v>
      </c>
      <c r="C5" s="6" t="s">
        <v>32</v>
      </c>
      <c r="D5" s="6" t="s">
        <v>71</v>
      </c>
      <c r="E5" s="6"/>
      <c r="F5" s="6" t="s">
        <v>36</v>
      </c>
      <c r="G5" s="5"/>
      <c r="H5" s="5"/>
      <c r="I5" s="6" t="s">
        <v>40</v>
      </c>
      <c r="J5" s="6">
        <v>7</v>
      </c>
      <c r="K5" s="6">
        <v>13</v>
      </c>
      <c r="L5" s="6" t="s">
        <v>231</v>
      </c>
      <c r="M5" s="61">
        <v>7202446</v>
      </c>
      <c r="N5" s="5"/>
      <c r="O5" s="6" t="s">
        <v>223</v>
      </c>
      <c r="P5" s="5" t="s">
        <v>230</v>
      </c>
      <c r="Q5" s="70">
        <f>M5/1000</f>
        <v>7202.4459999999999</v>
      </c>
      <c r="R5" s="6" t="s">
        <v>783</v>
      </c>
      <c r="S5" s="6" t="s">
        <v>731</v>
      </c>
      <c r="T5" s="5"/>
      <c r="U5" s="6"/>
      <c r="V5" s="5" t="e">
        <v>#N/A</v>
      </c>
      <c r="W5" s="5" t="e">
        <v>#N/A</v>
      </c>
      <c r="X5" s="6" t="s">
        <v>41</v>
      </c>
    </row>
    <row r="6" spans="1:24" x14ac:dyDescent="0.15">
      <c r="A6" s="6" t="s">
        <v>31</v>
      </c>
      <c r="B6" s="6" t="s">
        <v>30</v>
      </c>
      <c r="C6" s="6" t="s">
        <v>32</v>
      </c>
      <c r="D6" s="6" t="s">
        <v>232</v>
      </c>
      <c r="E6" s="6"/>
      <c r="F6" s="6" t="s">
        <v>36</v>
      </c>
      <c r="G6" s="5"/>
      <c r="H6" s="5"/>
      <c r="I6" s="6" t="s">
        <v>40</v>
      </c>
      <c r="J6" s="6">
        <v>7</v>
      </c>
      <c r="K6" s="6">
        <v>13</v>
      </c>
      <c r="L6" s="6" t="s">
        <v>233</v>
      </c>
      <c r="M6" s="61">
        <v>6839293</v>
      </c>
      <c r="N6" s="5"/>
      <c r="O6" s="6" t="s">
        <v>223</v>
      </c>
      <c r="P6" s="5" t="s">
        <v>230</v>
      </c>
      <c r="Q6" s="70">
        <f>M6/1000</f>
        <v>6839.2929999999997</v>
      </c>
      <c r="R6" s="6" t="s">
        <v>783</v>
      </c>
      <c r="S6" s="6" t="s">
        <v>731</v>
      </c>
      <c r="T6" s="5"/>
      <c r="U6" s="6"/>
      <c r="V6" s="5" t="e">
        <v>#N/A</v>
      </c>
      <c r="W6" s="5" t="e">
        <v>#N/A</v>
      </c>
      <c r="X6" s="6" t="s">
        <v>41</v>
      </c>
    </row>
    <row r="7" spans="1:24" x14ac:dyDescent="0.15">
      <c r="A7" s="6" t="s">
        <v>31</v>
      </c>
      <c r="B7" s="6" t="s">
        <v>30</v>
      </c>
      <c r="C7" s="6" t="s">
        <v>32</v>
      </c>
      <c r="D7" s="6" t="s">
        <v>234</v>
      </c>
      <c r="E7" s="6"/>
      <c r="F7" s="6" t="s">
        <v>36</v>
      </c>
      <c r="G7" s="5"/>
      <c r="H7" s="5"/>
      <c r="I7" s="6" t="s">
        <v>40</v>
      </c>
      <c r="J7" s="6">
        <v>7</v>
      </c>
      <c r="K7" s="6">
        <v>13</v>
      </c>
      <c r="L7" s="6" t="s">
        <v>235</v>
      </c>
      <c r="M7" s="61">
        <v>0</v>
      </c>
      <c r="N7" s="5"/>
      <c r="O7" s="6" t="s">
        <v>223</v>
      </c>
      <c r="P7" s="5" t="s">
        <v>230</v>
      </c>
      <c r="Q7" s="70">
        <f>M7/1000</f>
        <v>0</v>
      </c>
      <c r="R7" s="6" t="s">
        <v>783</v>
      </c>
      <c r="S7" s="6" t="s">
        <v>731</v>
      </c>
      <c r="T7" s="5"/>
      <c r="U7" s="6"/>
      <c r="V7" s="5" t="e">
        <v>#N/A</v>
      </c>
      <c r="W7" s="5" t="e">
        <v>#N/A</v>
      </c>
      <c r="X7" s="6" t="s">
        <v>41</v>
      </c>
    </row>
    <row r="8" spans="1:24" x14ac:dyDescent="0.15">
      <c r="A8" s="6" t="s">
        <v>31</v>
      </c>
      <c r="B8" s="6" t="s">
        <v>30</v>
      </c>
      <c r="C8" s="6" t="s">
        <v>32</v>
      </c>
      <c r="D8" s="6" t="s">
        <v>236</v>
      </c>
      <c r="E8" s="6"/>
      <c r="F8" s="6" t="s">
        <v>36</v>
      </c>
      <c r="G8" s="5"/>
      <c r="H8" s="5"/>
      <c r="I8" s="6" t="s">
        <v>40</v>
      </c>
      <c r="J8" s="6">
        <v>7</v>
      </c>
      <c r="K8" s="6">
        <v>13</v>
      </c>
      <c r="L8" s="6" t="s">
        <v>237</v>
      </c>
      <c r="M8" s="61">
        <v>29140</v>
      </c>
      <c r="N8" s="5"/>
      <c r="O8" s="6" t="s">
        <v>223</v>
      </c>
      <c r="P8" s="5" t="s">
        <v>230</v>
      </c>
      <c r="Q8" s="70">
        <f>M8/1000</f>
        <v>29.14</v>
      </c>
      <c r="R8" s="6" t="s">
        <v>783</v>
      </c>
      <c r="S8" s="6" t="s">
        <v>731</v>
      </c>
      <c r="T8" s="5"/>
      <c r="U8" s="6"/>
      <c r="V8" s="5" t="e">
        <v>#N/A</v>
      </c>
      <c r="W8" s="5" t="e">
        <v>#N/A</v>
      </c>
      <c r="X8" s="6" t="s">
        <v>41</v>
      </c>
    </row>
    <row r="9" spans="1:24" x14ac:dyDescent="0.15">
      <c r="A9" s="6" t="s">
        <v>31</v>
      </c>
      <c r="B9" s="6" t="s">
        <v>30</v>
      </c>
      <c r="C9" s="6" t="s">
        <v>32</v>
      </c>
      <c r="D9" s="6" t="s">
        <v>238</v>
      </c>
      <c r="E9" s="6"/>
      <c r="F9" s="6" t="s">
        <v>36</v>
      </c>
      <c r="G9" s="5"/>
      <c r="H9" s="5"/>
      <c r="I9" s="6" t="s">
        <v>40</v>
      </c>
      <c r="J9" s="6">
        <v>7</v>
      </c>
      <c r="K9" s="6">
        <v>13</v>
      </c>
      <c r="L9" s="6" t="s">
        <v>239</v>
      </c>
      <c r="M9" s="61">
        <v>0</v>
      </c>
      <c r="N9" s="5"/>
      <c r="O9" s="6" t="s">
        <v>223</v>
      </c>
      <c r="P9" s="5" t="s">
        <v>230</v>
      </c>
      <c r="Q9" s="70">
        <f>M9/1000</f>
        <v>0</v>
      </c>
      <c r="R9" s="6" t="s">
        <v>783</v>
      </c>
      <c r="S9" s="6" t="s">
        <v>731</v>
      </c>
      <c r="T9" s="5"/>
      <c r="U9" s="6"/>
      <c r="V9" s="5" t="e">
        <v>#N/A</v>
      </c>
      <c r="W9" s="5" t="e">
        <v>#N/A</v>
      </c>
      <c r="X9" s="6" t="s">
        <v>41</v>
      </c>
    </row>
    <row r="10" spans="1:24" x14ac:dyDescent="0.15">
      <c r="A10" s="6" t="s">
        <v>31</v>
      </c>
      <c r="B10" s="6" t="s">
        <v>30</v>
      </c>
      <c r="C10" s="6" t="s">
        <v>32</v>
      </c>
      <c r="D10" s="6" t="s">
        <v>240</v>
      </c>
      <c r="E10" s="6"/>
      <c r="F10" s="6" t="s">
        <v>36</v>
      </c>
      <c r="G10" s="5"/>
      <c r="H10" s="5"/>
      <c r="I10" s="6" t="s">
        <v>40</v>
      </c>
      <c r="J10" s="6">
        <v>7</v>
      </c>
      <c r="K10" s="6">
        <v>13</v>
      </c>
      <c r="L10" s="6" t="s">
        <v>241</v>
      </c>
      <c r="M10" s="61">
        <v>39424</v>
      </c>
      <c r="N10" s="5"/>
      <c r="O10" s="6" t="s">
        <v>223</v>
      </c>
      <c r="P10" s="5" t="s">
        <v>230</v>
      </c>
      <c r="Q10" s="70">
        <f>M10/1000</f>
        <v>39.423999999999999</v>
      </c>
      <c r="R10" s="6" t="s">
        <v>783</v>
      </c>
      <c r="S10" s="6" t="s">
        <v>731</v>
      </c>
      <c r="T10" s="5"/>
      <c r="U10" s="6"/>
      <c r="V10" s="5" t="e">
        <v>#N/A</v>
      </c>
      <c r="W10" s="5" t="e">
        <v>#N/A</v>
      </c>
      <c r="X10" s="6" t="s">
        <v>41</v>
      </c>
    </row>
    <row r="11" spans="1:24" x14ac:dyDescent="0.15">
      <c r="A11" s="6" t="s">
        <v>31</v>
      </c>
      <c r="B11" s="6" t="s">
        <v>30</v>
      </c>
      <c r="C11" s="6" t="s">
        <v>32</v>
      </c>
      <c r="D11" s="6" t="s">
        <v>242</v>
      </c>
      <c r="E11" s="6"/>
      <c r="F11" s="6" t="s">
        <v>36</v>
      </c>
      <c r="G11" s="5"/>
      <c r="H11" s="5"/>
      <c r="I11" s="6" t="s">
        <v>40</v>
      </c>
      <c r="J11" s="6">
        <v>7</v>
      </c>
      <c r="K11" s="6">
        <v>13</v>
      </c>
      <c r="L11" s="6" t="s">
        <v>243</v>
      </c>
      <c r="M11" s="61">
        <v>294589</v>
      </c>
      <c r="N11" s="5"/>
      <c r="O11" s="6" t="s">
        <v>223</v>
      </c>
      <c r="P11" s="5" t="s">
        <v>230</v>
      </c>
      <c r="Q11" s="70">
        <f>M11/1000</f>
        <v>294.589</v>
      </c>
      <c r="R11" s="6" t="s">
        <v>783</v>
      </c>
      <c r="S11" s="6" t="s">
        <v>731</v>
      </c>
      <c r="T11" s="5"/>
      <c r="U11" s="6"/>
      <c r="V11" s="5" t="e">
        <v>#N/A</v>
      </c>
      <c r="W11" s="5" t="e">
        <v>#N/A</v>
      </c>
      <c r="X11" s="6" t="s">
        <v>41</v>
      </c>
    </row>
    <row r="12" spans="1:24" x14ac:dyDescent="0.15">
      <c r="A12" s="6" t="s">
        <v>31</v>
      </c>
      <c r="B12" s="6" t="s">
        <v>30</v>
      </c>
      <c r="C12" s="6" t="s">
        <v>32</v>
      </c>
      <c r="D12" s="6" t="s">
        <v>76</v>
      </c>
      <c r="E12" s="6"/>
      <c r="F12" s="6" t="s">
        <v>36</v>
      </c>
      <c r="G12" s="5"/>
      <c r="H12" s="5"/>
      <c r="I12" s="6" t="s">
        <v>40</v>
      </c>
      <c r="J12" s="6">
        <v>7</v>
      </c>
      <c r="K12" s="6">
        <v>13</v>
      </c>
      <c r="L12" s="6" t="s">
        <v>244</v>
      </c>
      <c r="M12" s="61">
        <v>1180130</v>
      </c>
      <c r="N12" s="5"/>
      <c r="O12" s="6" t="s">
        <v>223</v>
      </c>
      <c r="P12" s="5" t="s">
        <v>230</v>
      </c>
      <c r="Q12" s="70">
        <f>M12/1000</f>
        <v>1180.1300000000001</v>
      </c>
      <c r="R12" s="6" t="s">
        <v>783</v>
      </c>
      <c r="S12" s="6" t="s">
        <v>731</v>
      </c>
      <c r="T12" s="5"/>
      <c r="U12" s="6"/>
      <c r="V12" s="5" t="e">
        <v>#N/A</v>
      </c>
      <c r="W12" s="5" t="e">
        <v>#N/A</v>
      </c>
      <c r="X12" s="6" t="s">
        <v>41</v>
      </c>
    </row>
    <row r="13" spans="1:24" x14ac:dyDescent="0.15">
      <c r="A13" s="6" t="s">
        <v>31</v>
      </c>
      <c r="B13" s="6" t="s">
        <v>30</v>
      </c>
      <c r="C13" s="6" t="s">
        <v>32</v>
      </c>
      <c r="D13" s="6" t="s">
        <v>78</v>
      </c>
      <c r="E13" s="6"/>
      <c r="F13" s="6" t="s">
        <v>36</v>
      </c>
      <c r="G13" s="5"/>
      <c r="H13" s="5"/>
      <c r="I13" s="6" t="s">
        <v>40</v>
      </c>
      <c r="J13" s="6">
        <v>7</v>
      </c>
      <c r="K13" s="6">
        <v>13</v>
      </c>
      <c r="L13" s="6" t="s">
        <v>245</v>
      </c>
      <c r="M13" s="61">
        <v>850909</v>
      </c>
      <c r="N13" s="5"/>
      <c r="O13" s="6" t="s">
        <v>223</v>
      </c>
      <c r="P13" s="5" t="s">
        <v>230</v>
      </c>
      <c r="Q13" s="70">
        <f>M13/1000</f>
        <v>850.90899999999999</v>
      </c>
      <c r="R13" s="6" t="s">
        <v>783</v>
      </c>
      <c r="S13" s="6" t="s">
        <v>731</v>
      </c>
      <c r="T13" s="5"/>
      <c r="U13" s="6"/>
      <c r="V13" s="5" t="e">
        <v>#N/A</v>
      </c>
      <c r="W13" s="5" t="e">
        <v>#N/A</v>
      </c>
      <c r="X13" s="6" t="s">
        <v>41</v>
      </c>
    </row>
    <row r="14" spans="1:24" x14ac:dyDescent="0.15">
      <c r="A14" s="6" t="s">
        <v>31</v>
      </c>
      <c r="B14" s="6" t="s">
        <v>30</v>
      </c>
      <c r="C14" s="6" t="s">
        <v>32</v>
      </c>
      <c r="D14" s="6" t="s">
        <v>80</v>
      </c>
      <c r="E14" s="6"/>
      <c r="F14" s="6" t="s">
        <v>36</v>
      </c>
      <c r="G14" s="5"/>
      <c r="H14" s="5"/>
      <c r="I14" s="6" t="s">
        <v>40</v>
      </c>
      <c r="J14" s="6">
        <v>7</v>
      </c>
      <c r="K14" s="6">
        <v>13</v>
      </c>
      <c r="L14" s="6" t="s">
        <v>246</v>
      </c>
      <c r="M14" s="61">
        <v>114575</v>
      </c>
      <c r="N14" s="5"/>
      <c r="O14" s="6" t="s">
        <v>223</v>
      </c>
      <c r="P14" s="5" t="s">
        <v>230</v>
      </c>
      <c r="Q14" s="70">
        <f>M14/1000</f>
        <v>114.575</v>
      </c>
      <c r="R14" s="6" t="s">
        <v>783</v>
      </c>
      <c r="S14" s="6" t="s">
        <v>731</v>
      </c>
      <c r="T14" s="5"/>
      <c r="U14" s="6"/>
      <c r="V14" s="5" t="e">
        <v>#N/A</v>
      </c>
      <c r="W14" s="5" t="e">
        <v>#N/A</v>
      </c>
      <c r="X14" s="6" t="s">
        <v>41</v>
      </c>
    </row>
    <row r="15" spans="1:24" x14ac:dyDescent="0.15">
      <c r="A15" s="6" t="s">
        <v>31</v>
      </c>
      <c r="B15" s="6" t="s">
        <v>30</v>
      </c>
      <c r="C15" s="6" t="s">
        <v>32</v>
      </c>
      <c r="D15" s="6" t="s">
        <v>95</v>
      </c>
      <c r="E15" s="6"/>
      <c r="F15" s="6" t="s">
        <v>36</v>
      </c>
      <c r="G15" s="5"/>
      <c r="H15" s="5"/>
      <c r="I15" s="6" t="s">
        <v>40</v>
      </c>
      <c r="J15" s="6">
        <v>7</v>
      </c>
      <c r="K15" s="6">
        <v>13</v>
      </c>
      <c r="L15" s="6" t="s">
        <v>247</v>
      </c>
      <c r="M15" s="61">
        <v>5056832</v>
      </c>
      <c r="N15" s="5"/>
      <c r="O15" s="6" t="s">
        <v>223</v>
      </c>
      <c r="P15" s="5" t="s">
        <v>230</v>
      </c>
      <c r="Q15" s="70">
        <f>M15/1000</f>
        <v>5056.8320000000003</v>
      </c>
      <c r="R15" s="6" t="s">
        <v>783</v>
      </c>
      <c r="S15" s="6" t="s">
        <v>731</v>
      </c>
      <c r="T15" s="5"/>
      <c r="U15" s="6"/>
      <c r="V15" s="5" t="e">
        <v>#N/A</v>
      </c>
      <c r="W15" s="5" t="e">
        <v>#N/A</v>
      </c>
      <c r="X15" s="6" t="s">
        <v>41</v>
      </c>
    </row>
    <row r="16" spans="1:24" x14ac:dyDescent="0.15">
      <c r="A16" s="6" t="s">
        <v>31</v>
      </c>
      <c r="B16" s="6" t="s">
        <v>30</v>
      </c>
      <c r="C16" s="6" t="s">
        <v>32</v>
      </c>
      <c r="D16" s="6" t="s">
        <v>71</v>
      </c>
      <c r="E16" s="6"/>
      <c r="F16" s="6" t="s">
        <v>36</v>
      </c>
      <c r="G16" s="5"/>
      <c r="H16" s="5"/>
      <c r="I16" s="6" t="s">
        <v>40</v>
      </c>
      <c r="J16" s="6">
        <v>7</v>
      </c>
      <c r="K16" s="6">
        <v>13</v>
      </c>
      <c r="L16" s="6" t="s">
        <v>249</v>
      </c>
      <c r="M16" s="61">
        <v>3614312</v>
      </c>
      <c r="N16" s="5"/>
      <c r="O16" s="6" t="s">
        <v>223</v>
      </c>
      <c r="P16" s="5" t="s">
        <v>248</v>
      </c>
      <c r="Q16" s="70">
        <f>M16/1000</f>
        <v>3614.3119999999999</v>
      </c>
      <c r="R16" s="6" t="s">
        <v>783</v>
      </c>
      <c r="S16" s="6" t="s">
        <v>731</v>
      </c>
      <c r="T16" s="5"/>
      <c r="U16" s="6"/>
      <c r="V16" s="5" t="e">
        <v>#N/A</v>
      </c>
      <c r="W16" s="5" t="e">
        <v>#N/A</v>
      </c>
      <c r="X16" s="6" t="s">
        <v>41</v>
      </c>
    </row>
    <row r="17" spans="1:24" x14ac:dyDescent="0.15">
      <c r="A17" s="6" t="s">
        <v>31</v>
      </c>
      <c r="B17" s="6" t="s">
        <v>30</v>
      </c>
      <c r="C17" s="6" t="s">
        <v>32</v>
      </c>
      <c r="D17" s="6" t="s">
        <v>232</v>
      </c>
      <c r="E17" s="6"/>
      <c r="F17" s="6" t="s">
        <v>36</v>
      </c>
      <c r="G17" s="5"/>
      <c r="H17" s="5"/>
      <c r="I17" s="6" t="s">
        <v>40</v>
      </c>
      <c r="J17" s="6">
        <v>7</v>
      </c>
      <c r="K17" s="6">
        <v>13</v>
      </c>
      <c r="L17" s="6" t="s">
        <v>250</v>
      </c>
      <c r="M17" s="61">
        <v>3439010</v>
      </c>
      <c r="N17" s="5"/>
      <c r="O17" s="6" t="s">
        <v>223</v>
      </c>
      <c r="P17" s="5" t="s">
        <v>248</v>
      </c>
      <c r="Q17" s="70">
        <f>M17/1000</f>
        <v>3439.01</v>
      </c>
      <c r="R17" s="6" t="s">
        <v>783</v>
      </c>
      <c r="S17" s="6" t="s">
        <v>731</v>
      </c>
      <c r="T17" s="5"/>
      <c r="U17" s="6"/>
      <c r="V17" s="5" t="e">
        <v>#N/A</v>
      </c>
      <c r="W17" s="5" t="e">
        <v>#N/A</v>
      </c>
      <c r="X17" s="6" t="s">
        <v>41</v>
      </c>
    </row>
    <row r="18" spans="1:24" x14ac:dyDescent="0.15">
      <c r="A18" s="6" t="s">
        <v>31</v>
      </c>
      <c r="B18" s="6" t="s">
        <v>30</v>
      </c>
      <c r="C18" s="6" t="s">
        <v>32</v>
      </c>
      <c r="D18" s="6" t="s">
        <v>234</v>
      </c>
      <c r="E18" s="6"/>
      <c r="F18" s="6" t="s">
        <v>36</v>
      </c>
      <c r="G18" s="5"/>
      <c r="H18" s="5"/>
      <c r="I18" s="6" t="s">
        <v>40</v>
      </c>
      <c r="J18" s="6">
        <v>7</v>
      </c>
      <c r="K18" s="6">
        <v>13</v>
      </c>
      <c r="L18" s="6" t="s">
        <v>251</v>
      </c>
      <c r="M18" s="61">
        <v>0</v>
      </c>
      <c r="N18" s="5"/>
      <c r="O18" s="6" t="s">
        <v>223</v>
      </c>
      <c r="P18" s="5" t="s">
        <v>248</v>
      </c>
      <c r="Q18" s="70">
        <f>M18/1000</f>
        <v>0</v>
      </c>
      <c r="R18" s="6" t="s">
        <v>783</v>
      </c>
      <c r="S18" s="6" t="s">
        <v>731</v>
      </c>
      <c r="T18" s="5"/>
      <c r="U18" s="6"/>
      <c r="V18" s="5" t="e">
        <v>#N/A</v>
      </c>
      <c r="W18" s="5" t="e">
        <v>#N/A</v>
      </c>
      <c r="X18" s="6" t="s">
        <v>41</v>
      </c>
    </row>
    <row r="19" spans="1:24" x14ac:dyDescent="0.15">
      <c r="A19" s="6" t="s">
        <v>31</v>
      </c>
      <c r="B19" s="6" t="s">
        <v>30</v>
      </c>
      <c r="C19" s="6" t="s">
        <v>32</v>
      </c>
      <c r="D19" s="6" t="s">
        <v>236</v>
      </c>
      <c r="E19" s="6"/>
      <c r="F19" s="6" t="s">
        <v>36</v>
      </c>
      <c r="G19" s="5"/>
      <c r="H19" s="5"/>
      <c r="I19" s="6" t="s">
        <v>40</v>
      </c>
      <c r="J19" s="6">
        <v>7</v>
      </c>
      <c r="K19" s="6">
        <v>13</v>
      </c>
      <c r="L19" s="6" t="s">
        <v>252</v>
      </c>
      <c r="M19" s="61">
        <v>4020</v>
      </c>
      <c r="N19" s="5"/>
      <c r="O19" s="6" t="s">
        <v>223</v>
      </c>
      <c r="P19" s="5" t="s">
        <v>248</v>
      </c>
      <c r="Q19" s="70">
        <f>M19/1000</f>
        <v>4.0199999999999996</v>
      </c>
      <c r="R19" s="6" t="s">
        <v>783</v>
      </c>
      <c r="S19" s="6" t="s">
        <v>731</v>
      </c>
      <c r="T19" s="5"/>
      <c r="U19" s="6"/>
      <c r="V19" s="5" t="e">
        <v>#N/A</v>
      </c>
      <c r="W19" s="5" t="e">
        <v>#N/A</v>
      </c>
      <c r="X19" s="6" t="s">
        <v>41</v>
      </c>
    </row>
    <row r="20" spans="1:24" x14ac:dyDescent="0.15">
      <c r="A20" s="6" t="s">
        <v>31</v>
      </c>
      <c r="B20" s="6" t="s">
        <v>30</v>
      </c>
      <c r="C20" s="6" t="s">
        <v>32</v>
      </c>
      <c r="D20" s="6" t="s">
        <v>238</v>
      </c>
      <c r="E20" s="6"/>
      <c r="F20" s="6" t="s">
        <v>36</v>
      </c>
      <c r="G20" s="5"/>
      <c r="H20" s="5"/>
      <c r="I20" s="6" t="s">
        <v>40</v>
      </c>
      <c r="J20" s="6">
        <v>7</v>
      </c>
      <c r="K20" s="6">
        <v>13</v>
      </c>
      <c r="L20" s="6" t="s">
        <v>253</v>
      </c>
      <c r="M20" s="61">
        <v>0</v>
      </c>
      <c r="N20" s="5"/>
      <c r="O20" s="6" t="s">
        <v>223</v>
      </c>
      <c r="P20" s="5" t="s">
        <v>248</v>
      </c>
      <c r="Q20" s="70">
        <f>M20/1000</f>
        <v>0</v>
      </c>
      <c r="R20" s="6" t="s">
        <v>783</v>
      </c>
      <c r="S20" s="6" t="s">
        <v>731</v>
      </c>
      <c r="T20" s="5"/>
      <c r="U20" s="6"/>
      <c r="V20" s="5" t="e">
        <v>#N/A</v>
      </c>
      <c r="W20" s="5" t="e">
        <v>#N/A</v>
      </c>
      <c r="X20" s="6" t="s">
        <v>41</v>
      </c>
    </row>
    <row r="21" spans="1:24" x14ac:dyDescent="0.15">
      <c r="A21" s="6" t="s">
        <v>31</v>
      </c>
      <c r="B21" s="6" t="s">
        <v>30</v>
      </c>
      <c r="C21" s="6" t="s">
        <v>32</v>
      </c>
      <c r="D21" s="6" t="s">
        <v>240</v>
      </c>
      <c r="E21" s="6"/>
      <c r="F21" s="6" t="s">
        <v>36</v>
      </c>
      <c r="G21" s="5"/>
      <c r="H21" s="5"/>
      <c r="I21" s="6" t="s">
        <v>40</v>
      </c>
      <c r="J21" s="6">
        <v>7</v>
      </c>
      <c r="K21" s="6">
        <v>13</v>
      </c>
      <c r="L21" s="6" t="s">
        <v>254</v>
      </c>
      <c r="M21" s="61">
        <v>7389</v>
      </c>
      <c r="N21" s="5"/>
      <c r="O21" s="6" t="s">
        <v>223</v>
      </c>
      <c r="P21" s="5" t="s">
        <v>248</v>
      </c>
      <c r="Q21" s="70">
        <f>M21/1000</f>
        <v>7.3890000000000002</v>
      </c>
      <c r="R21" s="6" t="s">
        <v>783</v>
      </c>
      <c r="S21" s="6" t="s">
        <v>731</v>
      </c>
      <c r="T21" s="5"/>
      <c r="U21" s="6"/>
      <c r="V21" s="5" t="e">
        <v>#N/A</v>
      </c>
      <c r="W21" s="5" t="e">
        <v>#N/A</v>
      </c>
      <c r="X21" s="6" t="s">
        <v>41</v>
      </c>
    </row>
    <row r="22" spans="1:24" x14ac:dyDescent="0.15">
      <c r="A22" s="6" t="s">
        <v>31</v>
      </c>
      <c r="B22" s="6" t="s">
        <v>30</v>
      </c>
      <c r="C22" s="6" t="s">
        <v>32</v>
      </c>
      <c r="D22" s="6" t="s">
        <v>242</v>
      </c>
      <c r="E22" s="6"/>
      <c r="F22" s="6" t="s">
        <v>36</v>
      </c>
      <c r="G22" s="5"/>
      <c r="H22" s="5"/>
      <c r="I22" s="6" t="s">
        <v>40</v>
      </c>
      <c r="J22" s="6">
        <v>7</v>
      </c>
      <c r="K22" s="6">
        <v>13</v>
      </c>
      <c r="L22" s="6" t="s">
        <v>255</v>
      </c>
      <c r="M22" s="61">
        <v>163893</v>
      </c>
      <c r="N22" s="5"/>
      <c r="O22" s="6" t="s">
        <v>223</v>
      </c>
      <c r="P22" s="5" t="s">
        <v>248</v>
      </c>
      <c r="Q22" s="70">
        <f>M22/1000</f>
        <v>163.893</v>
      </c>
      <c r="R22" s="6" t="s">
        <v>783</v>
      </c>
      <c r="S22" s="6" t="s">
        <v>731</v>
      </c>
      <c r="T22" s="5"/>
      <c r="U22" s="6"/>
      <c r="V22" s="5" t="e">
        <v>#N/A</v>
      </c>
      <c r="W22" s="5" t="e">
        <v>#N/A</v>
      </c>
      <c r="X22" s="6" t="s">
        <v>41</v>
      </c>
    </row>
    <row r="23" spans="1:24" x14ac:dyDescent="0.15">
      <c r="A23" s="6" t="s">
        <v>31</v>
      </c>
      <c r="B23" s="6" t="s">
        <v>30</v>
      </c>
      <c r="C23" s="6" t="s">
        <v>32</v>
      </c>
      <c r="D23" s="6" t="s">
        <v>76</v>
      </c>
      <c r="E23" s="6"/>
      <c r="F23" s="6" t="s">
        <v>36</v>
      </c>
      <c r="G23" s="5"/>
      <c r="H23" s="5"/>
      <c r="I23" s="6" t="s">
        <v>40</v>
      </c>
      <c r="J23" s="6">
        <v>7</v>
      </c>
      <c r="K23" s="6">
        <v>13</v>
      </c>
      <c r="L23" s="6" t="s">
        <v>256</v>
      </c>
      <c r="M23" s="61">
        <v>594846</v>
      </c>
      <c r="N23" s="5"/>
      <c r="O23" s="6" t="s">
        <v>223</v>
      </c>
      <c r="P23" s="5" t="s">
        <v>248</v>
      </c>
      <c r="Q23" s="70">
        <f>M23/1000</f>
        <v>594.846</v>
      </c>
      <c r="R23" s="6" t="s">
        <v>783</v>
      </c>
      <c r="S23" s="6" t="s">
        <v>731</v>
      </c>
      <c r="T23" s="5"/>
      <c r="U23" s="6"/>
      <c r="V23" s="5" t="e">
        <v>#N/A</v>
      </c>
      <c r="W23" s="5" t="e">
        <v>#N/A</v>
      </c>
      <c r="X23" s="6" t="s">
        <v>41</v>
      </c>
    </row>
    <row r="24" spans="1:24" x14ac:dyDescent="0.15">
      <c r="A24" s="6" t="s">
        <v>31</v>
      </c>
      <c r="B24" s="6" t="s">
        <v>30</v>
      </c>
      <c r="C24" s="6" t="s">
        <v>32</v>
      </c>
      <c r="D24" s="6" t="s">
        <v>78</v>
      </c>
      <c r="E24" s="6"/>
      <c r="F24" s="6" t="s">
        <v>36</v>
      </c>
      <c r="G24" s="5"/>
      <c r="H24" s="5"/>
      <c r="I24" s="6" t="s">
        <v>40</v>
      </c>
      <c r="J24" s="6">
        <v>7</v>
      </c>
      <c r="K24" s="6">
        <v>13</v>
      </c>
      <c r="L24" s="6" t="s">
        <v>257</v>
      </c>
      <c r="M24" s="61">
        <v>383178</v>
      </c>
      <c r="N24" s="5"/>
      <c r="O24" s="6" t="s">
        <v>223</v>
      </c>
      <c r="P24" s="5" t="s">
        <v>248</v>
      </c>
      <c r="Q24" s="70">
        <f>M24/1000</f>
        <v>383.178</v>
      </c>
      <c r="R24" s="6" t="s">
        <v>783</v>
      </c>
      <c r="S24" s="6" t="s">
        <v>731</v>
      </c>
      <c r="T24" s="5"/>
      <c r="U24" s="6"/>
      <c r="V24" s="5" t="e">
        <v>#N/A</v>
      </c>
      <c r="W24" s="5" t="e">
        <v>#N/A</v>
      </c>
      <c r="X24" s="6" t="s">
        <v>41</v>
      </c>
    </row>
    <row r="25" spans="1:24" x14ac:dyDescent="0.15">
      <c r="A25" s="6" t="s">
        <v>31</v>
      </c>
      <c r="B25" s="6" t="s">
        <v>30</v>
      </c>
      <c r="C25" s="6" t="s">
        <v>32</v>
      </c>
      <c r="D25" s="6" t="s">
        <v>80</v>
      </c>
      <c r="E25" s="6"/>
      <c r="F25" s="6" t="s">
        <v>36</v>
      </c>
      <c r="G25" s="5"/>
      <c r="H25" s="5"/>
      <c r="I25" s="6" t="s">
        <v>40</v>
      </c>
      <c r="J25" s="6">
        <v>7</v>
      </c>
      <c r="K25" s="6">
        <v>13</v>
      </c>
      <c r="L25" s="6" t="s">
        <v>258</v>
      </c>
      <c r="M25" s="61">
        <v>66374</v>
      </c>
      <c r="N25" s="5"/>
      <c r="O25" s="6" t="s">
        <v>223</v>
      </c>
      <c r="P25" s="5" t="s">
        <v>248</v>
      </c>
      <c r="Q25" s="70">
        <f>M25/1000</f>
        <v>66.373999999999995</v>
      </c>
      <c r="R25" s="6" t="s">
        <v>783</v>
      </c>
      <c r="S25" s="6" t="s">
        <v>731</v>
      </c>
      <c r="T25" s="5"/>
      <c r="U25" s="6"/>
      <c r="V25" s="5" t="e">
        <v>#N/A</v>
      </c>
      <c r="W25" s="5" t="e">
        <v>#N/A</v>
      </c>
      <c r="X25" s="6" t="s">
        <v>41</v>
      </c>
    </row>
    <row r="26" spans="1:24" x14ac:dyDescent="0.15">
      <c r="A26" s="6" t="s">
        <v>31</v>
      </c>
      <c r="B26" s="6" t="s">
        <v>30</v>
      </c>
      <c r="C26" s="6" t="s">
        <v>32</v>
      </c>
      <c r="D26" s="6" t="s">
        <v>95</v>
      </c>
      <c r="E26" s="6"/>
      <c r="F26" s="6" t="s">
        <v>36</v>
      </c>
      <c r="G26" s="5"/>
      <c r="H26" s="5"/>
      <c r="I26" s="6" t="s">
        <v>40</v>
      </c>
      <c r="J26" s="6">
        <v>7</v>
      </c>
      <c r="K26" s="6">
        <v>13</v>
      </c>
      <c r="L26" s="6" t="s">
        <v>259</v>
      </c>
      <c r="M26" s="61">
        <v>2569914</v>
      </c>
      <c r="N26" s="5"/>
      <c r="O26" s="6" t="s">
        <v>223</v>
      </c>
      <c r="P26" s="5" t="s">
        <v>248</v>
      </c>
      <c r="Q26" s="70">
        <f>M26/1000</f>
        <v>2569.9140000000002</v>
      </c>
      <c r="R26" s="6" t="s">
        <v>783</v>
      </c>
      <c r="S26" s="6" t="s">
        <v>731</v>
      </c>
      <c r="T26" s="5"/>
      <c r="U26" s="6"/>
      <c r="V26" s="5" t="e">
        <v>#N/A</v>
      </c>
      <c r="W26" s="5" t="e">
        <v>#N/A</v>
      </c>
      <c r="X26" s="6" t="s">
        <v>41</v>
      </c>
    </row>
    <row r="27" spans="1:24" x14ac:dyDescent="0.15">
      <c r="A27" s="6" t="s">
        <v>31</v>
      </c>
      <c r="B27" s="6" t="s">
        <v>30</v>
      </c>
      <c r="C27" s="6" t="s">
        <v>32</v>
      </c>
      <c r="D27" s="6" t="s">
        <v>71</v>
      </c>
      <c r="E27" s="6"/>
      <c r="F27" s="6" t="s">
        <v>36</v>
      </c>
      <c r="G27" s="5"/>
      <c r="H27" s="5"/>
      <c r="I27" s="6" t="s">
        <v>40</v>
      </c>
      <c r="J27" s="6">
        <v>7</v>
      </c>
      <c r="K27" s="6">
        <v>13</v>
      </c>
      <c r="L27" s="6" t="s">
        <v>260</v>
      </c>
      <c r="M27" s="61">
        <v>3588134</v>
      </c>
      <c r="N27" s="5"/>
      <c r="O27" s="6" t="s">
        <v>223</v>
      </c>
      <c r="P27" s="5" t="s">
        <v>228</v>
      </c>
      <c r="Q27" s="70">
        <f>M27/1000</f>
        <v>3588.134</v>
      </c>
      <c r="R27" s="6" t="s">
        <v>783</v>
      </c>
      <c r="S27" s="6" t="s">
        <v>731</v>
      </c>
      <c r="T27" s="5"/>
      <c r="U27" s="6"/>
      <c r="V27" s="5" t="e">
        <v>#N/A</v>
      </c>
      <c r="W27" s="5" t="e">
        <v>#N/A</v>
      </c>
      <c r="X27" s="6" t="s">
        <v>41</v>
      </c>
    </row>
    <row r="28" spans="1:24" x14ac:dyDescent="0.15">
      <c r="A28" s="6" t="s">
        <v>31</v>
      </c>
      <c r="B28" s="6" t="s">
        <v>30</v>
      </c>
      <c r="C28" s="6" t="s">
        <v>32</v>
      </c>
      <c r="D28" s="6" t="s">
        <v>76</v>
      </c>
      <c r="E28" s="6"/>
      <c r="F28" s="6" t="s">
        <v>36</v>
      </c>
      <c r="G28" s="5"/>
      <c r="H28" s="5"/>
      <c r="I28" s="6" t="s">
        <v>40</v>
      </c>
      <c r="J28" s="6">
        <v>7</v>
      </c>
      <c r="K28" s="6">
        <v>13</v>
      </c>
      <c r="L28" s="6" t="s">
        <v>261</v>
      </c>
      <c r="M28" s="61">
        <v>585283</v>
      </c>
      <c r="N28" s="5"/>
      <c r="O28" s="6" t="s">
        <v>223</v>
      </c>
      <c r="P28" s="5" t="s">
        <v>228</v>
      </c>
      <c r="Q28" s="70">
        <f>M28/1000</f>
        <v>585.28300000000002</v>
      </c>
      <c r="R28" s="6" t="s">
        <v>783</v>
      </c>
      <c r="S28" s="6" t="s">
        <v>731</v>
      </c>
      <c r="T28" s="5"/>
      <c r="U28" s="6"/>
      <c r="V28" s="5" t="e">
        <v>#N/A</v>
      </c>
      <c r="W28" s="5" t="e">
        <v>#N/A</v>
      </c>
      <c r="X28" s="6" t="s">
        <v>41</v>
      </c>
    </row>
    <row r="29" spans="1:24" x14ac:dyDescent="0.15">
      <c r="A29" s="6" t="s">
        <v>31</v>
      </c>
      <c r="B29" s="6" t="s">
        <v>30</v>
      </c>
      <c r="C29" s="6" t="s">
        <v>32</v>
      </c>
      <c r="D29" s="6" t="s">
        <v>78</v>
      </c>
      <c r="E29" s="6"/>
      <c r="F29" s="6" t="s">
        <v>36</v>
      </c>
      <c r="G29" s="5"/>
      <c r="H29" s="5"/>
      <c r="I29" s="6" t="s">
        <v>40</v>
      </c>
      <c r="J29" s="6">
        <v>7</v>
      </c>
      <c r="K29" s="6">
        <v>13</v>
      </c>
      <c r="L29" s="6" t="s">
        <v>262</v>
      </c>
      <c r="M29" s="61">
        <v>467731</v>
      </c>
      <c r="N29" s="5"/>
      <c r="O29" s="6" t="s">
        <v>223</v>
      </c>
      <c r="P29" s="5" t="s">
        <v>228</v>
      </c>
      <c r="Q29" s="70">
        <f>M29/1000</f>
        <v>467.73099999999999</v>
      </c>
      <c r="R29" s="6" t="s">
        <v>783</v>
      </c>
      <c r="S29" s="6" t="s">
        <v>731</v>
      </c>
      <c r="T29" s="5"/>
      <c r="U29" s="6"/>
      <c r="V29" s="5" t="e">
        <v>#N/A</v>
      </c>
      <c r="W29" s="5" t="e">
        <v>#N/A</v>
      </c>
      <c r="X29" s="6" t="s">
        <v>41</v>
      </c>
    </row>
    <row r="30" spans="1:24" x14ac:dyDescent="0.15">
      <c r="A30" s="6" t="s">
        <v>31</v>
      </c>
      <c r="B30" s="6" t="s">
        <v>30</v>
      </c>
      <c r="C30" s="6" t="s">
        <v>32</v>
      </c>
      <c r="D30" s="6" t="s">
        <v>80</v>
      </c>
      <c r="E30" s="6"/>
      <c r="F30" s="6" t="s">
        <v>36</v>
      </c>
      <c r="G30" s="5"/>
      <c r="H30" s="5"/>
      <c r="I30" s="6" t="s">
        <v>40</v>
      </c>
      <c r="J30" s="6">
        <v>7</v>
      </c>
      <c r="K30" s="6">
        <v>13</v>
      </c>
      <c r="L30" s="6" t="s">
        <v>263</v>
      </c>
      <c r="M30" s="61">
        <v>48201</v>
      </c>
      <c r="N30" s="5"/>
      <c r="O30" s="6" t="s">
        <v>223</v>
      </c>
      <c r="P30" s="5" t="s">
        <v>228</v>
      </c>
      <c r="Q30" s="70">
        <f>M30/1000</f>
        <v>48.201000000000001</v>
      </c>
      <c r="R30" s="6" t="s">
        <v>783</v>
      </c>
      <c r="S30" s="6" t="s">
        <v>731</v>
      </c>
      <c r="T30" s="5"/>
      <c r="U30" s="6"/>
      <c r="V30" s="5" t="e">
        <v>#N/A</v>
      </c>
      <c r="W30" s="5" t="e">
        <v>#N/A</v>
      </c>
      <c r="X30" s="6" t="s">
        <v>41</v>
      </c>
    </row>
    <row r="31" spans="1:24" x14ac:dyDescent="0.15">
      <c r="A31" s="6" t="s">
        <v>31</v>
      </c>
      <c r="B31" s="6" t="s">
        <v>30</v>
      </c>
      <c r="C31" s="6" t="s">
        <v>32</v>
      </c>
      <c r="D31" s="6" t="s">
        <v>95</v>
      </c>
      <c r="E31" s="6"/>
      <c r="F31" s="6" t="s">
        <v>36</v>
      </c>
      <c r="G31" s="5"/>
      <c r="H31" s="5"/>
      <c r="I31" s="6" t="s">
        <v>40</v>
      </c>
      <c r="J31" s="6">
        <v>7</v>
      </c>
      <c r="K31" s="6">
        <v>13</v>
      </c>
      <c r="L31" s="6" t="s">
        <v>264</v>
      </c>
      <c r="M31" s="61">
        <v>2486918</v>
      </c>
      <c r="N31" s="5"/>
      <c r="O31" s="6" t="s">
        <v>223</v>
      </c>
      <c r="P31" s="5" t="s">
        <v>228</v>
      </c>
      <c r="Q31" s="70">
        <f>M31/1000</f>
        <v>2486.9180000000001</v>
      </c>
      <c r="R31" s="6" t="s">
        <v>783</v>
      </c>
      <c r="S31" s="6" t="s">
        <v>731</v>
      </c>
      <c r="T31" s="5"/>
      <c r="U31" s="6"/>
      <c r="V31" s="5" t="e">
        <v>#N/A</v>
      </c>
      <c r="W31" s="5" t="e">
        <v>#N/A</v>
      </c>
      <c r="X31" s="6" t="s">
        <v>41</v>
      </c>
    </row>
    <row r="32" spans="1:24" x14ac:dyDescent="0.15">
      <c r="A32" s="11" t="s">
        <v>31</v>
      </c>
      <c r="B32" s="11" t="s">
        <v>30</v>
      </c>
      <c r="C32" s="11" t="s">
        <v>32</v>
      </c>
      <c r="D32" s="10"/>
      <c r="E32" s="10"/>
      <c r="F32" s="11" t="s">
        <v>68</v>
      </c>
      <c r="G32" s="10"/>
      <c r="H32" s="10"/>
      <c r="I32" s="11" t="s">
        <v>40</v>
      </c>
      <c r="J32" s="11">
        <v>2</v>
      </c>
      <c r="K32" s="11">
        <v>9</v>
      </c>
      <c r="L32" s="11" t="s">
        <v>221</v>
      </c>
      <c r="M32" s="62">
        <v>5129715</v>
      </c>
      <c r="N32" s="10"/>
      <c r="O32" s="11" t="s">
        <v>223</v>
      </c>
      <c r="P32" s="10" t="s">
        <v>220</v>
      </c>
      <c r="Q32" s="71">
        <f>M32/1000</f>
        <v>5129.7150000000001</v>
      </c>
      <c r="R32" s="11" t="s">
        <v>783</v>
      </c>
      <c r="S32" s="11" t="s">
        <v>731</v>
      </c>
      <c r="T32" s="10" t="s">
        <v>224</v>
      </c>
      <c r="U32" s="9" t="s">
        <v>734</v>
      </c>
      <c r="V32" s="10" t="s">
        <v>321</v>
      </c>
      <c r="W32" s="10" t="s">
        <v>321</v>
      </c>
      <c r="X32" s="11" t="s">
        <v>41</v>
      </c>
    </row>
    <row r="33" spans="1:24" x14ac:dyDescent="0.15">
      <c r="A33" s="11" t="s">
        <v>31</v>
      </c>
      <c r="B33" s="11" t="s">
        <v>30</v>
      </c>
      <c r="C33" s="11" t="s">
        <v>32</v>
      </c>
      <c r="D33" s="10"/>
      <c r="E33" s="10"/>
      <c r="F33" s="11" t="s">
        <v>68</v>
      </c>
      <c r="G33" s="10"/>
      <c r="H33" s="10"/>
      <c r="I33" s="11" t="s">
        <v>40</v>
      </c>
      <c r="J33" s="11">
        <v>2</v>
      </c>
      <c r="K33" s="11">
        <v>9</v>
      </c>
      <c r="L33" s="11" t="s">
        <v>226</v>
      </c>
      <c r="M33" s="62">
        <v>1929342</v>
      </c>
      <c r="N33" s="10"/>
      <c r="O33" s="11" t="s">
        <v>223</v>
      </c>
      <c r="P33" s="10" t="s">
        <v>225</v>
      </c>
      <c r="Q33" s="71">
        <f>M33/1000</f>
        <v>1929.3420000000001</v>
      </c>
      <c r="R33" s="11" t="s">
        <v>783</v>
      </c>
      <c r="S33" s="11" t="s">
        <v>731</v>
      </c>
      <c r="T33" s="10" t="s">
        <v>227</v>
      </c>
      <c r="U33" s="9" t="s">
        <v>734</v>
      </c>
      <c r="V33" s="10" t="s">
        <v>321</v>
      </c>
      <c r="W33" s="10" t="s">
        <v>321</v>
      </c>
      <c r="X33" s="11" t="s">
        <v>41</v>
      </c>
    </row>
    <row r="34" spans="1:24" x14ac:dyDescent="0.15">
      <c r="A34" s="11" t="s">
        <v>31</v>
      </c>
      <c r="B34" s="11" t="s">
        <v>30</v>
      </c>
      <c r="C34" s="11" t="s">
        <v>32</v>
      </c>
      <c r="D34" s="10"/>
      <c r="E34" s="10"/>
      <c r="F34" s="11" t="s">
        <v>68</v>
      </c>
      <c r="G34" s="10"/>
      <c r="H34" s="10"/>
      <c r="I34" s="11" t="s">
        <v>40</v>
      </c>
      <c r="J34" s="11">
        <v>2</v>
      </c>
      <c r="K34" s="11">
        <v>9</v>
      </c>
      <c r="L34" s="11" t="s">
        <v>229</v>
      </c>
      <c r="M34" s="62">
        <v>3200373</v>
      </c>
      <c r="N34" s="10"/>
      <c r="O34" s="11" t="s">
        <v>223</v>
      </c>
      <c r="P34" s="10" t="s">
        <v>228</v>
      </c>
      <c r="Q34" s="71">
        <f>M34/1000</f>
        <v>3200.373</v>
      </c>
      <c r="R34" s="11" t="s">
        <v>783</v>
      </c>
      <c r="S34" s="11" t="s">
        <v>731</v>
      </c>
      <c r="T34" s="10"/>
      <c r="U34" s="11"/>
      <c r="V34" s="10" t="e">
        <v>#N/A</v>
      </c>
      <c r="W34" s="10" t="e">
        <v>#N/A</v>
      </c>
      <c r="X34" s="11" t="s">
        <v>41</v>
      </c>
    </row>
    <row r="35" spans="1:24" x14ac:dyDescent="0.15">
      <c r="A35" s="11" t="s">
        <v>31</v>
      </c>
      <c r="B35" s="11" t="s">
        <v>30</v>
      </c>
      <c r="C35" s="11" t="s">
        <v>32</v>
      </c>
      <c r="D35" s="11" t="s">
        <v>71</v>
      </c>
      <c r="E35" s="11"/>
      <c r="F35" s="11" t="s">
        <v>68</v>
      </c>
      <c r="G35" s="10"/>
      <c r="H35" s="10"/>
      <c r="I35" s="11" t="s">
        <v>40</v>
      </c>
      <c r="J35" s="11">
        <v>7</v>
      </c>
      <c r="K35" s="11">
        <v>13</v>
      </c>
      <c r="L35" s="11" t="s">
        <v>231</v>
      </c>
      <c r="M35" s="62">
        <v>5129715</v>
      </c>
      <c r="N35" s="10"/>
      <c r="O35" s="11" t="s">
        <v>223</v>
      </c>
      <c r="P35" s="10" t="s">
        <v>230</v>
      </c>
      <c r="Q35" s="71">
        <f>M35/1000</f>
        <v>5129.7150000000001</v>
      </c>
      <c r="R35" s="11" t="s">
        <v>783</v>
      </c>
      <c r="S35" s="11" t="s">
        <v>731</v>
      </c>
      <c r="T35" s="10"/>
      <c r="U35" s="11"/>
      <c r="V35" s="10" t="e">
        <v>#N/A</v>
      </c>
      <c r="W35" s="10" t="e">
        <v>#N/A</v>
      </c>
      <c r="X35" s="11" t="s">
        <v>41</v>
      </c>
    </row>
    <row r="36" spans="1:24" x14ac:dyDescent="0.15">
      <c r="A36" s="11" t="s">
        <v>31</v>
      </c>
      <c r="B36" s="11" t="s">
        <v>30</v>
      </c>
      <c r="C36" s="11" t="s">
        <v>32</v>
      </c>
      <c r="D36" s="11" t="s">
        <v>232</v>
      </c>
      <c r="E36" s="11"/>
      <c r="F36" s="11" t="s">
        <v>68</v>
      </c>
      <c r="G36" s="10"/>
      <c r="H36" s="10"/>
      <c r="I36" s="11" t="s">
        <v>40</v>
      </c>
      <c r="J36" s="11">
        <v>7</v>
      </c>
      <c r="K36" s="11">
        <v>13</v>
      </c>
      <c r="L36" s="11" t="s">
        <v>233</v>
      </c>
      <c r="M36" s="62">
        <v>4977049</v>
      </c>
      <c r="N36" s="10"/>
      <c r="O36" s="11" t="s">
        <v>223</v>
      </c>
      <c r="P36" s="10" t="s">
        <v>230</v>
      </c>
      <c r="Q36" s="71">
        <f>M36/1000</f>
        <v>4977.049</v>
      </c>
      <c r="R36" s="11" t="s">
        <v>783</v>
      </c>
      <c r="S36" s="11" t="s">
        <v>731</v>
      </c>
      <c r="T36" s="10"/>
      <c r="U36" s="11"/>
      <c r="V36" s="10" t="e">
        <v>#N/A</v>
      </c>
      <c r="W36" s="10" t="e">
        <v>#N/A</v>
      </c>
      <c r="X36" s="11" t="s">
        <v>41</v>
      </c>
    </row>
    <row r="37" spans="1:24" x14ac:dyDescent="0.15">
      <c r="A37" s="11" t="s">
        <v>31</v>
      </c>
      <c r="B37" s="11" t="s">
        <v>30</v>
      </c>
      <c r="C37" s="11" t="s">
        <v>32</v>
      </c>
      <c r="D37" s="11" t="s">
        <v>234</v>
      </c>
      <c r="E37" s="11"/>
      <c r="F37" s="11" t="s">
        <v>68</v>
      </c>
      <c r="G37" s="10"/>
      <c r="H37" s="10"/>
      <c r="I37" s="11" t="s">
        <v>40</v>
      </c>
      <c r="J37" s="11">
        <v>7</v>
      </c>
      <c r="K37" s="11">
        <v>13</v>
      </c>
      <c r="L37" s="11" t="s">
        <v>235</v>
      </c>
      <c r="M37" s="62">
        <v>0</v>
      </c>
      <c r="N37" s="10"/>
      <c r="O37" s="11" t="s">
        <v>223</v>
      </c>
      <c r="P37" s="10" t="s">
        <v>230</v>
      </c>
      <c r="Q37" s="71">
        <f>M37/1000</f>
        <v>0</v>
      </c>
      <c r="R37" s="11" t="s">
        <v>783</v>
      </c>
      <c r="S37" s="11" t="s">
        <v>731</v>
      </c>
      <c r="T37" s="10"/>
      <c r="U37" s="11"/>
      <c r="V37" s="10" t="e">
        <v>#N/A</v>
      </c>
      <c r="W37" s="10" t="e">
        <v>#N/A</v>
      </c>
      <c r="X37" s="11" t="s">
        <v>41</v>
      </c>
    </row>
    <row r="38" spans="1:24" x14ac:dyDescent="0.15">
      <c r="A38" s="11" t="s">
        <v>31</v>
      </c>
      <c r="B38" s="11" t="s">
        <v>30</v>
      </c>
      <c r="C38" s="11" t="s">
        <v>32</v>
      </c>
      <c r="D38" s="11" t="s">
        <v>236</v>
      </c>
      <c r="E38" s="11"/>
      <c r="F38" s="11" t="s">
        <v>68</v>
      </c>
      <c r="G38" s="10"/>
      <c r="H38" s="10"/>
      <c r="I38" s="11" t="s">
        <v>40</v>
      </c>
      <c r="J38" s="11">
        <v>7</v>
      </c>
      <c r="K38" s="11">
        <v>13</v>
      </c>
      <c r="L38" s="11" t="s">
        <v>237</v>
      </c>
      <c r="M38" s="62">
        <v>16517</v>
      </c>
      <c r="N38" s="10"/>
      <c r="O38" s="11" t="s">
        <v>223</v>
      </c>
      <c r="P38" s="10" t="s">
        <v>230</v>
      </c>
      <c r="Q38" s="71">
        <f>M38/1000</f>
        <v>16.516999999999999</v>
      </c>
      <c r="R38" s="11" t="s">
        <v>783</v>
      </c>
      <c r="S38" s="11" t="s">
        <v>731</v>
      </c>
      <c r="T38" s="10"/>
      <c r="U38" s="11"/>
      <c r="V38" s="10" t="e">
        <v>#N/A</v>
      </c>
      <c r="W38" s="10" t="e">
        <v>#N/A</v>
      </c>
      <c r="X38" s="11" t="s">
        <v>41</v>
      </c>
    </row>
    <row r="39" spans="1:24" x14ac:dyDescent="0.15">
      <c r="A39" s="11" t="s">
        <v>31</v>
      </c>
      <c r="B39" s="11" t="s">
        <v>30</v>
      </c>
      <c r="C39" s="11" t="s">
        <v>32</v>
      </c>
      <c r="D39" s="11" t="s">
        <v>238</v>
      </c>
      <c r="E39" s="11"/>
      <c r="F39" s="11" t="s">
        <v>68</v>
      </c>
      <c r="G39" s="10"/>
      <c r="H39" s="10"/>
      <c r="I39" s="11" t="s">
        <v>40</v>
      </c>
      <c r="J39" s="11">
        <v>7</v>
      </c>
      <c r="K39" s="11">
        <v>13</v>
      </c>
      <c r="L39" s="11" t="s">
        <v>239</v>
      </c>
      <c r="M39" s="62">
        <v>0</v>
      </c>
      <c r="N39" s="10"/>
      <c r="O39" s="11" t="s">
        <v>223</v>
      </c>
      <c r="P39" s="10" t="s">
        <v>230</v>
      </c>
      <c r="Q39" s="71">
        <f>M39/1000</f>
        <v>0</v>
      </c>
      <c r="R39" s="11" t="s">
        <v>783</v>
      </c>
      <c r="S39" s="11" t="s">
        <v>731</v>
      </c>
      <c r="T39" s="10"/>
      <c r="U39" s="11"/>
      <c r="V39" s="10" t="e">
        <v>#N/A</v>
      </c>
      <c r="W39" s="10" t="e">
        <v>#N/A</v>
      </c>
      <c r="X39" s="11" t="s">
        <v>41</v>
      </c>
    </row>
    <row r="40" spans="1:24" x14ac:dyDescent="0.15">
      <c r="A40" s="11" t="s">
        <v>31</v>
      </c>
      <c r="B40" s="11" t="s">
        <v>30</v>
      </c>
      <c r="C40" s="11" t="s">
        <v>32</v>
      </c>
      <c r="D40" s="11" t="s">
        <v>240</v>
      </c>
      <c r="E40" s="11"/>
      <c r="F40" s="11" t="s">
        <v>68</v>
      </c>
      <c r="G40" s="10"/>
      <c r="H40" s="10"/>
      <c r="I40" s="11" t="s">
        <v>40</v>
      </c>
      <c r="J40" s="11">
        <v>7</v>
      </c>
      <c r="K40" s="11">
        <v>13</v>
      </c>
      <c r="L40" s="11" t="s">
        <v>241</v>
      </c>
      <c r="M40" s="62">
        <v>26496</v>
      </c>
      <c r="N40" s="10"/>
      <c r="O40" s="11" t="s">
        <v>223</v>
      </c>
      <c r="P40" s="10" t="s">
        <v>230</v>
      </c>
      <c r="Q40" s="71">
        <f>M40/1000</f>
        <v>26.495999999999999</v>
      </c>
      <c r="R40" s="11" t="s">
        <v>783</v>
      </c>
      <c r="S40" s="11" t="s">
        <v>731</v>
      </c>
      <c r="T40" s="10"/>
      <c r="U40" s="11"/>
      <c r="V40" s="10" t="e">
        <v>#N/A</v>
      </c>
      <c r="W40" s="10" t="e">
        <v>#N/A</v>
      </c>
      <c r="X40" s="11" t="s">
        <v>41</v>
      </c>
    </row>
    <row r="41" spans="1:24" x14ac:dyDescent="0.15">
      <c r="A41" s="11" t="s">
        <v>31</v>
      </c>
      <c r="B41" s="11" t="s">
        <v>30</v>
      </c>
      <c r="C41" s="11" t="s">
        <v>32</v>
      </c>
      <c r="D41" s="11" t="s">
        <v>242</v>
      </c>
      <c r="E41" s="11"/>
      <c r="F41" s="11" t="s">
        <v>68</v>
      </c>
      <c r="G41" s="10"/>
      <c r="H41" s="10"/>
      <c r="I41" s="11" t="s">
        <v>40</v>
      </c>
      <c r="J41" s="11">
        <v>7</v>
      </c>
      <c r="K41" s="11">
        <v>13</v>
      </c>
      <c r="L41" s="11" t="s">
        <v>243</v>
      </c>
      <c r="M41" s="62">
        <v>109653</v>
      </c>
      <c r="N41" s="10"/>
      <c r="O41" s="11" t="s">
        <v>223</v>
      </c>
      <c r="P41" s="10" t="s">
        <v>230</v>
      </c>
      <c r="Q41" s="71">
        <f>M41/1000</f>
        <v>109.65300000000001</v>
      </c>
      <c r="R41" s="11" t="s">
        <v>783</v>
      </c>
      <c r="S41" s="11" t="s">
        <v>731</v>
      </c>
      <c r="T41" s="10"/>
      <c r="U41" s="11"/>
      <c r="V41" s="10" t="e">
        <v>#N/A</v>
      </c>
      <c r="W41" s="10" t="e">
        <v>#N/A</v>
      </c>
      <c r="X41" s="11" t="s">
        <v>41</v>
      </c>
    </row>
    <row r="42" spans="1:24" x14ac:dyDescent="0.15">
      <c r="A42" s="11" t="s">
        <v>31</v>
      </c>
      <c r="B42" s="11" t="s">
        <v>30</v>
      </c>
      <c r="C42" s="11" t="s">
        <v>32</v>
      </c>
      <c r="D42" s="11" t="s">
        <v>76</v>
      </c>
      <c r="E42" s="11"/>
      <c r="F42" s="11" t="s">
        <v>68</v>
      </c>
      <c r="G42" s="10"/>
      <c r="H42" s="10"/>
      <c r="I42" s="11" t="s">
        <v>40</v>
      </c>
      <c r="J42" s="11">
        <v>7</v>
      </c>
      <c r="K42" s="11">
        <v>13</v>
      </c>
      <c r="L42" s="11" t="s">
        <v>244</v>
      </c>
      <c r="M42" s="62">
        <v>908540</v>
      </c>
      <c r="N42" s="10"/>
      <c r="O42" s="11" t="s">
        <v>223</v>
      </c>
      <c r="P42" s="10" t="s">
        <v>230</v>
      </c>
      <c r="Q42" s="71">
        <f>M42/1000</f>
        <v>908.54</v>
      </c>
      <c r="R42" s="11" t="s">
        <v>783</v>
      </c>
      <c r="S42" s="11" t="s">
        <v>731</v>
      </c>
      <c r="T42" s="10"/>
      <c r="U42" s="11"/>
      <c r="V42" s="10" t="e">
        <v>#N/A</v>
      </c>
      <c r="W42" s="10" t="e">
        <v>#N/A</v>
      </c>
      <c r="X42" s="11" t="s">
        <v>41</v>
      </c>
    </row>
    <row r="43" spans="1:24" x14ac:dyDescent="0.15">
      <c r="A43" s="11" t="s">
        <v>31</v>
      </c>
      <c r="B43" s="11" t="s">
        <v>30</v>
      </c>
      <c r="C43" s="11" t="s">
        <v>32</v>
      </c>
      <c r="D43" s="11" t="s">
        <v>78</v>
      </c>
      <c r="E43" s="11"/>
      <c r="F43" s="11" t="s">
        <v>68</v>
      </c>
      <c r="G43" s="10"/>
      <c r="H43" s="10"/>
      <c r="I43" s="11" t="s">
        <v>40</v>
      </c>
      <c r="J43" s="11">
        <v>7</v>
      </c>
      <c r="K43" s="11">
        <v>13</v>
      </c>
      <c r="L43" s="11" t="s">
        <v>245</v>
      </c>
      <c r="M43" s="62">
        <v>710744</v>
      </c>
      <c r="N43" s="10"/>
      <c r="O43" s="11" t="s">
        <v>223</v>
      </c>
      <c r="P43" s="10" t="s">
        <v>230</v>
      </c>
      <c r="Q43" s="71">
        <f>M43/1000</f>
        <v>710.74400000000003</v>
      </c>
      <c r="R43" s="11" t="s">
        <v>783</v>
      </c>
      <c r="S43" s="11" t="s">
        <v>731</v>
      </c>
      <c r="T43" s="10"/>
      <c r="U43" s="11"/>
      <c r="V43" s="10" t="e">
        <v>#N/A</v>
      </c>
      <c r="W43" s="10" t="e">
        <v>#N/A</v>
      </c>
      <c r="X43" s="11" t="s">
        <v>41</v>
      </c>
    </row>
    <row r="44" spans="1:24" x14ac:dyDescent="0.15">
      <c r="A44" s="11" t="s">
        <v>31</v>
      </c>
      <c r="B44" s="11" t="s">
        <v>30</v>
      </c>
      <c r="C44" s="11" t="s">
        <v>32</v>
      </c>
      <c r="D44" s="11" t="s">
        <v>80</v>
      </c>
      <c r="E44" s="11"/>
      <c r="F44" s="11" t="s">
        <v>68</v>
      </c>
      <c r="G44" s="10"/>
      <c r="H44" s="10"/>
      <c r="I44" s="11" t="s">
        <v>40</v>
      </c>
      <c r="J44" s="11">
        <v>7</v>
      </c>
      <c r="K44" s="11">
        <v>13</v>
      </c>
      <c r="L44" s="11" t="s">
        <v>246</v>
      </c>
      <c r="M44" s="62">
        <v>93291</v>
      </c>
      <c r="N44" s="10"/>
      <c r="O44" s="11" t="s">
        <v>223</v>
      </c>
      <c r="P44" s="10" t="s">
        <v>230</v>
      </c>
      <c r="Q44" s="71">
        <f>M44/1000</f>
        <v>93.290999999999997</v>
      </c>
      <c r="R44" s="11" t="s">
        <v>783</v>
      </c>
      <c r="S44" s="11" t="s">
        <v>731</v>
      </c>
      <c r="T44" s="10"/>
      <c r="U44" s="11"/>
      <c r="V44" s="10" t="e">
        <v>#N/A</v>
      </c>
      <c r="W44" s="10" t="e">
        <v>#N/A</v>
      </c>
      <c r="X44" s="11" t="s">
        <v>41</v>
      </c>
    </row>
    <row r="45" spans="1:24" x14ac:dyDescent="0.15">
      <c r="A45" s="11" t="s">
        <v>31</v>
      </c>
      <c r="B45" s="11" t="s">
        <v>30</v>
      </c>
      <c r="C45" s="11" t="s">
        <v>32</v>
      </c>
      <c r="D45" s="11" t="s">
        <v>95</v>
      </c>
      <c r="E45" s="11"/>
      <c r="F45" s="11" t="s">
        <v>68</v>
      </c>
      <c r="G45" s="10"/>
      <c r="H45" s="10"/>
      <c r="I45" s="11" t="s">
        <v>40</v>
      </c>
      <c r="J45" s="11">
        <v>7</v>
      </c>
      <c r="K45" s="11">
        <v>13</v>
      </c>
      <c r="L45" s="11" t="s">
        <v>247</v>
      </c>
      <c r="M45" s="62">
        <v>3417140</v>
      </c>
      <c r="N45" s="10"/>
      <c r="O45" s="11" t="s">
        <v>223</v>
      </c>
      <c r="P45" s="10" t="s">
        <v>230</v>
      </c>
      <c r="Q45" s="71">
        <f>M45/1000</f>
        <v>3417.14</v>
      </c>
      <c r="R45" s="11" t="s">
        <v>783</v>
      </c>
      <c r="S45" s="11" t="s">
        <v>731</v>
      </c>
      <c r="T45" s="10"/>
      <c r="U45" s="11"/>
      <c r="V45" s="10" t="e">
        <v>#N/A</v>
      </c>
      <c r="W45" s="10" t="e">
        <v>#N/A</v>
      </c>
      <c r="X45" s="11" t="s">
        <v>41</v>
      </c>
    </row>
    <row r="46" spans="1:24" x14ac:dyDescent="0.15">
      <c r="A46" s="11" t="s">
        <v>31</v>
      </c>
      <c r="B46" s="11" t="s">
        <v>30</v>
      </c>
      <c r="C46" s="11" t="s">
        <v>32</v>
      </c>
      <c r="D46" s="11" t="s">
        <v>71</v>
      </c>
      <c r="E46" s="11"/>
      <c r="F46" s="11" t="s">
        <v>68</v>
      </c>
      <c r="G46" s="10"/>
      <c r="H46" s="10"/>
      <c r="I46" s="11" t="s">
        <v>40</v>
      </c>
      <c r="J46" s="11">
        <v>7</v>
      </c>
      <c r="K46" s="11">
        <v>13</v>
      </c>
      <c r="L46" s="11" t="s">
        <v>249</v>
      </c>
      <c r="M46" s="62">
        <v>1929342</v>
      </c>
      <c r="N46" s="10"/>
      <c r="O46" s="11" t="s">
        <v>223</v>
      </c>
      <c r="P46" s="10" t="s">
        <v>248</v>
      </c>
      <c r="Q46" s="71">
        <f>M46/1000</f>
        <v>1929.3420000000001</v>
      </c>
      <c r="R46" s="11" t="s">
        <v>783</v>
      </c>
      <c r="S46" s="11" t="s">
        <v>731</v>
      </c>
      <c r="T46" s="10"/>
      <c r="U46" s="11"/>
      <c r="V46" s="10" t="e">
        <v>#N/A</v>
      </c>
      <c r="W46" s="10" t="e">
        <v>#N/A</v>
      </c>
      <c r="X46" s="11" t="s">
        <v>41</v>
      </c>
    </row>
    <row r="47" spans="1:24" x14ac:dyDescent="0.15">
      <c r="A47" s="11" t="s">
        <v>31</v>
      </c>
      <c r="B47" s="11" t="s">
        <v>30</v>
      </c>
      <c r="C47" s="11" t="s">
        <v>32</v>
      </c>
      <c r="D47" s="11" t="s">
        <v>232</v>
      </c>
      <c r="E47" s="11"/>
      <c r="F47" s="11" t="s">
        <v>68</v>
      </c>
      <c r="G47" s="10"/>
      <c r="H47" s="10"/>
      <c r="I47" s="11" t="s">
        <v>40</v>
      </c>
      <c r="J47" s="11">
        <v>7</v>
      </c>
      <c r="K47" s="11">
        <v>13</v>
      </c>
      <c r="L47" s="11" t="s">
        <v>250</v>
      </c>
      <c r="M47" s="62">
        <v>1813899</v>
      </c>
      <c r="N47" s="10"/>
      <c r="O47" s="11" t="s">
        <v>223</v>
      </c>
      <c r="P47" s="10" t="s">
        <v>248</v>
      </c>
      <c r="Q47" s="71">
        <f>M47/1000</f>
        <v>1813.8989999999999</v>
      </c>
      <c r="R47" s="11" t="s">
        <v>783</v>
      </c>
      <c r="S47" s="11" t="s">
        <v>731</v>
      </c>
      <c r="T47" s="10"/>
      <c r="U47" s="11"/>
      <c r="V47" s="10" t="e">
        <v>#N/A</v>
      </c>
      <c r="W47" s="10" t="e">
        <v>#N/A</v>
      </c>
      <c r="X47" s="11" t="s">
        <v>41</v>
      </c>
    </row>
    <row r="48" spans="1:24" x14ac:dyDescent="0.15">
      <c r="A48" s="11" t="s">
        <v>31</v>
      </c>
      <c r="B48" s="11" t="s">
        <v>30</v>
      </c>
      <c r="C48" s="11" t="s">
        <v>32</v>
      </c>
      <c r="D48" s="11" t="s">
        <v>234</v>
      </c>
      <c r="E48" s="11"/>
      <c r="F48" s="11" t="s">
        <v>68</v>
      </c>
      <c r="G48" s="10"/>
      <c r="H48" s="10"/>
      <c r="I48" s="11" t="s">
        <v>40</v>
      </c>
      <c r="J48" s="11">
        <v>7</v>
      </c>
      <c r="K48" s="11">
        <v>13</v>
      </c>
      <c r="L48" s="11" t="s">
        <v>251</v>
      </c>
      <c r="M48" s="62">
        <v>0</v>
      </c>
      <c r="N48" s="10"/>
      <c r="O48" s="11" t="s">
        <v>223</v>
      </c>
      <c r="P48" s="10" t="s">
        <v>248</v>
      </c>
      <c r="Q48" s="71">
        <f>M48/1000</f>
        <v>0</v>
      </c>
      <c r="R48" s="11" t="s">
        <v>783</v>
      </c>
      <c r="S48" s="11" t="s">
        <v>731</v>
      </c>
      <c r="T48" s="10"/>
      <c r="U48" s="11"/>
      <c r="V48" s="10" t="e">
        <v>#N/A</v>
      </c>
      <c r="W48" s="10" t="e">
        <v>#N/A</v>
      </c>
      <c r="X48" s="11" t="s">
        <v>41</v>
      </c>
    </row>
    <row r="49" spans="1:24" x14ac:dyDescent="0.15">
      <c r="A49" s="11" t="s">
        <v>31</v>
      </c>
      <c r="B49" s="11" t="s">
        <v>30</v>
      </c>
      <c r="C49" s="11" t="s">
        <v>32</v>
      </c>
      <c r="D49" s="11" t="s">
        <v>236</v>
      </c>
      <c r="E49" s="11"/>
      <c r="F49" s="11" t="s">
        <v>68</v>
      </c>
      <c r="G49" s="10"/>
      <c r="H49" s="10"/>
      <c r="I49" s="11" t="s">
        <v>40</v>
      </c>
      <c r="J49" s="11">
        <v>7</v>
      </c>
      <c r="K49" s="11">
        <v>13</v>
      </c>
      <c r="L49" s="11" t="s">
        <v>252</v>
      </c>
      <c r="M49" s="62">
        <v>2927</v>
      </c>
      <c r="N49" s="10"/>
      <c r="O49" s="11" t="s">
        <v>223</v>
      </c>
      <c r="P49" s="10" t="s">
        <v>248</v>
      </c>
      <c r="Q49" s="71">
        <f>M49/1000</f>
        <v>2.927</v>
      </c>
      <c r="R49" s="11" t="s">
        <v>783</v>
      </c>
      <c r="S49" s="11" t="s">
        <v>731</v>
      </c>
      <c r="T49" s="10"/>
      <c r="U49" s="11"/>
      <c r="V49" s="10" t="e">
        <v>#N/A</v>
      </c>
      <c r="W49" s="10" t="e">
        <v>#N/A</v>
      </c>
      <c r="X49" s="11" t="s">
        <v>41</v>
      </c>
    </row>
    <row r="50" spans="1:24" x14ac:dyDescent="0.15">
      <c r="A50" s="11" t="s">
        <v>31</v>
      </c>
      <c r="B50" s="11" t="s">
        <v>30</v>
      </c>
      <c r="C50" s="11" t="s">
        <v>32</v>
      </c>
      <c r="D50" s="11" t="s">
        <v>238</v>
      </c>
      <c r="E50" s="11"/>
      <c r="F50" s="11" t="s">
        <v>68</v>
      </c>
      <c r="G50" s="10"/>
      <c r="H50" s="10"/>
      <c r="I50" s="11" t="s">
        <v>40</v>
      </c>
      <c r="J50" s="11">
        <v>7</v>
      </c>
      <c r="K50" s="11">
        <v>13</v>
      </c>
      <c r="L50" s="11" t="s">
        <v>253</v>
      </c>
      <c r="M50" s="62">
        <v>0</v>
      </c>
      <c r="N50" s="10"/>
      <c r="O50" s="11" t="s">
        <v>223</v>
      </c>
      <c r="P50" s="10" t="s">
        <v>248</v>
      </c>
      <c r="Q50" s="71">
        <f>M50/1000</f>
        <v>0</v>
      </c>
      <c r="R50" s="11" t="s">
        <v>783</v>
      </c>
      <c r="S50" s="11" t="s">
        <v>731</v>
      </c>
      <c r="T50" s="10"/>
      <c r="U50" s="11"/>
      <c r="V50" s="10" t="e">
        <v>#N/A</v>
      </c>
      <c r="W50" s="10" t="e">
        <v>#N/A</v>
      </c>
      <c r="X50" s="11" t="s">
        <v>41</v>
      </c>
    </row>
    <row r="51" spans="1:24" x14ac:dyDescent="0.15">
      <c r="A51" s="11" t="s">
        <v>31</v>
      </c>
      <c r="B51" s="11" t="s">
        <v>30</v>
      </c>
      <c r="C51" s="11" t="s">
        <v>32</v>
      </c>
      <c r="D51" s="11" t="s">
        <v>240</v>
      </c>
      <c r="E51" s="11"/>
      <c r="F51" s="11" t="s">
        <v>68</v>
      </c>
      <c r="G51" s="10"/>
      <c r="H51" s="10"/>
      <c r="I51" s="11" t="s">
        <v>40</v>
      </c>
      <c r="J51" s="11">
        <v>7</v>
      </c>
      <c r="K51" s="11">
        <v>13</v>
      </c>
      <c r="L51" s="11" t="s">
        <v>254</v>
      </c>
      <c r="M51" s="62">
        <v>2864</v>
      </c>
      <c r="N51" s="10"/>
      <c r="O51" s="11" t="s">
        <v>223</v>
      </c>
      <c r="P51" s="10" t="s">
        <v>248</v>
      </c>
      <c r="Q51" s="71">
        <f>M51/1000</f>
        <v>2.8639999999999999</v>
      </c>
      <c r="R51" s="11" t="s">
        <v>783</v>
      </c>
      <c r="S51" s="11" t="s">
        <v>731</v>
      </c>
      <c r="T51" s="10"/>
      <c r="U51" s="11"/>
      <c r="V51" s="10" t="e">
        <v>#N/A</v>
      </c>
      <c r="W51" s="10" t="e">
        <v>#N/A</v>
      </c>
      <c r="X51" s="11" t="s">
        <v>41</v>
      </c>
    </row>
    <row r="52" spans="1:24" x14ac:dyDescent="0.15">
      <c r="A52" s="11" t="s">
        <v>31</v>
      </c>
      <c r="B52" s="11" t="s">
        <v>30</v>
      </c>
      <c r="C52" s="11" t="s">
        <v>32</v>
      </c>
      <c r="D52" s="11" t="s">
        <v>242</v>
      </c>
      <c r="E52" s="11"/>
      <c r="F52" s="11" t="s">
        <v>68</v>
      </c>
      <c r="G52" s="10"/>
      <c r="H52" s="10"/>
      <c r="I52" s="11" t="s">
        <v>40</v>
      </c>
      <c r="J52" s="11">
        <v>7</v>
      </c>
      <c r="K52" s="11">
        <v>13</v>
      </c>
      <c r="L52" s="11" t="s">
        <v>255</v>
      </c>
      <c r="M52" s="62">
        <v>109653</v>
      </c>
      <c r="N52" s="10"/>
      <c r="O52" s="11" t="s">
        <v>223</v>
      </c>
      <c r="P52" s="10" t="s">
        <v>248</v>
      </c>
      <c r="Q52" s="71">
        <f>M52/1000</f>
        <v>109.65300000000001</v>
      </c>
      <c r="R52" s="11" t="s">
        <v>783</v>
      </c>
      <c r="S52" s="11" t="s">
        <v>731</v>
      </c>
      <c r="T52" s="10"/>
      <c r="U52" s="11"/>
      <c r="V52" s="10" t="e">
        <v>#N/A</v>
      </c>
      <c r="W52" s="10" t="e">
        <v>#N/A</v>
      </c>
      <c r="X52" s="11" t="s">
        <v>41</v>
      </c>
    </row>
    <row r="53" spans="1:24" x14ac:dyDescent="0.15">
      <c r="A53" s="11" t="s">
        <v>31</v>
      </c>
      <c r="B53" s="11" t="s">
        <v>30</v>
      </c>
      <c r="C53" s="11" t="s">
        <v>32</v>
      </c>
      <c r="D53" s="11" t="s">
        <v>76</v>
      </c>
      <c r="E53" s="11"/>
      <c r="F53" s="11" t="s">
        <v>68</v>
      </c>
      <c r="G53" s="10"/>
      <c r="H53" s="10"/>
      <c r="I53" s="11" t="s">
        <v>40</v>
      </c>
      <c r="J53" s="11">
        <v>7</v>
      </c>
      <c r="K53" s="11">
        <v>13</v>
      </c>
      <c r="L53" s="11" t="s">
        <v>256</v>
      </c>
      <c r="M53" s="62">
        <v>399080</v>
      </c>
      <c r="N53" s="10"/>
      <c r="O53" s="11" t="s">
        <v>223</v>
      </c>
      <c r="P53" s="10" t="s">
        <v>248</v>
      </c>
      <c r="Q53" s="71">
        <f>M53/1000</f>
        <v>399.08</v>
      </c>
      <c r="R53" s="11" t="s">
        <v>783</v>
      </c>
      <c r="S53" s="11" t="s">
        <v>731</v>
      </c>
      <c r="T53" s="10"/>
      <c r="U53" s="11"/>
      <c r="V53" s="10" t="e">
        <v>#N/A</v>
      </c>
      <c r="W53" s="10" t="e">
        <v>#N/A</v>
      </c>
      <c r="X53" s="11" t="s">
        <v>41</v>
      </c>
    </row>
    <row r="54" spans="1:24" x14ac:dyDescent="0.15">
      <c r="A54" s="11" t="s">
        <v>31</v>
      </c>
      <c r="B54" s="11" t="s">
        <v>30</v>
      </c>
      <c r="C54" s="11" t="s">
        <v>32</v>
      </c>
      <c r="D54" s="11" t="s">
        <v>78</v>
      </c>
      <c r="E54" s="11"/>
      <c r="F54" s="11" t="s">
        <v>68</v>
      </c>
      <c r="G54" s="10"/>
      <c r="H54" s="10"/>
      <c r="I54" s="11" t="s">
        <v>40</v>
      </c>
      <c r="J54" s="11">
        <v>7</v>
      </c>
      <c r="K54" s="11">
        <v>13</v>
      </c>
      <c r="L54" s="11" t="s">
        <v>257</v>
      </c>
      <c r="M54" s="62">
        <v>189636</v>
      </c>
      <c r="N54" s="10"/>
      <c r="O54" s="11" t="s">
        <v>223</v>
      </c>
      <c r="P54" s="10" t="s">
        <v>248</v>
      </c>
      <c r="Q54" s="71">
        <f>M54/1000</f>
        <v>189.636</v>
      </c>
      <c r="R54" s="11" t="s">
        <v>783</v>
      </c>
      <c r="S54" s="11" t="s">
        <v>731</v>
      </c>
      <c r="T54" s="10"/>
      <c r="U54" s="11"/>
      <c r="V54" s="10" t="e">
        <v>#N/A</v>
      </c>
      <c r="W54" s="10" t="e">
        <v>#N/A</v>
      </c>
      <c r="X54" s="11" t="s">
        <v>41</v>
      </c>
    </row>
    <row r="55" spans="1:24" x14ac:dyDescent="0.15">
      <c r="A55" s="11" t="s">
        <v>31</v>
      </c>
      <c r="B55" s="11" t="s">
        <v>30</v>
      </c>
      <c r="C55" s="11" t="s">
        <v>32</v>
      </c>
      <c r="D55" s="11" t="s">
        <v>80</v>
      </c>
      <c r="E55" s="11"/>
      <c r="F55" s="11" t="s">
        <v>68</v>
      </c>
      <c r="G55" s="10"/>
      <c r="H55" s="10"/>
      <c r="I55" s="11" t="s">
        <v>40</v>
      </c>
      <c r="J55" s="11">
        <v>7</v>
      </c>
      <c r="K55" s="11">
        <v>13</v>
      </c>
      <c r="L55" s="11" t="s">
        <v>258</v>
      </c>
      <c r="M55" s="62">
        <v>26577</v>
      </c>
      <c r="N55" s="10"/>
      <c r="O55" s="11" t="s">
        <v>223</v>
      </c>
      <c r="P55" s="10" t="s">
        <v>248</v>
      </c>
      <c r="Q55" s="71">
        <f>M55/1000</f>
        <v>26.577000000000002</v>
      </c>
      <c r="R55" s="11" t="s">
        <v>783</v>
      </c>
      <c r="S55" s="11" t="s">
        <v>731</v>
      </c>
      <c r="T55" s="10"/>
      <c r="U55" s="11"/>
      <c r="V55" s="10" t="e">
        <v>#N/A</v>
      </c>
      <c r="W55" s="10" t="e">
        <v>#N/A</v>
      </c>
      <c r="X55" s="11" t="s">
        <v>41</v>
      </c>
    </row>
    <row r="56" spans="1:24" x14ac:dyDescent="0.15">
      <c r="A56" s="11" t="s">
        <v>31</v>
      </c>
      <c r="B56" s="11" t="s">
        <v>30</v>
      </c>
      <c r="C56" s="11" t="s">
        <v>32</v>
      </c>
      <c r="D56" s="11" t="s">
        <v>95</v>
      </c>
      <c r="E56" s="11"/>
      <c r="F56" s="11" t="s">
        <v>68</v>
      </c>
      <c r="G56" s="10"/>
      <c r="H56" s="10"/>
      <c r="I56" s="11" t="s">
        <v>40</v>
      </c>
      <c r="J56" s="11">
        <v>7</v>
      </c>
      <c r="K56" s="11">
        <v>13</v>
      </c>
      <c r="L56" s="11" t="s">
        <v>259</v>
      </c>
      <c r="M56" s="62">
        <v>1314048</v>
      </c>
      <c r="N56" s="10"/>
      <c r="O56" s="11" t="s">
        <v>223</v>
      </c>
      <c r="P56" s="10" t="s">
        <v>248</v>
      </c>
      <c r="Q56" s="71">
        <f>M56/1000</f>
        <v>1314.048</v>
      </c>
      <c r="R56" s="11" t="s">
        <v>783</v>
      </c>
      <c r="S56" s="11" t="s">
        <v>731</v>
      </c>
      <c r="T56" s="10"/>
      <c r="U56" s="11"/>
      <c r="V56" s="10" t="e">
        <v>#N/A</v>
      </c>
      <c r="W56" s="10" t="e">
        <v>#N/A</v>
      </c>
      <c r="X56" s="11" t="s">
        <v>41</v>
      </c>
    </row>
    <row r="57" spans="1:24" x14ac:dyDescent="0.15">
      <c r="A57" s="11" t="s">
        <v>31</v>
      </c>
      <c r="B57" s="11" t="s">
        <v>30</v>
      </c>
      <c r="C57" s="11" t="s">
        <v>32</v>
      </c>
      <c r="D57" s="11" t="s">
        <v>71</v>
      </c>
      <c r="E57" s="11"/>
      <c r="F57" s="11" t="s">
        <v>68</v>
      </c>
      <c r="G57" s="10"/>
      <c r="H57" s="10"/>
      <c r="I57" s="11" t="s">
        <v>40</v>
      </c>
      <c r="J57" s="11">
        <v>7</v>
      </c>
      <c r="K57" s="11">
        <v>13</v>
      </c>
      <c r="L57" s="11" t="s">
        <v>260</v>
      </c>
      <c r="M57" s="62">
        <v>3200373</v>
      </c>
      <c r="N57" s="10"/>
      <c r="O57" s="11" t="s">
        <v>223</v>
      </c>
      <c r="P57" s="10" t="s">
        <v>228</v>
      </c>
      <c r="Q57" s="71">
        <f>M57/1000</f>
        <v>3200.373</v>
      </c>
      <c r="R57" s="11" t="s">
        <v>783</v>
      </c>
      <c r="S57" s="11" t="s">
        <v>731</v>
      </c>
      <c r="T57" s="10"/>
      <c r="U57" s="11"/>
      <c r="V57" s="10" t="e">
        <v>#N/A</v>
      </c>
      <c r="W57" s="10" t="e">
        <v>#N/A</v>
      </c>
      <c r="X57" s="11" t="s">
        <v>41</v>
      </c>
    </row>
    <row r="58" spans="1:24" x14ac:dyDescent="0.15">
      <c r="A58" s="11" t="s">
        <v>31</v>
      </c>
      <c r="B58" s="11" t="s">
        <v>30</v>
      </c>
      <c r="C58" s="11" t="s">
        <v>32</v>
      </c>
      <c r="D58" s="11" t="s">
        <v>76</v>
      </c>
      <c r="E58" s="11"/>
      <c r="F58" s="11" t="s">
        <v>68</v>
      </c>
      <c r="G58" s="10"/>
      <c r="H58" s="10"/>
      <c r="I58" s="11" t="s">
        <v>40</v>
      </c>
      <c r="J58" s="11">
        <v>7</v>
      </c>
      <c r="K58" s="11">
        <v>13</v>
      </c>
      <c r="L58" s="11" t="s">
        <v>261</v>
      </c>
      <c r="M58" s="62">
        <v>509460</v>
      </c>
      <c r="N58" s="10"/>
      <c r="O58" s="11" t="s">
        <v>223</v>
      </c>
      <c r="P58" s="10" t="s">
        <v>228</v>
      </c>
      <c r="Q58" s="71">
        <f>M58/1000</f>
        <v>509.46</v>
      </c>
      <c r="R58" s="11" t="s">
        <v>783</v>
      </c>
      <c r="S58" s="11" t="s">
        <v>731</v>
      </c>
      <c r="T58" s="10"/>
      <c r="U58" s="11"/>
      <c r="V58" s="10" t="e">
        <v>#N/A</v>
      </c>
      <c r="W58" s="10" t="e">
        <v>#N/A</v>
      </c>
      <c r="X58" s="11" t="s">
        <v>41</v>
      </c>
    </row>
    <row r="59" spans="1:24" x14ac:dyDescent="0.15">
      <c r="A59" s="11" t="s">
        <v>31</v>
      </c>
      <c r="B59" s="11" t="s">
        <v>30</v>
      </c>
      <c r="C59" s="11" t="s">
        <v>32</v>
      </c>
      <c r="D59" s="11" t="s">
        <v>78</v>
      </c>
      <c r="E59" s="11"/>
      <c r="F59" s="11" t="s">
        <v>68</v>
      </c>
      <c r="G59" s="10"/>
      <c r="H59" s="10"/>
      <c r="I59" s="11" t="s">
        <v>40</v>
      </c>
      <c r="J59" s="11">
        <v>7</v>
      </c>
      <c r="K59" s="11">
        <v>13</v>
      </c>
      <c r="L59" s="11" t="s">
        <v>262</v>
      </c>
      <c r="M59" s="62">
        <v>521107</v>
      </c>
      <c r="N59" s="10"/>
      <c r="O59" s="11" t="s">
        <v>223</v>
      </c>
      <c r="P59" s="10" t="s">
        <v>228</v>
      </c>
      <c r="Q59" s="71">
        <f>M59/1000</f>
        <v>521.10699999999997</v>
      </c>
      <c r="R59" s="11" t="s">
        <v>783</v>
      </c>
      <c r="S59" s="11" t="s">
        <v>731</v>
      </c>
      <c r="T59" s="10"/>
      <c r="U59" s="11"/>
      <c r="V59" s="10" t="e">
        <v>#N/A</v>
      </c>
      <c r="W59" s="10" t="e">
        <v>#N/A</v>
      </c>
      <c r="X59" s="11" t="s">
        <v>41</v>
      </c>
    </row>
    <row r="60" spans="1:24" x14ac:dyDescent="0.15">
      <c r="A60" s="11" t="s">
        <v>31</v>
      </c>
      <c r="B60" s="11" t="s">
        <v>30</v>
      </c>
      <c r="C60" s="11" t="s">
        <v>32</v>
      </c>
      <c r="D60" s="11" t="s">
        <v>80</v>
      </c>
      <c r="E60" s="11"/>
      <c r="F60" s="11" t="s">
        <v>68</v>
      </c>
      <c r="G60" s="10"/>
      <c r="H60" s="10"/>
      <c r="I60" s="11" t="s">
        <v>40</v>
      </c>
      <c r="J60" s="11">
        <v>7</v>
      </c>
      <c r="K60" s="11">
        <v>13</v>
      </c>
      <c r="L60" s="11" t="s">
        <v>263</v>
      </c>
      <c r="M60" s="62">
        <v>66714</v>
      </c>
      <c r="N60" s="10"/>
      <c r="O60" s="11" t="s">
        <v>223</v>
      </c>
      <c r="P60" s="10" t="s">
        <v>228</v>
      </c>
      <c r="Q60" s="71">
        <f>M60/1000</f>
        <v>66.713999999999999</v>
      </c>
      <c r="R60" s="11" t="s">
        <v>783</v>
      </c>
      <c r="S60" s="11" t="s">
        <v>731</v>
      </c>
      <c r="T60" s="10"/>
      <c r="U60" s="11"/>
      <c r="V60" s="10" t="e">
        <v>#N/A</v>
      </c>
      <c r="W60" s="10" t="e">
        <v>#N/A</v>
      </c>
      <c r="X60" s="11" t="s">
        <v>41</v>
      </c>
    </row>
    <row r="61" spans="1:24" x14ac:dyDescent="0.15">
      <c r="A61" s="11" t="s">
        <v>31</v>
      </c>
      <c r="B61" s="11" t="s">
        <v>30</v>
      </c>
      <c r="C61" s="11" t="s">
        <v>32</v>
      </c>
      <c r="D61" s="11" t="s">
        <v>95</v>
      </c>
      <c r="E61" s="11"/>
      <c r="F61" s="11" t="s">
        <v>68</v>
      </c>
      <c r="G61" s="10"/>
      <c r="H61" s="10"/>
      <c r="I61" s="11" t="s">
        <v>40</v>
      </c>
      <c r="J61" s="11">
        <v>7</v>
      </c>
      <c r="K61" s="11">
        <v>13</v>
      </c>
      <c r="L61" s="11" t="s">
        <v>264</v>
      </c>
      <c r="M61" s="62">
        <v>2103092</v>
      </c>
      <c r="N61" s="10"/>
      <c r="O61" s="11" t="s">
        <v>223</v>
      </c>
      <c r="P61" s="10" t="s">
        <v>228</v>
      </c>
      <c r="Q61" s="71">
        <f>M61/1000</f>
        <v>2103.0920000000001</v>
      </c>
      <c r="R61" s="11" t="s">
        <v>783</v>
      </c>
      <c r="S61" s="11" t="s">
        <v>731</v>
      </c>
      <c r="T61" s="10"/>
      <c r="U61" s="11"/>
      <c r="V61" s="10" t="e">
        <v>#N/A</v>
      </c>
      <c r="W61" s="10" t="e">
        <v>#N/A</v>
      </c>
      <c r="X61" s="11" t="s">
        <v>41</v>
      </c>
    </row>
    <row r="62" spans="1:24" x14ac:dyDescent="0.15">
      <c r="A62" s="15" t="s">
        <v>31</v>
      </c>
      <c r="B62" s="15" t="s">
        <v>30</v>
      </c>
      <c r="C62" s="15" t="s">
        <v>32</v>
      </c>
      <c r="D62" s="14"/>
      <c r="E62" s="14"/>
      <c r="F62" s="15" t="s">
        <v>69</v>
      </c>
      <c r="G62" s="14"/>
      <c r="H62" s="14"/>
      <c r="I62" s="15" t="s">
        <v>40</v>
      </c>
      <c r="J62" s="15">
        <v>2</v>
      </c>
      <c r="K62" s="15">
        <v>9</v>
      </c>
      <c r="L62" s="15" t="s">
        <v>221</v>
      </c>
      <c r="M62" s="63">
        <v>5129715</v>
      </c>
      <c r="N62" s="14"/>
      <c r="O62" s="15" t="s">
        <v>223</v>
      </c>
      <c r="P62" s="14" t="s">
        <v>220</v>
      </c>
      <c r="Q62" s="72">
        <f>M62/1000</f>
        <v>5129.7150000000001</v>
      </c>
      <c r="R62" s="15" t="s">
        <v>783</v>
      </c>
      <c r="S62" s="15" t="s">
        <v>731</v>
      </c>
      <c r="T62" s="14" t="s">
        <v>224</v>
      </c>
      <c r="U62" s="9" t="s">
        <v>734</v>
      </c>
      <c r="V62" s="14" t="s">
        <v>321</v>
      </c>
      <c r="W62" s="14" t="s">
        <v>321</v>
      </c>
      <c r="X62" s="15" t="s">
        <v>41</v>
      </c>
    </row>
    <row r="63" spans="1:24" x14ac:dyDescent="0.15">
      <c r="A63" s="15" t="s">
        <v>31</v>
      </c>
      <c r="B63" s="15" t="s">
        <v>30</v>
      </c>
      <c r="C63" s="15" t="s">
        <v>32</v>
      </c>
      <c r="D63" s="14"/>
      <c r="E63" s="14"/>
      <c r="F63" s="15" t="s">
        <v>69</v>
      </c>
      <c r="G63" s="14"/>
      <c r="H63" s="14"/>
      <c r="I63" s="15" t="s">
        <v>40</v>
      </c>
      <c r="J63" s="15">
        <v>2</v>
      </c>
      <c r="K63" s="15">
        <v>9</v>
      </c>
      <c r="L63" s="15" t="s">
        <v>226</v>
      </c>
      <c r="M63" s="63">
        <v>1929342</v>
      </c>
      <c r="N63" s="14"/>
      <c r="O63" s="15" t="s">
        <v>223</v>
      </c>
      <c r="P63" s="14" t="s">
        <v>225</v>
      </c>
      <c r="Q63" s="72">
        <f>M63/1000</f>
        <v>1929.3420000000001</v>
      </c>
      <c r="R63" s="15" t="s">
        <v>783</v>
      </c>
      <c r="S63" s="15" t="s">
        <v>731</v>
      </c>
      <c r="T63" s="14" t="s">
        <v>227</v>
      </c>
      <c r="U63" s="9" t="s">
        <v>734</v>
      </c>
      <c r="V63" s="14" t="s">
        <v>321</v>
      </c>
      <c r="W63" s="14" t="s">
        <v>321</v>
      </c>
      <c r="X63" s="15" t="s">
        <v>41</v>
      </c>
    </row>
    <row r="64" spans="1:24" x14ac:dyDescent="0.15">
      <c r="A64" s="15" t="s">
        <v>31</v>
      </c>
      <c r="B64" s="15" t="s">
        <v>30</v>
      </c>
      <c r="C64" s="15" t="s">
        <v>32</v>
      </c>
      <c r="D64" s="14"/>
      <c r="E64" s="14"/>
      <c r="F64" s="15" t="s">
        <v>69</v>
      </c>
      <c r="G64" s="14"/>
      <c r="H64" s="14"/>
      <c r="I64" s="15" t="s">
        <v>40</v>
      </c>
      <c r="J64" s="15">
        <v>2</v>
      </c>
      <c r="K64" s="15">
        <v>9</v>
      </c>
      <c r="L64" s="15" t="s">
        <v>229</v>
      </c>
      <c r="M64" s="63">
        <v>3200373</v>
      </c>
      <c r="N64" s="14"/>
      <c r="O64" s="15" t="s">
        <v>223</v>
      </c>
      <c r="P64" s="14" t="s">
        <v>228</v>
      </c>
      <c r="Q64" s="72">
        <f>M64/1000</f>
        <v>3200.373</v>
      </c>
      <c r="R64" s="15" t="s">
        <v>783</v>
      </c>
      <c r="S64" s="15" t="s">
        <v>731</v>
      </c>
      <c r="T64" s="14"/>
      <c r="U64" s="15"/>
      <c r="V64" s="14" t="e">
        <v>#N/A</v>
      </c>
      <c r="W64" s="14" t="e">
        <v>#N/A</v>
      </c>
      <c r="X64" s="15" t="s">
        <v>41</v>
      </c>
    </row>
    <row r="65" spans="1:24" x14ac:dyDescent="0.15">
      <c r="A65" s="15" t="s">
        <v>31</v>
      </c>
      <c r="B65" s="15" t="s">
        <v>30</v>
      </c>
      <c r="C65" s="15" t="s">
        <v>32</v>
      </c>
      <c r="D65" s="15" t="s">
        <v>71</v>
      </c>
      <c r="E65" s="15"/>
      <c r="F65" s="15" t="s">
        <v>69</v>
      </c>
      <c r="G65" s="14"/>
      <c r="H65" s="14"/>
      <c r="I65" s="15" t="s">
        <v>40</v>
      </c>
      <c r="J65" s="15">
        <v>7</v>
      </c>
      <c r="K65" s="15">
        <v>13</v>
      </c>
      <c r="L65" s="15" t="s">
        <v>231</v>
      </c>
      <c r="M65" s="63">
        <v>4757387</v>
      </c>
      <c r="N65" s="14"/>
      <c r="O65" s="15" t="s">
        <v>223</v>
      </c>
      <c r="P65" s="14" t="s">
        <v>230</v>
      </c>
      <c r="Q65" s="72">
        <f>M65/1000</f>
        <v>4757.3869999999997</v>
      </c>
      <c r="R65" s="15" t="s">
        <v>783</v>
      </c>
      <c r="S65" s="15" t="s">
        <v>731</v>
      </c>
      <c r="T65" s="14"/>
      <c r="U65" s="15"/>
      <c r="V65" s="14" t="e">
        <v>#N/A</v>
      </c>
      <c r="W65" s="14" t="e">
        <v>#N/A</v>
      </c>
      <c r="X65" s="15" t="s">
        <v>41</v>
      </c>
    </row>
    <row r="66" spans="1:24" x14ac:dyDescent="0.15">
      <c r="A66" s="15" t="s">
        <v>31</v>
      </c>
      <c r="B66" s="15" t="s">
        <v>30</v>
      </c>
      <c r="C66" s="15" t="s">
        <v>32</v>
      </c>
      <c r="D66" s="15" t="s">
        <v>232</v>
      </c>
      <c r="E66" s="15"/>
      <c r="F66" s="15" t="s">
        <v>69</v>
      </c>
      <c r="G66" s="14"/>
      <c r="H66" s="14"/>
      <c r="I66" s="15" t="s">
        <v>40</v>
      </c>
      <c r="J66" s="15">
        <v>7</v>
      </c>
      <c r="K66" s="15">
        <v>13</v>
      </c>
      <c r="L66" s="15" t="s">
        <v>233</v>
      </c>
      <c r="M66" s="63">
        <v>4698116</v>
      </c>
      <c r="N66" s="14"/>
      <c r="O66" s="15" t="s">
        <v>223</v>
      </c>
      <c r="P66" s="14" t="s">
        <v>230</v>
      </c>
      <c r="Q66" s="72">
        <f>M66/1000</f>
        <v>4698.116</v>
      </c>
      <c r="R66" s="15" t="s">
        <v>783</v>
      </c>
      <c r="S66" s="15" t="s">
        <v>731</v>
      </c>
      <c r="T66" s="14"/>
      <c r="U66" s="15"/>
      <c r="V66" s="14" t="e">
        <v>#N/A</v>
      </c>
      <c r="W66" s="14" t="e">
        <v>#N/A</v>
      </c>
      <c r="X66" s="15" t="s">
        <v>41</v>
      </c>
    </row>
    <row r="67" spans="1:24" x14ac:dyDescent="0.15">
      <c r="A67" s="15" t="s">
        <v>31</v>
      </c>
      <c r="B67" s="15" t="s">
        <v>30</v>
      </c>
      <c r="C67" s="15" t="s">
        <v>32</v>
      </c>
      <c r="D67" s="15" t="s">
        <v>234</v>
      </c>
      <c r="E67" s="15"/>
      <c r="F67" s="15" t="s">
        <v>69</v>
      </c>
      <c r="G67" s="14"/>
      <c r="H67" s="14"/>
      <c r="I67" s="15" t="s">
        <v>40</v>
      </c>
      <c r="J67" s="15">
        <v>7</v>
      </c>
      <c r="K67" s="15">
        <v>13</v>
      </c>
      <c r="L67" s="15" t="s">
        <v>235</v>
      </c>
      <c r="M67" s="63">
        <v>0</v>
      </c>
      <c r="N67" s="14"/>
      <c r="O67" s="15" t="s">
        <v>223</v>
      </c>
      <c r="P67" s="14" t="s">
        <v>230</v>
      </c>
      <c r="Q67" s="72">
        <f>M67/1000</f>
        <v>0</v>
      </c>
      <c r="R67" s="15" t="s">
        <v>783</v>
      </c>
      <c r="S67" s="15" t="s">
        <v>731</v>
      </c>
      <c r="T67" s="14"/>
      <c r="U67" s="15"/>
      <c r="V67" s="14" t="e">
        <v>#N/A</v>
      </c>
      <c r="W67" s="14" t="e">
        <v>#N/A</v>
      </c>
      <c r="X67" s="15" t="s">
        <v>41</v>
      </c>
    </row>
    <row r="68" spans="1:24" x14ac:dyDescent="0.15">
      <c r="A68" s="15" t="s">
        <v>31</v>
      </c>
      <c r="B68" s="15" t="s">
        <v>30</v>
      </c>
      <c r="C68" s="15" t="s">
        <v>32</v>
      </c>
      <c r="D68" s="15" t="s">
        <v>236</v>
      </c>
      <c r="E68" s="15"/>
      <c r="F68" s="15" t="s">
        <v>69</v>
      </c>
      <c r="G68" s="14"/>
      <c r="H68" s="14"/>
      <c r="I68" s="15" t="s">
        <v>40</v>
      </c>
      <c r="J68" s="15">
        <v>7</v>
      </c>
      <c r="K68" s="15">
        <v>13</v>
      </c>
      <c r="L68" s="15" t="s">
        <v>237</v>
      </c>
      <c r="M68" s="63">
        <v>45663</v>
      </c>
      <c r="N68" s="14"/>
      <c r="O68" s="15" t="s">
        <v>223</v>
      </c>
      <c r="P68" s="14" t="s">
        <v>230</v>
      </c>
      <c r="Q68" s="72">
        <f>M68/1000</f>
        <v>45.662999999999997</v>
      </c>
      <c r="R68" s="15" t="s">
        <v>783</v>
      </c>
      <c r="S68" s="15" t="s">
        <v>731</v>
      </c>
      <c r="T68" s="14"/>
      <c r="U68" s="15"/>
      <c r="V68" s="14" t="e">
        <v>#N/A</v>
      </c>
      <c r="W68" s="14" t="e">
        <v>#N/A</v>
      </c>
      <c r="X68" s="15" t="s">
        <v>41</v>
      </c>
    </row>
    <row r="69" spans="1:24" x14ac:dyDescent="0.15">
      <c r="A69" s="15" t="s">
        <v>31</v>
      </c>
      <c r="B69" s="15" t="s">
        <v>30</v>
      </c>
      <c r="C69" s="15" t="s">
        <v>32</v>
      </c>
      <c r="D69" s="15" t="s">
        <v>238</v>
      </c>
      <c r="E69" s="15"/>
      <c r="F69" s="15" t="s">
        <v>69</v>
      </c>
      <c r="G69" s="14"/>
      <c r="H69" s="14"/>
      <c r="I69" s="15" t="s">
        <v>40</v>
      </c>
      <c r="J69" s="15">
        <v>7</v>
      </c>
      <c r="K69" s="15">
        <v>13</v>
      </c>
      <c r="L69" s="15" t="s">
        <v>239</v>
      </c>
      <c r="M69" s="63">
        <v>0</v>
      </c>
      <c r="N69" s="14"/>
      <c r="O69" s="15" t="s">
        <v>223</v>
      </c>
      <c r="P69" s="14" t="s">
        <v>230</v>
      </c>
      <c r="Q69" s="72">
        <f>M69/1000</f>
        <v>0</v>
      </c>
      <c r="R69" s="15" t="s">
        <v>783</v>
      </c>
      <c r="S69" s="15" t="s">
        <v>731</v>
      </c>
      <c r="T69" s="14"/>
      <c r="U69" s="15"/>
      <c r="V69" s="14" t="e">
        <v>#N/A</v>
      </c>
      <c r="W69" s="14" t="e">
        <v>#N/A</v>
      </c>
      <c r="X69" s="15" t="s">
        <v>41</v>
      </c>
    </row>
    <row r="70" spans="1:24" x14ac:dyDescent="0.15">
      <c r="A70" s="15" t="s">
        <v>31</v>
      </c>
      <c r="B70" s="15" t="s">
        <v>30</v>
      </c>
      <c r="C70" s="15" t="s">
        <v>32</v>
      </c>
      <c r="D70" s="15" t="s">
        <v>240</v>
      </c>
      <c r="E70" s="15"/>
      <c r="F70" s="15" t="s">
        <v>69</v>
      </c>
      <c r="G70" s="14"/>
      <c r="H70" s="14"/>
      <c r="I70" s="15" t="s">
        <v>40</v>
      </c>
      <c r="J70" s="15">
        <v>7</v>
      </c>
      <c r="K70" s="15">
        <v>13</v>
      </c>
      <c r="L70" s="15" t="s">
        <v>241</v>
      </c>
      <c r="M70" s="63">
        <v>937</v>
      </c>
      <c r="N70" s="14"/>
      <c r="O70" s="15" t="s">
        <v>223</v>
      </c>
      <c r="P70" s="14" t="s">
        <v>230</v>
      </c>
      <c r="Q70" s="72">
        <f>M70/1000</f>
        <v>0.93700000000000006</v>
      </c>
      <c r="R70" s="15" t="s">
        <v>783</v>
      </c>
      <c r="S70" s="15" t="s">
        <v>731</v>
      </c>
      <c r="T70" s="14"/>
      <c r="U70" s="15"/>
      <c r="V70" s="14" t="e">
        <v>#N/A</v>
      </c>
      <c r="W70" s="14" t="e">
        <v>#N/A</v>
      </c>
      <c r="X70" s="15" t="s">
        <v>41</v>
      </c>
    </row>
    <row r="71" spans="1:24" x14ac:dyDescent="0.15">
      <c r="A71" s="15" t="s">
        <v>31</v>
      </c>
      <c r="B71" s="15" t="s">
        <v>30</v>
      </c>
      <c r="C71" s="15" t="s">
        <v>32</v>
      </c>
      <c r="D71" s="15" t="s">
        <v>242</v>
      </c>
      <c r="E71" s="15"/>
      <c r="F71" s="15" t="s">
        <v>69</v>
      </c>
      <c r="G71" s="14"/>
      <c r="H71" s="14"/>
      <c r="I71" s="15" t="s">
        <v>40</v>
      </c>
      <c r="J71" s="15">
        <v>7</v>
      </c>
      <c r="K71" s="15">
        <v>13</v>
      </c>
      <c r="L71" s="15" t="s">
        <v>243</v>
      </c>
      <c r="M71" s="63">
        <v>12672</v>
      </c>
      <c r="N71" s="14"/>
      <c r="O71" s="15" t="s">
        <v>223</v>
      </c>
      <c r="P71" s="14" t="s">
        <v>230</v>
      </c>
      <c r="Q71" s="72">
        <f>M71/1000</f>
        <v>12.672000000000001</v>
      </c>
      <c r="R71" s="15" t="s">
        <v>783</v>
      </c>
      <c r="S71" s="15" t="s">
        <v>731</v>
      </c>
      <c r="T71" s="14"/>
      <c r="U71" s="15"/>
      <c r="V71" s="14" t="e">
        <v>#N/A</v>
      </c>
      <c r="W71" s="14" t="e">
        <v>#N/A</v>
      </c>
      <c r="X71" s="15" t="s">
        <v>41</v>
      </c>
    </row>
    <row r="72" spans="1:24" x14ac:dyDescent="0.15">
      <c r="A72" s="15" t="s">
        <v>31</v>
      </c>
      <c r="B72" s="15" t="s">
        <v>30</v>
      </c>
      <c r="C72" s="15" t="s">
        <v>32</v>
      </c>
      <c r="D72" s="15" t="s">
        <v>76</v>
      </c>
      <c r="E72" s="15"/>
      <c r="F72" s="15" t="s">
        <v>69</v>
      </c>
      <c r="G72" s="14"/>
      <c r="H72" s="14"/>
      <c r="I72" s="15" t="s">
        <v>40</v>
      </c>
      <c r="J72" s="15">
        <v>7</v>
      </c>
      <c r="K72" s="15">
        <v>13</v>
      </c>
      <c r="L72" s="15" t="s">
        <v>244</v>
      </c>
      <c r="M72" s="63">
        <v>1021132</v>
      </c>
      <c r="N72" s="14"/>
      <c r="O72" s="15" t="s">
        <v>223</v>
      </c>
      <c r="P72" s="14" t="s">
        <v>230</v>
      </c>
      <c r="Q72" s="72">
        <f>M72/1000</f>
        <v>1021.1319999999999</v>
      </c>
      <c r="R72" s="15" t="s">
        <v>783</v>
      </c>
      <c r="S72" s="15" t="s">
        <v>731</v>
      </c>
      <c r="T72" s="14"/>
      <c r="U72" s="15"/>
      <c r="V72" s="14" t="e">
        <v>#N/A</v>
      </c>
      <c r="W72" s="14" t="e">
        <v>#N/A</v>
      </c>
      <c r="X72" s="15" t="s">
        <v>41</v>
      </c>
    </row>
    <row r="73" spans="1:24" x14ac:dyDescent="0.15">
      <c r="A73" s="15" t="s">
        <v>31</v>
      </c>
      <c r="B73" s="15" t="s">
        <v>30</v>
      </c>
      <c r="C73" s="15" t="s">
        <v>32</v>
      </c>
      <c r="D73" s="15" t="s">
        <v>78</v>
      </c>
      <c r="E73" s="15"/>
      <c r="F73" s="15" t="s">
        <v>69</v>
      </c>
      <c r="G73" s="14"/>
      <c r="H73" s="14"/>
      <c r="I73" s="15" t="s">
        <v>40</v>
      </c>
      <c r="J73" s="15">
        <v>7</v>
      </c>
      <c r="K73" s="15">
        <v>13</v>
      </c>
      <c r="L73" s="15" t="s">
        <v>245</v>
      </c>
      <c r="M73" s="63">
        <v>760582</v>
      </c>
      <c r="N73" s="14"/>
      <c r="O73" s="15" t="s">
        <v>223</v>
      </c>
      <c r="P73" s="14" t="s">
        <v>230</v>
      </c>
      <c r="Q73" s="72">
        <f>M73/1000</f>
        <v>760.58199999999999</v>
      </c>
      <c r="R73" s="15" t="s">
        <v>783</v>
      </c>
      <c r="S73" s="15" t="s">
        <v>731</v>
      </c>
      <c r="T73" s="14"/>
      <c r="U73" s="15"/>
      <c r="V73" s="14" t="e">
        <v>#N/A</v>
      </c>
      <c r="W73" s="14" t="e">
        <v>#N/A</v>
      </c>
      <c r="X73" s="15" t="s">
        <v>41</v>
      </c>
    </row>
    <row r="74" spans="1:24" x14ac:dyDescent="0.15">
      <c r="A74" s="15" t="s">
        <v>31</v>
      </c>
      <c r="B74" s="15" t="s">
        <v>30</v>
      </c>
      <c r="C74" s="15" t="s">
        <v>32</v>
      </c>
      <c r="D74" s="15" t="s">
        <v>80</v>
      </c>
      <c r="E74" s="15"/>
      <c r="F74" s="15" t="s">
        <v>69</v>
      </c>
      <c r="G74" s="14"/>
      <c r="H74" s="14"/>
      <c r="I74" s="15" t="s">
        <v>40</v>
      </c>
      <c r="J74" s="15">
        <v>7</v>
      </c>
      <c r="K74" s="15">
        <v>13</v>
      </c>
      <c r="L74" s="15" t="s">
        <v>246</v>
      </c>
      <c r="M74" s="63">
        <v>115667</v>
      </c>
      <c r="N74" s="14"/>
      <c r="O74" s="15" t="s">
        <v>223</v>
      </c>
      <c r="P74" s="14" t="s">
        <v>230</v>
      </c>
      <c r="Q74" s="72">
        <f>M74/1000</f>
        <v>115.667</v>
      </c>
      <c r="R74" s="15" t="s">
        <v>783</v>
      </c>
      <c r="S74" s="15" t="s">
        <v>731</v>
      </c>
      <c r="T74" s="14"/>
      <c r="U74" s="15"/>
      <c r="V74" s="14" t="e">
        <v>#N/A</v>
      </c>
      <c r="W74" s="14" t="e">
        <v>#N/A</v>
      </c>
      <c r="X74" s="15" t="s">
        <v>41</v>
      </c>
    </row>
    <row r="75" spans="1:24" x14ac:dyDescent="0.15">
      <c r="A75" s="15" t="s">
        <v>31</v>
      </c>
      <c r="B75" s="15" t="s">
        <v>30</v>
      </c>
      <c r="C75" s="15" t="s">
        <v>32</v>
      </c>
      <c r="D75" s="15" t="s">
        <v>95</v>
      </c>
      <c r="E75" s="15"/>
      <c r="F75" s="15" t="s">
        <v>69</v>
      </c>
      <c r="G75" s="14"/>
      <c r="H75" s="14"/>
      <c r="I75" s="15" t="s">
        <v>40</v>
      </c>
      <c r="J75" s="15">
        <v>7</v>
      </c>
      <c r="K75" s="15">
        <v>13</v>
      </c>
      <c r="L75" s="15" t="s">
        <v>247</v>
      </c>
      <c r="M75" s="63">
        <v>2860006</v>
      </c>
      <c r="N75" s="14"/>
      <c r="O75" s="15" t="s">
        <v>223</v>
      </c>
      <c r="P75" s="14" t="s">
        <v>230</v>
      </c>
      <c r="Q75" s="72">
        <f>M75/1000</f>
        <v>2860.0059999999999</v>
      </c>
      <c r="R75" s="15" t="s">
        <v>783</v>
      </c>
      <c r="S75" s="15" t="s">
        <v>731</v>
      </c>
      <c r="T75" s="14"/>
      <c r="U75" s="15"/>
      <c r="V75" s="14" t="e">
        <v>#N/A</v>
      </c>
      <c r="W75" s="14" t="e">
        <v>#N/A</v>
      </c>
      <c r="X75" s="15" t="s">
        <v>41</v>
      </c>
    </row>
    <row r="76" spans="1:24" x14ac:dyDescent="0.15">
      <c r="A76" s="15" t="s">
        <v>31</v>
      </c>
      <c r="B76" s="15" t="s">
        <v>30</v>
      </c>
      <c r="C76" s="15" t="s">
        <v>32</v>
      </c>
      <c r="D76" s="15" t="s">
        <v>71</v>
      </c>
      <c r="E76" s="15"/>
      <c r="F76" s="15" t="s">
        <v>69</v>
      </c>
      <c r="G76" s="14"/>
      <c r="H76" s="14"/>
      <c r="I76" s="15" t="s">
        <v>40</v>
      </c>
      <c r="J76" s="15">
        <v>7</v>
      </c>
      <c r="K76" s="15">
        <v>13</v>
      </c>
      <c r="L76" s="15" t="s">
        <v>249</v>
      </c>
      <c r="M76" s="63">
        <v>0</v>
      </c>
      <c r="N76" s="14"/>
      <c r="O76" s="15" t="s">
        <v>223</v>
      </c>
      <c r="P76" s="14" t="s">
        <v>248</v>
      </c>
      <c r="Q76" s="72">
        <f>M76/1000</f>
        <v>0</v>
      </c>
      <c r="R76" s="15" t="s">
        <v>783</v>
      </c>
      <c r="S76" s="15" t="s">
        <v>731</v>
      </c>
      <c r="T76" s="14"/>
      <c r="U76" s="15"/>
      <c r="V76" s="14" t="e">
        <v>#N/A</v>
      </c>
      <c r="W76" s="14" t="e">
        <v>#N/A</v>
      </c>
      <c r="X76" s="15" t="s">
        <v>41</v>
      </c>
    </row>
    <row r="77" spans="1:24" x14ac:dyDescent="0.15">
      <c r="A77" s="15" t="s">
        <v>31</v>
      </c>
      <c r="B77" s="15" t="s">
        <v>30</v>
      </c>
      <c r="C77" s="15" t="s">
        <v>32</v>
      </c>
      <c r="D77" s="15" t="s">
        <v>232</v>
      </c>
      <c r="E77" s="15"/>
      <c r="F77" s="15" t="s">
        <v>69</v>
      </c>
      <c r="G77" s="14"/>
      <c r="H77" s="14"/>
      <c r="I77" s="15" t="s">
        <v>40</v>
      </c>
      <c r="J77" s="15">
        <v>7</v>
      </c>
      <c r="K77" s="15">
        <v>13</v>
      </c>
      <c r="L77" s="15" t="s">
        <v>250</v>
      </c>
      <c r="M77" s="63">
        <v>0</v>
      </c>
      <c r="N77" s="14"/>
      <c r="O77" s="15" t="s">
        <v>223</v>
      </c>
      <c r="P77" s="14" t="s">
        <v>248</v>
      </c>
      <c r="Q77" s="72">
        <f>M77/1000</f>
        <v>0</v>
      </c>
      <c r="R77" s="15" t="s">
        <v>783</v>
      </c>
      <c r="S77" s="15" t="s">
        <v>731</v>
      </c>
      <c r="T77" s="14"/>
      <c r="U77" s="15"/>
      <c r="V77" s="14" t="e">
        <v>#N/A</v>
      </c>
      <c r="W77" s="14" t="e">
        <v>#N/A</v>
      </c>
      <c r="X77" s="15" t="s">
        <v>41</v>
      </c>
    </row>
    <row r="78" spans="1:24" x14ac:dyDescent="0.15">
      <c r="A78" s="15" t="s">
        <v>31</v>
      </c>
      <c r="B78" s="15" t="s">
        <v>30</v>
      </c>
      <c r="C78" s="15" t="s">
        <v>32</v>
      </c>
      <c r="D78" s="15" t="s">
        <v>234</v>
      </c>
      <c r="E78" s="15"/>
      <c r="F78" s="15" t="s">
        <v>69</v>
      </c>
      <c r="G78" s="14"/>
      <c r="H78" s="14"/>
      <c r="I78" s="15" t="s">
        <v>40</v>
      </c>
      <c r="J78" s="15">
        <v>7</v>
      </c>
      <c r="K78" s="15">
        <v>13</v>
      </c>
      <c r="L78" s="15" t="s">
        <v>251</v>
      </c>
      <c r="M78" s="63">
        <v>0</v>
      </c>
      <c r="N78" s="14"/>
      <c r="O78" s="15" t="s">
        <v>223</v>
      </c>
      <c r="P78" s="14" t="s">
        <v>248</v>
      </c>
      <c r="Q78" s="72">
        <f>M78/1000</f>
        <v>0</v>
      </c>
      <c r="R78" s="15" t="s">
        <v>783</v>
      </c>
      <c r="S78" s="15" t="s">
        <v>731</v>
      </c>
      <c r="T78" s="14"/>
      <c r="U78" s="15"/>
      <c r="V78" s="14" t="e">
        <v>#N/A</v>
      </c>
      <c r="W78" s="14" t="e">
        <v>#N/A</v>
      </c>
      <c r="X78" s="15" t="s">
        <v>41</v>
      </c>
    </row>
    <row r="79" spans="1:24" x14ac:dyDescent="0.15">
      <c r="A79" s="15" t="s">
        <v>31</v>
      </c>
      <c r="B79" s="15" t="s">
        <v>30</v>
      </c>
      <c r="C79" s="15" t="s">
        <v>32</v>
      </c>
      <c r="D79" s="15" t="s">
        <v>236</v>
      </c>
      <c r="E79" s="15"/>
      <c r="F79" s="15" t="s">
        <v>69</v>
      </c>
      <c r="G79" s="14"/>
      <c r="H79" s="14"/>
      <c r="I79" s="15" t="s">
        <v>40</v>
      </c>
      <c r="J79" s="15">
        <v>7</v>
      </c>
      <c r="K79" s="15">
        <v>13</v>
      </c>
      <c r="L79" s="15" t="s">
        <v>252</v>
      </c>
      <c r="M79" s="63">
        <v>0</v>
      </c>
      <c r="N79" s="14"/>
      <c r="O79" s="15" t="s">
        <v>223</v>
      </c>
      <c r="P79" s="14" t="s">
        <v>248</v>
      </c>
      <c r="Q79" s="72">
        <f>M79/1000</f>
        <v>0</v>
      </c>
      <c r="R79" s="15" t="s">
        <v>783</v>
      </c>
      <c r="S79" s="15" t="s">
        <v>731</v>
      </c>
      <c r="T79" s="14"/>
      <c r="U79" s="15"/>
      <c r="V79" s="14" t="e">
        <v>#N/A</v>
      </c>
      <c r="W79" s="14" t="e">
        <v>#N/A</v>
      </c>
      <c r="X79" s="15" t="s">
        <v>41</v>
      </c>
    </row>
    <row r="80" spans="1:24" x14ac:dyDescent="0.15">
      <c r="A80" s="15" t="s">
        <v>31</v>
      </c>
      <c r="B80" s="15" t="s">
        <v>30</v>
      </c>
      <c r="C80" s="15" t="s">
        <v>32</v>
      </c>
      <c r="D80" s="15" t="s">
        <v>238</v>
      </c>
      <c r="E80" s="15"/>
      <c r="F80" s="15" t="s">
        <v>69</v>
      </c>
      <c r="G80" s="14"/>
      <c r="H80" s="14"/>
      <c r="I80" s="15" t="s">
        <v>40</v>
      </c>
      <c r="J80" s="15">
        <v>7</v>
      </c>
      <c r="K80" s="15">
        <v>13</v>
      </c>
      <c r="L80" s="15" t="s">
        <v>253</v>
      </c>
      <c r="M80" s="63">
        <v>0</v>
      </c>
      <c r="N80" s="14"/>
      <c r="O80" s="15" t="s">
        <v>223</v>
      </c>
      <c r="P80" s="14" t="s">
        <v>248</v>
      </c>
      <c r="Q80" s="72">
        <f>M80/1000</f>
        <v>0</v>
      </c>
      <c r="R80" s="15" t="s">
        <v>783</v>
      </c>
      <c r="S80" s="15" t="s">
        <v>731</v>
      </c>
      <c r="T80" s="14"/>
      <c r="U80" s="15"/>
      <c r="V80" s="14" t="e">
        <v>#N/A</v>
      </c>
      <c r="W80" s="14" t="e">
        <v>#N/A</v>
      </c>
      <c r="X80" s="15" t="s">
        <v>41</v>
      </c>
    </row>
    <row r="81" spans="1:24" x14ac:dyDescent="0.15">
      <c r="A81" s="15" t="s">
        <v>31</v>
      </c>
      <c r="B81" s="15" t="s">
        <v>30</v>
      </c>
      <c r="C81" s="15" t="s">
        <v>32</v>
      </c>
      <c r="D81" s="15" t="s">
        <v>240</v>
      </c>
      <c r="E81" s="15"/>
      <c r="F81" s="15" t="s">
        <v>69</v>
      </c>
      <c r="G81" s="14"/>
      <c r="H81" s="14"/>
      <c r="I81" s="15" t="s">
        <v>40</v>
      </c>
      <c r="J81" s="15">
        <v>7</v>
      </c>
      <c r="K81" s="15">
        <v>13</v>
      </c>
      <c r="L81" s="15" t="s">
        <v>254</v>
      </c>
      <c r="M81" s="63">
        <v>0</v>
      </c>
      <c r="N81" s="14"/>
      <c r="O81" s="15" t="s">
        <v>223</v>
      </c>
      <c r="P81" s="14" t="s">
        <v>248</v>
      </c>
      <c r="Q81" s="72">
        <f>M81/1000</f>
        <v>0</v>
      </c>
      <c r="R81" s="15" t="s">
        <v>783</v>
      </c>
      <c r="S81" s="15" t="s">
        <v>731</v>
      </c>
      <c r="T81" s="14"/>
      <c r="U81" s="15"/>
      <c r="V81" s="14" t="e">
        <v>#N/A</v>
      </c>
      <c r="W81" s="14" t="e">
        <v>#N/A</v>
      </c>
      <c r="X81" s="15" t="s">
        <v>41</v>
      </c>
    </row>
    <row r="82" spans="1:24" x14ac:dyDescent="0.15">
      <c r="A82" s="15" t="s">
        <v>31</v>
      </c>
      <c r="B82" s="15" t="s">
        <v>30</v>
      </c>
      <c r="C82" s="15" t="s">
        <v>32</v>
      </c>
      <c r="D82" s="15" t="s">
        <v>242</v>
      </c>
      <c r="E82" s="15"/>
      <c r="F82" s="15" t="s">
        <v>69</v>
      </c>
      <c r="G82" s="14"/>
      <c r="H82" s="14"/>
      <c r="I82" s="15" t="s">
        <v>40</v>
      </c>
      <c r="J82" s="15">
        <v>7</v>
      </c>
      <c r="K82" s="15">
        <v>13</v>
      </c>
      <c r="L82" s="15" t="s">
        <v>255</v>
      </c>
      <c r="M82" s="63">
        <v>0</v>
      </c>
      <c r="N82" s="14"/>
      <c r="O82" s="15" t="s">
        <v>223</v>
      </c>
      <c r="P82" s="14" t="s">
        <v>248</v>
      </c>
      <c r="Q82" s="72">
        <f>M82/1000</f>
        <v>0</v>
      </c>
      <c r="R82" s="15" t="s">
        <v>783</v>
      </c>
      <c r="S82" s="15" t="s">
        <v>731</v>
      </c>
      <c r="T82" s="14"/>
      <c r="U82" s="15"/>
      <c r="V82" s="14" t="e">
        <v>#N/A</v>
      </c>
      <c r="W82" s="14" t="e">
        <v>#N/A</v>
      </c>
      <c r="X82" s="15" t="s">
        <v>41</v>
      </c>
    </row>
    <row r="83" spans="1:24" x14ac:dyDescent="0.15">
      <c r="A83" s="15" t="s">
        <v>31</v>
      </c>
      <c r="B83" s="15" t="s">
        <v>30</v>
      </c>
      <c r="C83" s="15" t="s">
        <v>32</v>
      </c>
      <c r="D83" s="15" t="s">
        <v>76</v>
      </c>
      <c r="E83" s="15"/>
      <c r="F83" s="15" t="s">
        <v>69</v>
      </c>
      <c r="G83" s="14"/>
      <c r="H83" s="14"/>
      <c r="I83" s="15" t="s">
        <v>40</v>
      </c>
      <c r="J83" s="15">
        <v>7</v>
      </c>
      <c r="K83" s="15">
        <v>13</v>
      </c>
      <c r="L83" s="15" t="s">
        <v>256</v>
      </c>
      <c r="M83" s="63">
        <v>0</v>
      </c>
      <c r="N83" s="14"/>
      <c r="O83" s="15" t="s">
        <v>223</v>
      </c>
      <c r="P83" s="14" t="s">
        <v>248</v>
      </c>
      <c r="Q83" s="72">
        <f>M83/1000</f>
        <v>0</v>
      </c>
      <c r="R83" s="15" t="s">
        <v>783</v>
      </c>
      <c r="S83" s="15" t="s">
        <v>731</v>
      </c>
      <c r="T83" s="14"/>
      <c r="U83" s="15"/>
      <c r="V83" s="14" t="e">
        <v>#N/A</v>
      </c>
      <c r="W83" s="14" t="e">
        <v>#N/A</v>
      </c>
      <c r="X83" s="15" t="s">
        <v>41</v>
      </c>
    </row>
    <row r="84" spans="1:24" x14ac:dyDescent="0.15">
      <c r="A84" s="15" t="s">
        <v>31</v>
      </c>
      <c r="B84" s="15" t="s">
        <v>30</v>
      </c>
      <c r="C84" s="15" t="s">
        <v>32</v>
      </c>
      <c r="D84" s="15" t="s">
        <v>78</v>
      </c>
      <c r="E84" s="15"/>
      <c r="F84" s="15" t="s">
        <v>69</v>
      </c>
      <c r="G84" s="14"/>
      <c r="H84" s="14"/>
      <c r="I84" s="15" t="s">
        <v>40</v>
      </c>
      <c r="J84" s="15">
        <v>7</v>
      </c>
      <c r="K84" s="15">
        <v>13</v>
      </c>
      <c r="L84" s="15" t="s">
        <v>257</v>
      </c>
      <c r="M84" s="63">
        <v>0</v>
      </c>
      <c r="N84" s="14"/>
      <c r="O84" s="15" t="s">
        <v>223</v>
      </c>
      <c r="P84" s="14" t="s">
        <v>248</v>
      </c>
      <c r="Q84" s="72">
        <f>M84/1000</f>
        <v>0</v>
      </c>
      <c r="R84" s="15" t="s">
        <v>783</v>
      </c>
      <c r="S84" s="15" t="s">
        <v>731</v>
      </c>
      <c r="T84" s="14"/>
      <c r="U84" s="15"/>
      <c r="V84" s="14" t="e">
        <v>#N/A</v>
      </c>
      <c r="W84" s="14" t="e">
        <v>#N/A</v>
      </c>
      <c r="X84" s="15" t="s">
        <v>41</v>
      </c>
    </row>
    <row r="85" spans="1:24" x14ac:dyDescent="0.15">
      <c r="A85" s="15" t="s">
        <v>31</v>
      </c>
      <c r="B85" s="15" t="s">
        <v>30</v>
      </c>
      <c r="C85" s="15" t="s">
        <v>32</v>
      </c>
      <c r="D85" s="15" t="s">
        <v>80</v>
      </c>
      <c r="E85" s="15"/>
      <c r="F85" s="15" t="s">
        <v>69</v>
      </c>
      <c r="G85" s="14"/>
      <c r="H85" s="14"/>
      <c r="I85" s="15" t="s">
        <v>40</v>
      </c>
      <c r="J85" s="15">
        <v>7</v>
      </c>
      <c r="K85" s="15">
        <v>13</v>
      </c>
      <c r="L85" s="15" t="s">
        <v>258</v>
      </c>
      <c r="M85" s="63">
        <v>0</v>
      </c>
      <c r="N85" s="14"/>
      <c r="O85" s="15" t="s">
        <v>223</v>
      </c>
      <c r="P85" s="14" t="s">
        <v>248</v>
      </c>
      <c r="Q85" s="72">
        <f>M85/1000</f>
        <v>0</v>
      </c>
      <c r="R85" s="15" t="s">
        <v>783</v>
      </c>
      <c r="S85" s="15" t="s">
        <v>731</v>
      </c>
      <c r="T85" s="14"/>
      <c r="U85" s="15"/>
      <c r="V85" s="14" t="e">
        <v>#N/A</v>
      </c>
      <c r="W85" s="14" t="e">
        <v>#N/A</v>
      </c>
      <c r="X85" s="15" t="s">
        <v>41</v>
      </c>
    </row>
    <row r="86" spans="1:24" x14ac:dyDescent="0.15">
      <c r="A86" s="15" t="s">
        <v>31</v>
      </c>
      <c r="B86" s="15" t="s">
        <v>30</v>
      </c>
      <c r="C86" s="15" t="s">
        <v>32</v>
      </c>
      <c r="D86" s="15" t="s">
        <v>95</v>
      </c>
      <c r="E86" s="15"/>
      <c r="F86" s="15" t="s">
        <v>69</v>
      </c>
      <c r="G86" s="14"/>
      <c r="H86" s="14"/>
      <c r="I86" s="15" t="s">
        <v>40</v>
      </c>
      <c r="J86" s="15">
        <v>7</v>
      </c>
      <c r="K86" s="15">
        <v>13</v>
      </c>
      <c r="L86" s="15" t="s">
        <v>259</v>
      </c>
      <c r="M86" s="63">
        <v>0</v>
      </c>
      <c r="N86" s="14"/>
      <c r="O86" s="15" t="s">
        <v>223</v>
      </c>
      <c r="P86" s="14" t="s">
        <v>248</v>
      </c>
      <c r="Q86" s="72">
        <f>M86/1000</f>
        <v>0</v>
      </c>
      <c r="R86" s="15" t="s">
        <v>783</v>
      </c>
      <c r="S86" s="15" t="s">
        <v>731</v>
      </c>
      <c r="T86" s="14"/>
      <c r="U86" s="15"/>
      <c r="V86" s="14" t="e">
        <v>#N/A</v>
      </c>
      <c r="W86" s="14" t="e">
        <v>#N/A</v>
      </c>
      <c r="X86" s="15" t="s">
        <v>41</v>
      </c>
    </row>
    <row r="87" spans="1:24" x14ac:dyDescent="0.15">
      <c r="A87" s="15" t="s">
        <v>31</v>
      </c>
      <c r="B87" s="15" t="s">
        <v>30</v>
      </c>
      <c r="C87" s="15" t="s">
        <v>32</v>
      </c>
      <c r="D87" s="15" t="s">
        <v>71</v>
      </c>
      <c r="E87" s="15"/>
      <c r="F87" s="15" t="s">
        <v>69</v>
      </c>
      <c r="G87" s="14"/>
      <c r="H87" s="14"/>
      <c r="I87" s="15" t="s">
        <v>40</v>
      </c>
      <c r="J87" s="15">
        <v>7</v>
      </c>
      <c r="K87" s="15">
        <v>13</v>
      </c>
      <c r="L87" s="15" t="s">
        <v>260</v>
      </c>
      <c r="M87" s="63">
        <v>4757387</v>
      </c>
      <c r="N87" s="14"/>
      <c r="O87" s="15" t="s">
        <v>223</v>
      </c>
      <c r="P87" s="14" t="s">
        <v>228</v>
      </c>
      <c r="Q87" s="72">
        <f>M87/1000</f>
        <v>4757.3869999999997</v>
      </c>
      <c r="R87" s="15" t="s">
        <v>783</v>
      </c>
      <c r="S87" s="15" t="s">
        <v>731</v>
      </c>
      <c r="T87" s="14"/>
      <c r="U87" s="15"/>
      <c r="V87" s="14" t="e">
        <v>#N/A</v>
      </c>
      <c r="W87" s="14" t="e">
        <v>#N/A</v>
      </c>
      <c r="X87" s="15" t="s">
        <v>41</v>
      </c>
    </row>
    <row r="88" spans="1:24" x14ac:dyDescent="0.15">
      <c r="A88" s="15" t="s">
        <v>31</v>
      </c>
      <c r="B88" s="15" t="s">
        <v>30</v>
      </c>
      <c r="C88" s="15" t="s">
        <v>32</v>
      </c>
      <c r="D88" s="15" t="s">
        <v>76</v>
      </c>
      <c r="E88" s="15"/>
      <c r="F88" s="15" t="s">
        <v>69</v>
      </c>
      <c r="G88" s="14"/>
      <c r="H88" s="14"/>
      <c r="I88" s="15" t="s">
        <v>40</v>
      </c>
      <c r="J88" s="15">
        <v>7</v>
      </c>
      <c r="K88" s="15">
        <v>13</v>
      </c>
      <c r="L88" s="15" t="s">
        <v>261</v>
      </c>
      <c r="M88" s="63">
        <v>1021132</v>
      </c>
      <c r="N88" s="14"/>
      <c r="O88" s="15" t="s">
        <v>223</v>
      </c>
      <c r="P88" s="14" t="s">
        <v>228</v>
      </c>
      <c r="Q88" s="72">
        <f>M88/1000</f>
        <v>1021.1319999999999</v>
      </c>
      <c r="R88" s="15" t="s">
        <v>783</v>
      </c>
      <c r="S88" s="15" t="s">
        <v>731</v>
      </c>
      <c r="T88" s="14"/>
      <c r="U88" s="15"/>
      <c r="V88" s="14" t="e">
        <v>#N/A</v>
      </c>
      <c r="W88" s="14" t="e">
        <v>#N/A</v>
      </c>
      <c r="X88" s="15" t="s">
        <v>41</v>
      </c>
    </row>
    <row r="89" spans="1:24" x14ac:dyDescent="0.15">
      <c r="A89" s="15" t="s">
        <v>31</v>
      </c>
      <c r="B89" s="15" t="s">
        <v>30</v>
      </c>
      <c r="C89" s="15" t="s">
        <v>32</v>
      </c>
      <c r="D89" s="15" t="s">
        <v>78</v>
      </c>
      <c r="E89" s="15"/>
      <c r="F89" s="15" t="s">
        <v>69</v>
      </c>
      <c r="G89" s="14"/>
      <c r="H89" s="14"/>
      <c r="I89" s="15" t="s">
        <v>40</v>
      </c>
      <c r="J89" s="15">
        <v>7</v>
      </c>
      <c r="K89" s="15">
        <v>13</v>
      </c>
      <c r="L89" s="15" t="s">
        <v>262</v>
      </c>
      <c r="M89" s="63">
        <v>760582</v>
      </c>
      <c r="N89" s="14"/>
      <c r="O89" s="15" t="s">
        <v>223</v>
      </c>
      <c r="P89" s="14" t="s">
        <v>228</v>
      </c>
      <c r="Q89" s="72">
        <f>M89/1000</f>
        <v>760.58199999999999</v>
      </c>
      <c r="R89" s="15" t="s">
        <v>783</v>
      </c>
      <c r="S89" s="15" t="s">
        <v>731</v>
      </c>
      <c r="T89" s="14"/>
      <c r="U89" s="15"/>
      <c r="V89" s="14" t="e">
        <v>#N/A</v>
      </c>
      <c r="W89" s="14" t="e">
        <v>#N/A</v>
      </c>
      <c r="X89" s="15" t="s">
        <v>41</v>
      </c>
    </row>
    <row r="90" spans="1:24" x14ac:dyDescent="0.15">
      <c r="A90" s="15" t="s">
        <v>31</v>
      </c>
      <c r="B90" s="15" t="s">
        <v>30</v>
      </c>
      <c r="C90" s="15" t="s">
        <v>32</v>
      </c>
      <c r="D90" s="15" t="s">
        <v>80</v>
      </c>
      <c r="E90" s="15"/>
      <c r="F90" s="15" t="s">
        <v>69</v>
      </c>
      <c r="G90" s="14"/>
      <c r="H90" s="14"/>
      <c r="I90" s="15" t="s">
        <v>40</v>
      </c>
      <c r="J90" s="15">
        <v>7</v>
      </c>
      <c r="K90" s="15">
        <v>13</v>
      </c>
      <c r="L90" s="15" t="s">
        <v>263</v>
      </c>
      <c r="M90" s="63">
        <v>115667</v>
      </c>
      <c r="N90" s="14"/>
      <c r="O90" s="15" t="s">
        <v>223</v>
      </c>
      <c r="P90" s="14" t="s">
        <v>228</v>
      </c>
      <c r="Q90" s="72">
        <f>M90/1000</f>
        <v>115.667</v>
      </c>
      <c r="R90" s="15" t="s">
        <v>783</v>
      </c>
      <c r="S90" s="15" t="s">
        <v>731</v>
      </c>
      <c r="T90" s="14"/>
      <c r="U90" s="15"/>
      <c r="V90" s="14" t="e">
        <v>#N/A</v>
      </c>
      <c r="W90" s="14" t="e">
        <v>#N/A</v>
      </c>
      <c r="X90" s="15" t="s">
        <v>41</v>
      </c>
    </row>
    <row r="91" spans="1:24" x14ac:dyDescent="0.15">
      <c r="A91" s="15" t="s">
        <v>31</v>
      </c>
      <c r="B91" s="15" t="s">
        <v>30</v>
      </c>
      <c r="C91" s="15" t="s">
        <v>32</v>
      </c>
      <c r="D91" s="15" t="s">
        <v>95</v>
      </c>
      <c r="E91" s="15"/>
      <c r="F91" s="15" t="s">
        <v>69</v>
      </c>
      <c r="G91" s="14"/>
      <c r="H91" s="14"/>
      <c r="I91" s="15" t="s">
        <v>40</v>
      </c>
      <c r="J91" s="15">
        <v>7</v>
      </c>
      <c r="K91" s="15">
        <v>13</v>
      </c>
      <c r="L91" s="15" t="s">
        <v>264</v>
      </c>
      <c r="M91" s="63">
        <v>2860006</v>
      </c>
      <c r="N91" s="14"/>
      <c r="O91" s="15" t="s">
        <v>223</v>
      </c>
      <c r="P91" s="14" t="s">
        <v>228</v>
      </c>
      <c r="Q91" s="72">
        <f>M91/1000</f>
        <v>2860.0059999999999</v>
      </c>
      <c r="R91" s="15" t="s">
        <v>783</v>
      </c>
      <c r="S91" s="15" t="s">
        <v>731</v>
      </c>
      <c r="T91" s="14"/>
      <c r="U91" s="15"/>
      <c r="V91" s="14" t="e">
        <v>#N/A</v>
      </c>
      <c r="W91" s="14" t="e">
        <v>#N/A</v>
      </c>
      <c r="X91" s="15" t="s">
        <v>41</v>
      </c>
    </row>
    <row r="92" spans="1:24" x14ac:dyDescent="0.15">
      <c r="A92" t="s">
        <v>317</v>
      </c>
      <c r="B92" t="s">
        <v>316</v>
      </c>
      <c r="C92" t="s">
        <v>305</v>
      </c>
      <c r="F92" t="s">
        <v>279</v>
      </c>
      <c r="I92" t="s">
        <v>318</v>
      </c>
      <c r="L92" s="23" t="s">
        <v>393</v>
      </c>
      <c r="M92" s="67">
        <v>167428676.36759087</v>
      </c>
      <c r="O92" s="23" t="s">
        <v>394</v>
      </c>
      <c r="P92" t="s">
        <v>225</v>
      </c>
      <c r="Q92" s="79">
        <f>M92/1000</f>
        <v>167428.67636759087</v>
      </c>
      <c r="R92" s="23" t="s">
        <v>783</v>
      </c>
      <c r="S92" t="s">
        <v>322</v>
      </c>
      <c r="T92" t="s">
        <v>392</v>
      </c>
      <c r="U92" s="9" t="s">
        <v>734</v>
      </c>
      <c r="V92" t="s">
        <v>321</v>
      </c>
      <c r="W92" t="s">
        <v>321</v>
      </c>
      <c r="X92" t="s">
        <v>276</v>
      </c>
    </row>
    <row r="93" spans="1:24" x14ac:dyDescent="0.15">
      <c r="A93" t="s">
        <v>317</v>
      </c>
      <c r="B93" t="s">
        <v>316</v>
      </c>
      <c r="C93" t="s">
        <v>305</v>
      </c>
      <c r="F93" t="s">
        <v>36</v>
      </c>
      <c r="I93" t="s">
        <v>318</v>
      </c>
      <c r="L93" s="23" t="s">
        <v>393</v>
      </c>
      <c r="M93" s="67">
        <v>182463954.27900004</v>
      </c>
      <c r="O93" s="23" t="s">
        <v>394</v>
      </c>
      <c r="P93" t="s">
        <v>225</v>
      </c>
      <c r="Q93" s="79">
        <f>M93/1000</f>
        <v>182463.95427900006</v>
      </c>
      <c r="R93" s="23" t="s">
        <v>783</v>
      </c>
      <c r="S93" t="s">
        <v>322</v>
      </c>
      <c r="T93" t="s">
        <v>392</v>
      </c>
      <c r="U93" s="9" t="s">
        <v>734</v>
      </c>
      <c r="V93" t="s">
        <v>321</v>
      </c>
      <c r="W93" t="s">
        <v>321</v>
      </c>
      <c r="X93" t="s">
        <v>276</v>
      </c>
    </row>
    <row r="94" spans="1:24" x14ac:dyDescent="0.15">
      <c r="A94" t="s">
        <v>317</v>
      </c>
      <c r="B94" t="s">
        <v>316</v>
      </c>
      <c r="C94" t="s">
        <v>305</v>
      </c>
      <c r="F94" t="s">
        <v>68</v>
      </c>
      <c r="I94" t="s">
        <v>318</v>
      </c>
      <c r="L94" s="23" t="s">
        <v>393</v>
      </c>
      <c r="M94" s="67">
        <v>167428676.36759087</v>
      </c>
      <c r="O94" s="23" t="s">
        <v>394</v>
      </c>
      <c r="P94" t="s">
        <v>225</v>
      </c>
      <c r="Q94" s="79">
        <f>M94/1000</f>
        <v>167428.67636759087</v>
      </c>
      <c r="R94" s="23" t="s">
        <v>783</v>
      </c>
      <c r="S94" t="s">
        <v>322</v>
      </c>
      <c r="T94" t="s">
        <v>392</v>
      </c>
      <c r="U94" s="9" t="s">
        <v>734</v>
      </c>
      <c r="V94" t="s">
        <v>321</v>
      </c>
      <c r="W94" t="s">
        <v>321</v>
      </c>
      <c r="X94" t="s">
        <v>276</v>
      </c>
    </row>
    <row r="95" spans="1:24" x14ac:dyDescent="0.15">
      <c r="A95" s="9" t="s">
        <v>326</v>
      </c>
      <c r="B95" s="9" t="s">
        <v>325</v>
      </c>
      <c r="C95" s="9" t="s">
        <v>305</v>
      </c>
      <c r="F95" t="s">
        <v>271</v>
      </c>
      <c r="I95" t="s">
        <v>817</v>
      </c>
      <c r="J95">
        <v>62</v>
      </c>
      <c r="L95" t="s">
        <v>396</v>
      </c>
      <c r="M95" s="31">
        <v>2800</v>
      </c>
      <c r="O95" t="s">
        <v>397</v>
      </c>
      <c r="P95" t="s">
        <v>225</v>
      </c>
      <c r="Q95" s="73">
        <f>M95/1000</f>
        <v>2.8</v>
      </c>
      <c r="R95" t="s">
        <v>783</v>
      </c>
      <c r="S95" t="s">
        <v>322</v>
      </c>
      <c r="T95" t="s">
        <v>392</v>
      </c>
      <c r="U95" s="9" t="s">
        <v>734</v>
      </c>
      <c r="V95" t="s">
        <v>321</v>
      </c>
      <c r="W95" t="s">
        <v>321</v>
      </c>
      <c r="X95" t="s">
        <v>276</v>
      </c>
    </row>
    <row r="96" spans="1:24" ht="15" x14ac:dyDescent="0.2">
      <c r="A96" s="22" t="s">
        <v>329</v>
      </c>
      <c r="B96" s="22" t="s">
        <v>328</v>
      </c>
      <c r="C96" s="22" t="s">
        <v>305</v>
      </c>
      <c r="F96" t="s">
        <v>68</v>
      </c>
      <c r="I96" t="s">
        <v>330</v>
      </c>
      <c r="J96">
        <v>3</v>
      </c>
      <c r="L96" t="s">
        <v>396</v>
      </c>
      <c r="M96" s="31">
        <v>9634</v>
      </c>
      <c r="O96" s="25" t="s">
        <v>398</v>
      </c>
      <c r="P96" t="s">
        <v>225</v>
      </c>
      <c r="Q96" s="73">
        <f>M96/1000</f>
        <v>9.6340000000000003</v>
      </c>
      <c r="R96" t="s">
        <v>783</v>
      </c>
      <c r="S96" t="s">
        <v>322</v>
      </c>
      <c r="T96" t="s">
        <v>392</v>
      </c>
      <c r="U96" s="9" t="s">
        <v>734</v>
      </c>
      <c r="V96" t="s">
        <v>321</v>
      </c>
      <c r="W96" t="s">
        <v>321</v>
      </c>
      <c r="X96" t="s">
        <v>276</v>
      </c>
    </row>
    <row r="97" spans="1:24" ht="15" x14ac:dyDescent="0.2">
      <c r="A97" s="22" t="s">
        <v>329</v>
      </c>
      <c r="B97" s="22" t="s">
        <v>328</v>
      </c>
      <c r="C97" s="22" t="s">
        <v>305</v>
      </c>
      <c r="F97" s="26" t="s">
        <v>36</v>
      </c>
      <c r="I97" t="s">
        <v>330</v>
      </c>
      <c r="J97">
        <v>3</v>
      </c>
      <c r="L97" t="s">
        <v>396</v>
      </c>
      <c r="M97" s="31">
        <v>9939</v>
      </c>
      <c r="O97" s="25" t="s">
        <v>398</v>
      </c>
      <c r="P97" t="s">
        <v>225</v>
      </c>
      <c r="Q97" s="73">
        <f>M97/1000</f>
        <v>9.9390000000000001</v>
      </c>
      <c r="R97" t="s">
        <v>783</v>
      </c>
      <c r="S97" t="s">
        <v>322</v>
      </c>
      <c r="T97" t="s">
        <v>392</v>
      </c>
      <c r="U97" s="9" t="s">
        <v>734</v>
      </c>
      <c r="V97" t="s">
        <v>321</v>
      </c>
      <c r="W97" t="s">
        <v>321</v>
      </c>
      <c r="X97" t="s">
        <v>276</v>
      </c>
    </row>
    <row r="98" spans="1:24" ht="15" x14ac:dyDescent="0.2">
      <c r="A98" s="22" t="s">
        <v>329</v>
      </c>
      <c r="B98" s="22" t="s">
        <v>328</v>
      </c>
      <c r="C98" s="22" t="s">
        <v>305</v>
      </c>
      <c r="F98" s="14" t="s">
        <v>279</v>
      </c>
      <c r="I98" t="s">
        <v>330</v>
      </c>
      <c r="J98">
        <v>3</v>
      </c>
      <c r="L98" t="s">
        <v>396</v>
      </c>
      <c r="M98" s="31">
        <v>6</v>
      </c>
      <c r="O98" s="25" t="s">
        <v>398</v>
      </c>
      <c r="P98" t="s">
        <v>225</v>
      </c>
      <c r="Q98" s="73">
        <f>M98/1000</f>
        <v>6.0000000000000001E-3</v>
      </c>
      <c r="R98" t="s">
        <v>783</v>
      </c>
      <c r="S98" t="s">
        <v>322</v>
      </c>
      <c r="T98" t="s">
        <v>392</v>
      </c>
      <c r="U98" s="9" t="s">
        <v>734</v>
      </c>
      <c r="V98" t="s">
        <v>321</v>
      </c>
      <c r="W98" t="s">
        <v>321</v>
      </c>
      <c r="X98" t="s">
        <v>276</v>
      </c>
    </row>
    <row r="99" spans="1:24" x14ac:dyDescent="0.15">
      <c r="A99" t="s">
        <v>317</v>
      </c>
      <c r="B99" t="s">
        <v>316</v>
      </c>
      <c r="C99" t="s">
        <v>305</v>
      </c>
      <c r="F99" t="s">
        <v>279</v>
      </c>
      <c r="I99" t="s">
        <v>318</v>
      </c>
      <c r="L99" s="23" t="s">
        <v>401</v>
      </c>
      <c r="M99" s="67">
        <v>5499327625.1834993</v>
      </c>
      <c r="O99" s="23" t="s">
        <v>394</v>
      </c>
      <c r="P99" t="s">
        <v>220</v>
      </c>
      <c r="Q99" s="79">
        <f>M99/1000</f>
        <v>5499327.6251834994</v>
      </c>
      <c r="R99" s="23" t="s">
        <v>783</v>
      </c>
      <c r="S99" t="s">
        <v>322</v>
      </c>
      <c r="T99" t="s">
        <v>400</v>
      </c>
      <c r="U99" s="9" t="s">
        <v>734</v>
      </c>
      <c r="V99" t="s">
        <v>321</v>
      </c>
      <c r="W99" t="s">
        <v>321</v>
      </c>
      <c r="X99" t="s">
        <v>276</v>
      </c>
    </row>
    <row r="100" spans="1:24" x14ac:dyDescent="0.15">
      <c r="A100" t="s">
        <v>317</v>
      </c>
      <c r="B100" t="s">
        <v>316</v>
      </c>
      <c r="C100" t="s">
        <v>305</v>
      </c>
      <c r="F100" t="s">
        <v>36</v>
      </c>
      <c r="I100" t="s">
        <v>318</v>
      </c>
      <c r="L100" s="23" t="s">
        <v>401</v>
      </c>
      <c r="M100" s="67">
        <v>5765507246.5060005</v>
      </c>
      <c r="O100" s="23" t="s">
        <v>394</v>
      </c>
      <c r="P100" t="s">
        <v>220</v>
      </c>
      <c r="Q100" s="79">
        <f>M100/1000</f>
        <v>5765507.2465060009</v>
      </c>
      <c r="R100" s="23" t="s">
        <v>783</v>
      </c>
      <c r="S100" t="s">
        <v>322</v>
      </c>
      <c r="T100" t="s">
        <v>400</v>
      </c>
      <c r="U100" s="9" t="s">
        <v>734</v>
      </c>
      <c r="V100" t="s">
        <v>321</v>
      </c>
      <c r="W100" t="s">
        <v>321</v>
      </c>
      <c r="X100" t="s">
        <v>276</v>
      </c>
    </row>
    <row r="101" spans="1:24" x14ac:dyDescent="0.15">
      <c r="A101" t="s">
        <v>317</v>
      </c>
      <c r="B101" t="s">
        <v>316</v>
      </c>
      <c r="C101" t="s">
        <v>305</v>
      </c>
      <c r="F101" t="s">
        <v>68</v>
      </c>
      <c r="I101" t="s">
        <v>318</v>
      </c>
      <c r="L101" s="23" t="s">
        <v>401</v>
      </c>
      <c r="M101" s="67">
        <v>6790322967.9040012</v>
      </c>
      <c r="O101" s="23" t="s">
        <v>394</v>
      </c>
      <c r="P101" t="s">
        <v>220</v>
      </c>
      <c r="Q101" s="79">
        <f>M101/1000</f>
        <v>6790322.9679040015</v>
      </c>
      <c r="R101" s="23" t="s">
        <v>783</v>
      </c>
      <c r="S101" t="s">
        <v>322</v>
      </c>
      <c r="T101" t="s">
        <v>400</v>
      </c>
      <c r="U101" s="9" t="s">
        <v>734</v>
      </c>
      <c r="V101" t="s">
        <v>321</v>
      </c>
      <c r="W101" t="s">
        <v>321</v>
      </c>
      <c r="X101" t="s">
        <v>276</v>
      </c>
    </row>
    <row r="102" spans="1:24" x14ac:dyDescent="0.15">
      <c r="A102" s="9" t="s">
        <v>326</v>
      </c>
      <c r="B102" s="9" t="s">
        <v>325</v>
      </c>
      <c r="C102" s="9" t="s">
        <v>305</v>
      </c>
      <c r="F102" t="s">
        <v>271</v>
      </c>
      <c r="L102" t="s">
        <v>403</v>
      </c>
      <c r="M102" s="31">
        <v>6397</v>
      </c>
      <c r="O102" t="s">
        <v>397</v>
      </c>
      <c r="P102" t="s">
        <v>220</v>
      </c>
      <c r="Q102" s="73">
        <f>M102/1000</f>
        <v>6.3970000000000002</v>
      </c>
      <c r="R102" t="s">
        <v>783</v>
      </c>
      <c r="S102" t="s">
        <v>322</v>
      </c>
      <c r="T102" t="s">
        <v>400</v>
      </c>
      <c r="U102" s="9" t="s">
        <v>734</v>
      </c>
      <c r="V102" t="s">
        <v>321</v>
      </c>
      <c r="W102" t="s">
        <v>321</v>
      </c>
      <c r="X102" t="s">
        <v>276</v>
      </c>
    </row>
    <row r="103" spans="1:24" ht="15" x14ac:dyDescent="0.2">
      <c r="A103" s="22" t="s">
        <v>329</v>
      </c>
      <c r="B103" s="22" t="s">
        <v>328</v>
      </c>
      <c r="C103" s="22" t="s">
        <v>305</v>
      </c>
      <c r="F103" t="s">
        <v>68</v>
      </c>
      <c r="I103" t="s">
        <v>330</v>
      </c>
      <c r="J103">
        <v>3</v>
      </c>
      <c r="L103" t="s">
        <v>403</v>
      </c>
      <c r="M103" s="31">
        <v>63761486</v>
      </c>
      <c r="O103" s="25" t="s">
        <v>398</v>
      </c>
      <c r="P103" t="s">
        <v>220</v>
      </c>
      <c r="Q103" s="73">
        <f>M103/1000</f>
        <v>63761.485999999997</v>
      </c>
      <c r="R103" t="s">
        <v>783</v>
      </c>
      <c r="S103" t="s">
        <v>322</v>
      </c>
      <c r="T103" t="s">
        <v>400</v>
      </c>
      <c r="U103" s="9" t="s">
        <v>734</v>
      </c>
      <c r="V103" t="s">
        <v>321</v>
      </c>
      <c r="W103" t="s">
        <v>321</v>
      </c>
      <c r="X103" t="s">
        <v>276</v>
      </c>
    </row>
    <row r="104" spans="1:24" ht="15" x14ac:dyDescent="0.2">
      <c r="A104" s="22" t="s">
        <v>329</v>
      </c>
      <c r="B104" s="22" t="s">
        <v>328</v>
      </c>
      <c r="C104" s="22" t="s">
        <v>305</v>
      </c>
      <c r="F104" s="26" t="s">
        <v>36</v>
      </c>
      <c r="I104" t="s">
        <v>330</v>
      </c>
      <c r="J104">
        <v>3</v>
      </c>
      <c r="L104" t="s">
        <v>403</v>
      </c>
      <c r="M104" s="31">
        <v>56289497</v>
      </c>
      <c r="O104" s="25" t="s">
        <v>398</v>
      </c>
      <c r="P104" t="s">
        <v>220</v>
      </c>
      <c r="Q104" s="73">
        <f>M104/1000</f>
        <v>56289.497000000003</v>
      </c>
      <c r="R104" t="s">
        <v>783</v>
      </c>
      <c r="S104" t="s">
        <v>322</v>
      </c>
      <c r="T104" t="s">
        <v>400</v>
      </c>
      <c r="U104" s="9" t="s">
        <v>734</v>
      </c>
      <c r="V104" t="s">
        <v>321</v>
      </c>
      <c r="W104" t="s">
        <v>321</v>
      </c>
      <c r="X104" t="s">
        <v>276</v>
      </c>
    </row>
    <row r="105" spans="1:24" ht="15" x14ac:dyDescent="0.2">
      <c r="A105" s="22" t="s">
        <v>329</v>
      </c>
      <c r="B105" s="22" t="s">
        <v>328</v>
      </c>
      <c r="C105" s="22" t="s">
        <v>305</v>
      </c>
      <c r="F105" s="14" t="s">
        <v>279</v>
      </c>
      <c r="I105" t="s">
        <v>330</v>
      </c>
      <c r="J105">
        <v>3</v>
      </c>
      <c r="L105" t="s">
        <v>403</v>
      </c>
      <c r="M105" s="31">
        <v>50037979</v>
      </c>
      <c r="O105" s="25" t="s">
        <v>398</v>
      </c>
      <c r="P105" t="s">
        <v>220</v>
      </c>
      <c r="Q105" s="73">
        <f>M105/1000</f>
        <v>50037.978999999999</v>
      </c>
      <c r="R105" t="s">
        <v>783</v>
      </c>
      <c r="S105" t="s">
        <v>322</v>
      </c>
      <c r="T105" t="s">
        <v>400</v>
      </c>
      <c r="U105" s="9" t="s">
        <v>734</v>
      </c>
      <c r="V105" t="s">
        <v>321</v>
      </c>
      <c r="W105" t="s">
        <v>321</v>
      </c>
      <c r="X105" t="s">
        <v>276</v>
      </c>
    </row>
    <row r="106" spans="1:24" ht="15" x14ac:dyDescent="0.2">
      <c r="A106" s="22" t="s">
        <v>266</v>
      </c>
      <c r="B106" s="22" t="s">
        <v>265</v>
      </c>
      <c r="C106" s="22" t="s">
        <v>267</v>
      </c>
      <c r="F106" t="s">
        <v>271</v>
      </c>
      <c r="I106" t="s">
        <v>275</v>
      </c>
      <c r="J106">
        <v>3</v>
      </c>
      <c r="L106" s="23" t="s">
        <v>603</v>
      </c>
      <c r="M106" s="31">
        <v>380330</v>
      </c>
      <c r="O106" s="25" t="s">
        <v>604</v>
      </c>
      <c r="P106" t="s">
        <v>602</v>
      </c>
      <c r="Q106" s="73">
        <f>M106</f>
        <v>380330</v>
      </c>
      <c r="R106" t="s">
        <v>783</v>
      </c>
      <c r="S106" t="s">
        <v>277</v>
      </c>
      <c r="T106" t="s">
        <v>605</v>
      </c>
      <c r="U106" s="9" t="s">
        <v>734</v>
      </c>
      <c r="V106" t="s">
        <v>321</v>
      </c>
      <c r="W106" t="s">
        <v>321</v>
      </c>
      <c r="X106" t="s">
        <v>276</v>
      </c>
    </row>
    <row r="107" spans="1:24" ht="15" x14ac:dyDescent="0.2">
      <c r="A107" s="22" t="s">
        <v>266</v>
      </c>
      <c r="B107" s="22" t="s">
        <v>265</v>
      </c>
      <c r="C107" s="22" t="s">
        <v>267</v>
      </c>
      <c r="F107" t="s">
        <v>271</v>
      </c>
      <c r="I107" t="s">
        <v>275</v>
      </c>
      <c r="J107">
        <v>3</v>
      </c>
      <c r="L107" s="23" t="s">
        <v>607</v>
      </c>
      <c r="M107" s="31">
        <v>258120</v>
      </c>
      <c r="O107" s="25" t="s">
        <v>604</v>
      </c>
      <c r="P107" t="s">
        <v>606</v>
      </c>
      <c r="Q107" s="73">
        <f>M107</f>
        <v>258120</v>
      </c>
      <c r="R107" t="s">
        <v>783</v>
      </c>
      <c r="S107" t="s">
        <v>277</v>
      </c>
      <c r="T107" t="s">
        <v>608</v>
      </c>
      <c r="U107" s="9" t="s">
        <v>734</v>
      </c>
      <c r="V107" t="s">
        <v>321</v>
      </c>
      <c r="W107" t="s">
        <v>321</v>
      </c>
      <c r="X107" t="s">
        <v>276</v>
      </c>
    </row>
    <row r="108" spans="1:24" ht="15" x14ac:dyDescent="0.2">
      <c r="A108" s="22" t="s">
        <v>266</v>
      </c>
      <c r="B108" s="22" t="s">
        <v>265</v>
      </c>
      <c r="C108" s="22" t="s">
        <v>267</v>
      </c>
      <c r="F108" s="26" t="s">
        <v>279</v>
      </c>
      <c r="I108" t="s">
        <v>275</v>
      </c>
      <c r="J108">
        <v>3</v>
      </c>
      <c r="L108" s="23" t="s">
        <v>603</v>
      </c>
      <c r="M108" s="31">
        <v>352950</v>
      </c>
      <c r="O108" s="25" t="s">
        <v>604</v>
      </c>
      <c r="P108" t="s">
        <v>602</v>
      </c>
      <c r="Q108" s="73">
        <f>M108</f>
        <v>352950</v>
      </c>
      <c r="R108" t="s">
        <v>783</v>
      </c>
      <c r="S108" t="s">
        <v>277</v>
      </c>
      <c r="T108" t="s">
        <v>605</v>
      </c>
      <c r="U108" s="9" t="s">
        <v>734</v>
      </c>
      <c r="V108" t="s">
        <v>321</v>
      </c>
      <c r="W108" t="s">
        <v>321</v>
      </c>
      <c r="X108" t="s">
        <v>276</v>
      </c>
    </row>
    <row r="109" spans="1:24" ht="15" x14ac:dyDescent="0.2">
      <c r="A109" s="22" t="s">
        <v>266</v>
      </c>
      <c r="B109" s="22" t="s">
        <v>265</v>
      </c>
      <c r="C109" s="22" t="s">
        <v>267</v>
      </c>
      <c r="F109" s="26" t="s">
        <v>279</v>
      </c>
      <c r="I109" t="s">
        <v>275</v>
      </c>
      <c r="J109">
        <v>3</v>
      </c>
      <c r="L109" s="23" t="s">
        <v>607</v>
      </c>
      <c r="M109" s="31">
        <v>268620</v>
      </c>
      <c r="O109" s="25" t="s">
        <v>604</v>
      </c>
      <c r="P109" t="s">
        <v>606</v>
      </c>
      <c r="Q109" s="73">
        <f>M109</f>
        <v>268620</v>
      </c>
      <c r="R109" t="s">
        <v>783</v>
      </c>
      <c r="S109" t="s">
        <v>277</v>
      </c>
      <c r="T109" t="s">
        <v>608</v>
      </c>
      <c r="U109" s="9" t="s">
        <v>734</v>
      </c>
      <c r="V109" t="s">
        <v>321</v>
      </c>
      <c r="W109" t="s">
        <v>321</v>
      </c>
      <c r="X109" t="s">
        <v>276</v>
      </c>
    </row>
    <row r="110" spans="1:24" ht="15" x14ac:dyDescent="0.2">
      <c r="A110" s="22" t="s">
        <v>266</v>
      </c>
      <c r="B110" s="22" t="s">
        <v>265</v>
      </c>
      <c r="C110" s="22" t="s">
        <v>267</v>
      </c>
      <c r="F110" s="27" t="s">
        <v>36</v>
      </c>
      <c r="I110" t="s">
        <v>275</v>
      </c>
      <c r="J110">
        <v>3</v>
      </c>
      <c r="L110" s="23" t="s">
        <v>603</v>
      </c>
      <c r="M110" s="31">
        <v>339870</v>
      </c>
      <c r="O110" s="25" t="s">
        <v>604</v>
      </c>
      <c r="P110" t="s">
        <v>602</v>
      </c>
      <c r="Q110" s="73">
        <f>M110</f>
        <v>339870</v>
      </c>
      <c r="R110" t="s">
        <v>783</v>
      </c>
      <c r="S110" t="s">
        <v>277</v>
      </c>
      <c r="T110" t="s">
        <v>605</v>
      </c>
      <c r="U110" s="9" t="s">
        <v>734</v>
      </c>
      <c r="V110" t="s">
        <v>321</v>
      </c>
      <c r="W110" t="s">
        <v>321</v>
      </c>
      <c r="X110" t="s">
        <v>276</v>
      </c>
    </row>
    <row r="111" spans="1:24" ht="15" x14ac:dyDescent="0.2">
      <c r="A111" s="22" t="s">
        <v>266</v>
      </c>
      <c r="B111" s="22" t="s">
        <v>265</v>
      </c>
      <c r="C111" s="22" t="s">
        <v>267</v>
      </c>
      <c r="F111" s="27" t="s">
        <v>36</v>
      </c>
      <c r="I111" t="s">
        <v>275</v>
      </c>
      <c r="J111">
        <v>3</v>
      </c>
      <c r="L111" s="23" t="s">
        <v>607</v>
      </c>
      <c r="M111" s="31">
        <v>159960</v>
      </c>
      <c r="O111" s="25" t="s">
        <v>604</v>
      </c>
      <c r="P111" t="s">
        <v>606</v>
      </c>
      <c r="Q111" s="73">
        <f>M111</f>
        <v>159960</v>
      </c>
      <c r="R111" t="s">
        <v>783</v>
      </c>
      <c r="S111" t="s">
        <v>277</v>
      </c>
      <c r="T111" t="s">
        <v>608</v>
      </c>
      <c r="U111" s="9" t="s">
        <v>734</v>
      </c>
      <c r="V111" t="s">
        <v>321</v>
      </c>
      <c r="W111" t="s">
        <v>321</v>
      </c>
      <c r="X111" t="s">
        <v>276</v>
      </c>
    </row>
  </sheetData>
  <sortState xmlns:xlrd2="http://schemas.microsoft.com/office/spreadsheetml/2017/richdata2" ref="A2:X111">
    <sortCondition ref="R1:R11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tabSelected="1" workbookViewId="0">
      <pane ySplit="1" topLeftCell="A2" activePane="bottomLeft" state="frozen"/>
      <selection pane="bottomLeft" activeCell="A23" sqref="A23:XFD17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L2" t="s">
        <v>396</v>
      </c>
      <c r="M2" s="31">
        <v>1.64E-6</v>
      </c>
      <c r="O2" t="s">
        <v>391</v>
      </c>
      <c r="P2" t="s">
        <v>225</v>
      </c>
      <c r="Q2" s="31">
        <f>M2*1000000</f>
        <v>1.64</v>
      </c>
      <c r="R2" s="9" t="s">
        <v>818</v>
      </c>
      <c r="S2" t="s">
        <v>322</v>
      </c>
      <c r="T2" s="36" t="s">
        <v>392</v>
      </c>
      <c r="U2" s="9" t="s">
        <v>734</v>
      </c>
      <c r="V2" t="s">
        <v>321</v>
      </c>
      <c r="W2" t="s">
        <v>321</v>
      </c>
      <c r="X2" t="s">
        <v>276</v>
      </c>
    </row>
    <row r="3" spans="1:24" x14ac:dyDescent="0.15">
      <c r="A3" t="s">
        <v>304</v>
      </c>
      <c r="B3" t="s">
        <v>303</v>
      </c>
      <c r="C3" t="s">
        <v>305</v>
      </c>
      <c r="F3" s="14" t="s">
        <v>279</v>
      </c>
      <c r="L3" t="s">
        <v>403</v>
      </c>
      <c r="M3" s="31">
        <v>1.366E-5</v>
      </c>
      <c r="O3" t="s">
        <v>391</v>
      </c>
      <c r="P3" t="s">
        <v>220</v>
      </c>
      <c r="Q3" s="31">
        <f>M3*1000000</f>
        <v>13.66</v>
      </c>
      <c r="R3" s="9" t="s">
        <v>818</v>
      </c>
      <c r="S3" t="s">
        <v>322</v>
      </c>
      <c r="T3" s="36" t="s">
        <v>400</v>
      </c>
      <c r="U3" s="9" t="s">
        <v>734</v>
      </c>
      <c r="V3" t="s">
        <v>321</v>
      </c>
      <c r="W3" t="s">
        <v>321</v>
      </c>
      <c r="X3" t="s">
        <v>276</v>
      </c>
    </row>
    <row r="4" spans="1:24" x14ac:dyDescent="0.15">
      <c r="A4" s="9" t="s">
        <v>326</v>
      </c>
      <c r="B4" s="9" t="s">
        <v>325</v>
      </c>
      <c r="C4" s="9" t="s">
        <v>305</v>
      </c>
      <c r="F4" t="s">
        <v>271</v>
      </c>
      <c r="L4" t="s">
        <v>570</v>
      </c>
      <c r="M4" s="31">
        <v>187.5</v>
      </c>
      <c r="O4" t="s">
        <v>580</v>
      </c>
      <c r="P4" t="s">
        <v>508</v>
      </c>
      <c r="Q4" s="67">
        <f>M4</f>
        <v>187.5</v>
      </c>
      <c r="R4" s="23" t="str">
        <f>O4</f>
        <v>minutes/month</v>
      </c>
      <c r="S4" t="s">
        <v>322</v>
      </c>
      <c r="T4" t="s">
        <v>552</v>
      </c>
      <c r="U4" s="9" t="s">
        <v>750</v>
      </c>
      <c r="V4" t="s">
        <v>321</v>
      </c>
      <c r="W4" t="s">
        <v>321</v>
      </c>
      <c r="X4" t="s">
        <v>276</v>
      </c>
    </row>
    <row r="5" spans="1:24" ht="29" x14ac:dyDescent="0.2">
      <c r="A5" s="22" t="s">
        <v>329</v>
      </c>
      <c r="B5" s="22" t="s">
        <v>328</v>
      </c>
      <c r="C5" s="22" t="s">
        <v>305</v>
      </c>
      <c r="F5" t="s">
        <v>68</v>
      </c>
      <c r="I5" t="s">
        <v>330</v>
      </c>
      <c r="J5">
        <v>3</v>
      </c>
      <c r="L5" s="53" t="s">
        <v>570</v>
      </c>
      <c r="M5" s="31">
        <v>66.66</v>
      </c>
      <c r="O5" s="25" t="s">
        <v>589</v>
      </c>
      <c r="P5" t="s">
        <v>508</v>
      </c>
      <c r="Q5" s="67">
        <f>M5</f>
        <v>66.66</v>
      </c>
      <c r="R5" s="23" t="str">
        <f>O5</f>
        <v>minutes/times</v>
      </c>
      <c r="S5" t="s">
        <v>322</v>
      </c>
      <c r="T5" t="s">
        <v>552</v>
      </c>
      <c r="U5" s="9" t="s">
        <v>750</v>
      </c>
      <c r="V5" t="s">
        <v>321</v>
      </c>
      <c r="W5" t="s">
        <v>321</v>
      </c>
      <c r="X5" t="s">
        <v>276</v>
      </c>
    </row>
    <row r="6" spans="1:24" ht="29" x14ac:dyDescent="0.2">
      <c r="A6" s="22" t="s">
        <v>329</v>
      </c>
      <c r="B6" s="22" t="s">
        <v>328</v>
      </c>
      <c r="C6" s="22" t="s">
        <v>305</v>
      </c>
      <c r="F6" t="s">
        <v>36</v>
      </c>
      <c r="I6" t="s">
        <v>330</v>
      </c>
      <c r="J6">
        <v>3</v>
      </c>
      <c r="L6" s="53" t="s">
        <v>570</v>
      </c>
      <c r="M6" s="31">
        <v>146.15</v>
      </c>
      <c r="O6" s="25" t="s">
        <v>589</v>
      </c>
      <c r="P6" t="s">
        <v>508</v>
      </c>
      <c r="Q6" s="67">
        <f>M6</f>
        <v>146.15</v>
      </c>
      <c r="R6" s="23" t="str">
        <f>O6</f>
        <v>minutes/times</v>
      </c>
      <c r="S6" t="s">
        <v>322</v>
      </c>
      <c r="T6" t="s">
        <v>552</v>
      </c>
      <c r="U6" s="9" t="s">
        <v>750</v>
      </c>
      <c r="V6" t="s">
        <v>321</v>
      </c>
      <c r="W6" t="s">
        <v>321</v>
      </c>
      <c r="X6" t="s">
        <v>276</v>
      </c>
    </row>
    <row r="7" spans="1:24" ht="29" x14ac:dyDescent="0.2">
      <c r="A7" s="22" t="s">
        <v>329</v>
      </c>
      <c r="B7" s="22" t="s">
        <v>328</v>
      </c>
      <c r="C7" s="22" t="s">
        <v>305</v>
      </c>
      <c r="F7" t="s">
        <v>279</v>
      </c>
      <c r="I7" t="s">
        <v>330</v>
      </c>
      <c r="J7">
        <v>3</v>
      </c>
      <c r="L7" s="53" t="s">
        <v>570</v>
      </c>
      <c r="M7" s="31">
        <v>606.05999999999995</v>
      </c>
      <c r="O7" s="25" t="s">
        <v>589</v>
      </c>
      <c r="P7" t="s">
        <v>508</v>
      </c>
      <c r="Q7" s="31">
        <f>M7</f>
        <v>606.05999999999995</v>
      </c>
      <c r="R7" t="str">
        <f>O7</f>
        <v>minutes/times</v>
      </c>
      <c r="S7" t="s">
        <v>322</v>
      </c>
      <c r="T7" t="s">
        <v>552</v>
      </c>
      <c r="U7" s="9" t="s">
        <v>750</v>
      </c>
      <c r="V7" t="s">
        <v>321</v>
      </c>
      <c r="W7" t="s">
        <v>321</v>
      </c>
      <c r="X7" t="s">
        <v>276</v>
      </c>
    </row>
    <row r="8" spans="1:24" x14ac:dyDescent="0.15">
      <c r="A8" s="9" t="s">
        <v>296</v>
      </c>
      <c r="B8" s="9" t="s">
        <v>295</v>
      </c>
      <c r="C8" s="9" t="s">
        <v>297</v>
      </c>
      <c r="D8" s="9" t="s">
        <v>300</v>
      </c>
      <c r="E8" s="9"/>
      <c r="F8" s="30" t="s">
        <v>279</v>
      </c>
      <c r="I8" s="9" t="s">
        <v>302</v>
      </c>
      <c r="J8">
        <v>88</v>
      </c>
      <c r="L8" t="s">
        <v>405</v>
      </c>
      <c r="M8" s="31">
        <v>78</v>
      </c>
      <c r="O8" s="30" t="s">
        <v>406</v>
      </c>
      <c r="P8" t="s">
        <v>404</v>
      </c>
      <c r="Q8" s="43">
        <f>M8*0.278</f>
        <v>21.684000000000001</v>
      </c>
      <c r="R8" s="30" t="s">
        <v>513</v>
      </c>
      <c r="S8" t="s">
        <v>732</v>
      </c>
      <c r="U8" s="30"/>
      <c r="V8" t="s">
        <v>562</v>
      </c>
      <c r="W8" t="s">
        <v>563</v>
      </c>
      <c r="X8" s="30" t="s">
        <v>276</v>
      </c>
    </row>
    <row r="9" spans="1:24" x14ac:dyDescent="0.15">
      <c r="A9" s="9" t="s">
        <v>296</v>
      </c>
      <c r="B9" s="9" t="s">
        <v>295</v>
      </c>
      <c r="C9" s="9" t="s">
        <v>297</v>
      </c>
      <c r="D9" s="9" t="s">
        <v>300</v>
      </c>
      <c r="E9" s="9"/>
      <c r="F9" s="33" t="s">
        <v>36</v>
      </c>
      <c r="I9" s="9" t="s">
        <v>302</v>
      </c>
      <c r="J9">
        <v>88</v>
      </c>
      <c r="L9" t="s">
        <v>405</v>
      </c>
      <c r="M9" s="31">
        <v>79</v>
      </c>
      <c r="O9" s="30" t="s">
        <v>406</v>
      </c>
      <c r="P9" t="s">
        <v>404</v>
      </c>
      <c r="Q9" s="43">
        <f>M9*0.278</f>
        <v>21.962000000000003</v>
      </c>
      <c r="R9" s="30" t="s">
        <v>513</v>
      </c>
      <c r="S9" s="30" t="s">
        <v>732</v>
      </c>
      <c r="U9" s="30"/>
      <c r="V9" t="s">
        <v>562</v>
      </c>
      <c r="W9" t="s">
        <v>563</v>
      </c>
      <c r="X9" s="30" t="s">
        <v>276</v>
      </c>
    </row>
    <row r="10" spans="1:24" x14ac:dyDescent="0.15">
      <c r="A10" s="9" t="s">
        <v>296</v>
      </c>
      <c r="B10" s="9" t="s">
        <v>295</v>
      </c>
      <c r="C10" s="9" t="s">
        <v>297</v>
      </c>
      <c r="D10" s="9" t="s">
        <v>300</v>
      </c>
      <c r="E10" s="9"/>
      <c r="F10" s="34" t="s">
        <v>68</v>
      </c>
      <c r="I10" s="9" t="s">
        <v>302</v>
      </c>
      <c r="J10">
        <v>88</v>
      </c>
      <c r="L10" t="s">
        <v>405</v>
      </c>
      <c r="M10" s="31">
        <v>79</v>
      </c>
      <c r="O10" s="30" t="s">
        <v>406</v>
      </c>
      <c r="P10" t="s">
        <v>404</v>
      </c>
      <c r="Q10" s="43">
        <f>M10*0.278</f>
        <v>21.962000000000003</v>
      </c>
      <c r="R10" s="30" t="s">
        <v>513</v>
      </c>
      <c r="S10" s="30" t="s">
        <v>732</v>
      </c>
      <c r="U10" s="30"/>
      <c r="V10" t="s">
        <v>562</v>
      </c>
      <c r="W10" t="s">
        <v>563</v>
      </c>
      <c r="X10" s="30" t="s">
        <v>276</v>
      </c>
    </row>
    <row r="11" spans="1:24" x14ac:dyDescent="0.15">
      <c r="A11" s="9" t="s">
        <v>296</v>
      </c>
      <c r="B11" s="9" t="s">
        <v>295</v>
      </c>
      <c r="C11" s="9" t="s">
        <v>297</v>
      </c>
      <c r="D11" s="9" t="s">
        <v>300</v>
      </c>
      <c r="E11" s="9"/>
      <c r="F11" s="35" t="s">
        <v>69</v>
      </c>
      <c r="I11" s="9" t="s">
        <v>302</v>
      </c>
      <c r="J11">
        <v>88</v>
      </c>
      <c r="L11" t="s">
        <v>405</v>
      </c>
      <c r="M11" s="31">
        <v>79</v>
      </c>
      <c r="O11" s="30" t="s">
        <v>406</v>
      </c>
      <c r="P11" t="s">
        <v>404</v>
      </c>
      <c r="Q11" s="43">
        <f>M11*0.278</f>
        <v>21.962000000000003</v>
      </c>
      <c r="R11" s="30" t="s">
        <v>513</v>
      </c>
      <c r="S11" s="30" t="s">
        <v>732</v>
      </c>
      <c r="U11" s="30"/>
      <c r="V11" t="s">
        <v>562</v>
      </c>
      <c r="W11" t="s">
        <v>563</v>
      </c>
      <c r="X11" s="30" t="s">
        <v>276</v>
      </c>
    </row>
    <row r="12" spans="1:24" x14ac:dyDescent="0.15">
      <c r="A12" t="s">
        <v>317</v>
      </c>
      <c r="B12" t="s">
        <v>316</v>
      </c>
      <c r="C12" t="s">
        <v>305</v>
      </c>
      <c r="F12" t="s">
        <v>279</v>
      </c>
      <c r="I12" t="s">
        <v>318</v>
      </c>
      <c r="L12" s="23" t="s">
        <v>795</v>
      </c>
      <c r="M12" s="31">
        <v>0.85699999999999998</v>
      </c>
      <c r="O12" t="s">
        <v>513</v>
      </c>
      <c r="P12" t="s">
        <v>512</v>
      </c>
      <c r="Q12" s="31">
        <f>M12</f>
        <v>0.85699999999999998</v>
      </c>
      <c r="R12" t="str">
        <f>O12</f>
        <v>mtCO2e/MWh generated</v>
      </c>
      <c r="S12" t="s">
        <v>322</v>
      </c>
      <c r="T12" t="s">
        <v>343</v>
      </c>
      <c r="U12" s="9" t="s">
        <v>790</v>
      </c>
      <c r="V12" t="s">
        <v>562</v>
      </c>
      <c r="W12" t="s">
        <v>565</v>
      </c>
      <c r="X12" t="s">
        <v>276</v>
      </c>
    </row>
    <row r="13" spans="1:24" x14ac:dyDescent="0.15">
      <c r="A13" t="s">
        <v>317</v>
      </c>
      <c r="B13" t="s">
        <v>316</v>
      </c>
      <c r="C13" t="s">
        <v>305</v>
      </c>
      <c r="F13" t="s">
        <v>279</v>
      </c>
      <c r="I13" t="s">
        <v>519</v>
      </c>
      <c r="J13">
        <v>3</v>
      </c>
      <c r="L13" s="36" t="s">
        <v>441</v>
      </c>
      <c r="M13" s="31">
        <f>1279+1166+1548+727+1032+1683+1204+1549+1568</f>
        <v>11756</v>
      </c>
      <c r="O13" s="23" t="s">
        <v>534</v>
      </c>
      <c r="P13" t="s">
        <v>440</v>
      </c>
      <c r="Q13" s="79">
        <f>M13/2204.6226</f>
        <v>5.3324319545667356</v>
      </c>
      <c r="R13" s="23" t="s">
        <v>513</v>
      </c>
      <c r="S13" t="s">
        <v>322</v>
      </c>
      <c r="T13" t="s">
        <v>442</v>
      </c>
      <c r="U13" s="9" t="s">
        <v>793</v>
      </c>
      <c r="V13" t="s">
        <v>321</v>
      </c>
      <c r="W13" t="s">
        <v>321</v>
      </c>
      <c r="X13" t="s">
        <v>276</v>
      </c>
    </row>
    <row r="14" spans="1:24" x14ac:dyDescent="0.15">
      <c r="A14" t="s">
        <v>317</v>
      </c>
      <c r="B14" t="s">
        <v>316</v>
      </c>
      <c r="C14" t="s">
        <v>305</v>
      </c>
      <c r="F14" t="s">
        <v>36</v>
      </c>
      <c r="I14" t="s">
        <v>318</v>
      </c>
      <c r="L14" s="23" t="s">
        <v>795</v>
      </c>
      <c r="M14" s="31">
        <v>0.82930000000000004</v>
      </c>
      <c r="O14" t="s">
        <v>513</v>
      </c>
      <c r="P14" t="s">
        <v>512</v>
      </c>
      <c r="Q14" s="31">
        <f>M14</f>
        <v>0.82930000000000004</v>
      </c>
      <c r="R14" t="str">
        <f>O14</f>
        <v>mtCO2e/MWh generated</v>
      </c>
      <c r="S14" t="s">
        <v>322</v>
      </c>
      <c r="T14" t="s">
        <v>343</v>
      </c>
      <c r="U14" s="9" t="s">
        <v>790</v>
      </c>
      <c r="V14" t="s">
        <v>562</v>
      </c>
      <c r="W14" t="s">
        <v>565</v>
      </c>
      <c r="X14" t="s">
        <v>276</v>
      </c>
    </row>
    <row r="15" spans="1:24" x14ac:dyDescent="0.15">
      <c r="A15" t="s">
        <v>317</v>
      </c>
      <c r="B15" t="s">
        <v>316</v>
      </c>
      <c r="C15" t="s">
        <v>305</v>
      </c>
      <c r="F15" t="s">
        <v>68</v>
      </c>
      <c r="I15" t="s">
        <v>318</v>
      </c>
      <c r="L15" s="23" t="s">
        <v>795</v>
      </c>
      <c r="M15" s="31">
        <v>0.80289999999999995</v>
      </c>
      <c r="O15" t="s">
        <v>513</v>
      </c>
      <c r="P15" t="s">
        <v>512</v>
      </c>
      <c r="Q15" s="31">
        <f>M15</f>
        <v>0.80289999999999995</v>
      </c>
      <c r="R15" t="str">
        <f>O15</f>
        <v>mtCO2e/MWh generated</v>
      </c>
      <c r="S15" t="s">
        <v>322</v>
      </c>
      <c r="T15" t="s">
        <v>343</v>
      </c>
      <c r="U15" s="9" t="s">
        <v>790</v>
      </c>
      <c r="V15" t="s">
        <v>562</v>
      </c>
      <c r="W15" t="s">
        <v>565</v>
      </c>
      <c r="X15" t="s">
        <v>276</v>
      </c>
    </row>
    <row r="16" spans="1:24" x14ac:dyDescent="0.15">
      <c r="A16" t="s">
        <v>317</v>
      </c>
      <c r="B16" t="s">
        <v>316</v>
      </c>
      <c r="C16" t="s">
        <v>305</v>
      </c>
      <c r="F16" t="s">
        <v>279</v>
      </c>
      <c r="I16" t="s">
        <v>318</v>
      </c>
      <c r="L16" s="23" t="s">
        <v>794</v>
      </c>
      <c r="M16" s="31">
        <v>5.0957857326478151E-3</v>
      </c>
      <c r="O16" t="s">
        <v>821</v>
      </c>
      <c r="P16" t="s">
        <v>404</v>
      </c>
      <c r="Q16" s="31">
        <f>M16</f>
        <v>5.0957857326478151E-3</v>
      </c>
      <c r="R16" t="str">
        <f>O16</f>
        <v>mtCO2e/USD</v>
      </c>
      <c r="S16" t="s">
        <v>322</v>
      </c>
      <c r="T16" t="s">
        <v>343</v>
      </c>
      <c r="U16" s="9" t="s">
        <v>790</v>
      </c>
      <c r="V16" t="s">
        <v>562</v>
      </c>
      <c r="W16" t="s">
        <v>563</v>
      </c>
      <c r="X16" t="s">
        <v>276</v>
      </c>
    </row>
    <row r="17" spans="1:24" x14ac:dyDescent="0.15">
      <c r="A17" t="s">
        <v>317</v>
      </c>
      <c r="B17" t="s">
        <v>316</v>
      </c>
      <c r="C17" t="s">
        <v>305</v>
      </c>
      <c r="F17" t="s">
        <v>36</v>
      </c>
      <c r="I17" t="s">
        <v>318</v>
      </c>
      <c r="L17" s="23" t="s">
        <v>794</v>
      </c>
      <c r="M17" s="31">
        <v>5.6230000000000004E-3</v>
      </c>
      <c r="O17" t="s">
        <v>821</v>
      </c>
      <c r="P17" t="s">
        <v>404</v>
      </c>
      <c r="Q17" s="31">
        <f>M17</f>
        <v>5.6230000000000004E-3</v>
      </c>
      <c r="R17" t="str">
        <f>O17</f>
        <v>mtCO2e/USD</v>
      </c>
      <c r="S17" t="s">
        <v>322</v>
      </c>
      <c r="T17" t="s">
        <v>343</v>
      </c>
      <c r="U17" s="9" t="s">
        <v>790</v>
      </c>
      <c r="V17" t="s">
        <v>562</v>
      </c>
      <c r="W17" t="s">
        <v>563</v>
      </c>
      <c r="X17" t="s">
        <v>276</v>
      </c>
    </row>
    <row r="18" spans="1:24" x14ac:dyDescent="0.15">
      <c r="A18" t="s">
        <v>317</v>
      </c>
      <c r="B18" t="s">
        <v>316</v>
      </c>
      <c r="C18" t="s">
        <v>305</v>
      </c>
      <c r="F18" t="s">
        <v>68</v>
      </c>
      <c r="I18" t="s">
        <v>318</v>
      </c>
      <c r="L18" s="23" t="s">
        <v>794</v>
      </c>
      <c r="M18" s="31">
        <v>5.9560000000000004E-3</v>
      </c>
      <c r="O18" t="s">
        <v>821</v>
      </c>
      <c r="P18" t="s">
        <v>404</v>
      </c>
      <c r="Q18" s="31">
        <f>M18</f>
        <v>5.9560000000000004E-3</v>
      </c>
      <c r="R18" t="str">
        <f>O18</f>
        <v>mtCO2e/USD</v>
      </c>
      <c r="S18" t="s">
        <v>322</v>
      </c>
      <c r="T18" t="s">
        <v>343</v>
      </c>
      <c r="U18" s="9" t="s">
        <v>790</v>
      </c>
      <c r="V18" t="s">
        <v>562</v>
      </c>
      <c r="W18" t="s">
        <v>563</v>
      </c>
      <c r="X18" t="s">
        <v>276</v>
      </c>
    </row>
    <row r="19" spans="1:24" x14ac:dyDescent="0.15">
      <c r="A19" t="s">
        <v>304</v>
      </c>
      <c r="B19" t="s">
        <v>303</v>
      </c>
      <c r="C19" t="s">
        <v>305</v>
      </c>
      <c r="F19" s="14" t="s">
        <v>279</v>
      </c>
      <c r="L19" t="s">
        <v>699</v>
      </c>
      <c r="M19" s="31">
        <v>163.44999999999999</v>
      </c>
      <c r="O19" t="s">
        <v>819</v>
      </c>
      <c r="P19" t="s">
        <v>476</v>
      </c>
      <c r="Q19" s="43">
        <f>M19</f>
        <v>163.44999999999999</v>
      </c>
      <c r="R19" t="str">
        <f>O19</f>
        <v>USD/kWh</v>
      </c>
      <c r="S19" t="s">
        <v>322</v>
      </c>
      <c r="T19" s="36" t="s">
        <v>478</v>
      </c>
      <c r="U19" s="9" t="s">
        <v>745</v>
      </c>
      <c r="V19" t="s">
        <v>321</v>
      </c>
      <c r="W19" t="s">
        <v>321</v>
      </c>
      <c r="X19" t="s">
        <v>276</v>
      </c>
    </row>
    <row r="20" spans="1:24" x14ac:dyDescent="0.15">
      <c r="A20" t="s">
        <v>304</v>
      </c>
      <c r="B20" t="s">
        <v>303</v>
      </c>
      <c r="C20" t="s">
        <v>305</v>
      </c>
      <c r="F20" s="14" t="s">
        <v>279</v>
      </c>
      <c r="L20" t="s">
        <v>700</v>
      </c>
      <c r="M20" s="31">
        <v>0.98099999999999998</v>
      </c>
      <c r="O20" t="s">
        <v>819</v>
      </c>
      <c r="P20" t="s">
        <v>479</v>
      </c>
      <c r="Q20" s="43">
        <f>M20</f>
        <v>0.98099999999999998</v>
      </c>
      <c r="R20" t="str">
        <f>O20</f>
        <v>USD/kWh</v>
      </c>
      <c r="S20" t="s">
        <v>322</v>
      </c>
      <c r="T20" s="36" t="s">
        <v>480</v>
      </c>
      <c r="U20" s="9" t="s">
        <v>745</v>
      </c>
      <c r="V20" t="s">
        <v>321</v>
      </c>
      <c r="W20" t="s">
        <v>321</v>
      </c>
      <c r="X20" t="s">
        <v>276</v>
      </c>
    </row>
    <row r="21" spans="1:24" x14ac:dyDescent="0.15">
      <c r="A21" t="s">
        <v>304</v>
      </c>
      <c r="B21" t="s">
        <v>303</v>
      </c>
      <c r="C21" t="s">
        <v>305</v>
      </c>
      <c r="F21" s="14" t="s">
        <v>279</v>
      </c>
      <c r="L21" t="s">
        <v>701</v>
      </c>
      <c r="M21" s="31">
        <v>0.39800000000000002</v>
      </c>
      <c r="O21" t="s">
        <v>819</v>
      </c>
      <c r="P21" t="s">
        <v>481</v>
      </c>
      <c r="Q21" s="43">
        <f>M21</f>
        <v>0.39800000000000002</v>
      </c>
      <c r="R21" t="str">
        <f>O21</f>
        <v>USD/kWh</v>
      </c>
      <c r="S21" t="s">
        <v>322</v>
      </c>
      <c r="T21" s="36" t="s">
        <v>482</v>
      </c>
      <c r="U21" s="9" t="s">
        <v>745</v>
      </c>
      <c r="V21" t="s">
        <v>321</v>
      </c>
      <c r="W21" t="s">
        <v>321</v>
      </c>
      <c r="X21" t="s">
        <v>276</v>
      </c>
    </row>
    <row r="22" spans="1:24" x14ac:dyDescent="0.15">
      <c r="A22" t="s">
        <v>304</v>
      </c>
      <c r="B22" t="s">
        <v>303</v>
      </c>
      <c r="C22" t="s">
        <v>305</v>
      </c>
      <c r="F22" s="14" t="s">
        <v>279</v>
      </c>
      <c r="L22" t="s">
        <v>703</v>
      </c>
      <c r="M22" s="31">
        <v>134.74</v>
      </c>
      <c r="O22" t="s">
        <v>820</v>
      </c>
      <c r="P22" t="s">
        <v>486</v>
      </c>
      <c r="Q22" s="43">
        <f>M22</f>
        <v>134.74</v>
      </c>
      <c r="R22" t="str">
        <f>O22</f>
        <v>USD/MWh</v>
      </c>
      <c r="S22" t="s">
        <v>322</v>
      </c>
      <c r="T22" s="36" t="s">
        <v>488</v>
      </c>
      <c r="U22" s="9" t="s">
        <v>746</v>
      </c>
      <c r="V22" t="s">
        <v>321</v>
      </c>
      <c r="W22" t="s">
        <v>321</v>
      </c>
      <c r="X22" t="s">
        <v>276</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workbookViewId="0">
      <selection activeCell="A2" sqref="A2"/>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22" t="s">
        <v>266</v>
      </c>
      <c r="B3" s="22" t="s">
        <v>265</v>
      </c>
    </row>
    <row r="4" spans="1:2" ht="15" x14ac:dyDescent="0.2">
      <c r="A4" s="22" t="s">
        <v>281</v>
      </c>
      <c r="B4" s="22" t="s">
        <v>280</v>
      </c>
    </row>
    <row r="5" spans="1:2" ht="15" x14ac:dyDescent="0.2">
      <c r="A5" s="22" t="s">
        <v>285</v>
      </c>
      <c r="B5" s="22" t="s">
        <v>284</v>
      </c>
    </row>
    <row r="6" spans="1:2" x14ac:dyDescent="0.15">
      <c r="A6" s="9" t="s">
        <v>296</v>
      </c>
      <c r="B6" s="9" t="s">
        <v>295</v>
      </c>
    </row>
    <row r="7" spans="1:2" x14ac:dyDescent="0.15">
      <c r="A7" t="s">
        <v>304</v>
      </c>
      <c r="B7" t="s">
        <v>303</v>
      </c>
    </row>
    <row r="8" spans="1:2" x14ac:dyDescent="0.15">
      <c r="A8" s="27" t="s">
        <v>312</v>
      </c>
      <c r="B8" s="27" t="s">
        <v>311</v>
      </c>
    </row>
    <row r="9" spans="1:2" x14ac:dyDescent="0.15">
      <c r="A9" t="s">
        <v>317</v>
      </c>
      <c r="B9" t="s">
        <v>316</v>
      </c>
    </row>
    <row r="10" spans="1:2" x14ac:dyDescent="0.15">
      <c r="A10" s="9" t="s">
        <v>326</v>
      </c>
      <c r="B10" s="9" t="s">
        <v>325</v>
      </c>
    </row>
    <row r="11" spans="1:2" ht="15" x14ac:dyDescent="0.2">
      <c r="A11" s="22" t="s">
        <v>329</v>
      </c>
      <c r="B11" s="22" t="s">
        <v>328</v>
      </c>
    </row>
    <row r="12" spans="1:2" ht="15" x14ac:dyDescent="0.2">
      <c r="A12" s="22" t="s">
        <v>334</v>
      </c>
      <c r="B12" s="22" t="s">
        <v>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9" t="s">
        <v>297</v>
      </c>
      <c r="B2" s="9" t="s">
        <v>268</v>
      </c>
      <c r="C2" s="9" t="s">
        <v>298</v>
      </c>
      <c r="D2" s="9" t="s">
        <v>299</v>
      </c>
      <c r="E2" s="9" t="s">
        <v>299</v>
      </c>
    </row>
    <row r="3" spans="1:5" ht="15" x14ac:dyDescent="0.2">
      <c r="A3" s="22" t="s">
        <v>267</v>
      </c>
      <c r="B3" s="22" t="s">
        <v>268</v>
      </c>
      <c r="C3" s="22" t="s">
        <v>269</v>
      </c>
      <c r="D3" s="22" t="s">
        <v>270</v>
      </c>
      <c r="E3" s="22" t="s">
        <v>270</v>
      </c>
    </row>
    <row r="4" spans="1:5" ht="15" x14ac:dyDescent="0.2">
      <c r="A4" s="22" t="s">
        <v>286</v>
      </c>
      <c r="B4" s="22" t="s">
        <v>287</v>
      </c>
      <c r="C4" s="22" t="s">
        <v>288</v>
      </c>
      <c r="D4" s="22" t="s">
        <v>289</v>
      </c>
      <c r="E4" s="22" t="s">
        <v>290</v>
      </c>
    </row>
    <row r="5" spans="1:5" x14ac:dyDescent="0.15">
      <c r="A5" s="27" t="s">
        <v>305</v>
      </c>
      <c r="B5" s="27" t="s">
        <v>306</v>
      </c>
      <c r="C5" s="27" t="s">
        <v>306</v>
      </c>
      <c r="D5" s="27" t="s">
        <v>307</v>
      </c>
      <c r="E5" s="27" t="s">
        <v>307</v>
      </c>
    </row>
    <row r="6" spans="1:5" x14ac:dyDescent="0.15">
      <c r="A6" s="6" t="s">
        <v>32</v>
      </c>
      <c r="B6" s="6" t="s">
        <v>33</v>
      </c>
      <c r="C6" s="6" t="s">
        <v>34</v>
      </c>
      <c r="D6" s="6" t="s">
        <v>35</v>
      </c>
      <c r="E6" s="6"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workbookViewId="0">
      <selection activeCell="A10" sqref="A10"/>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22" t="s">
        <v>266</v>
      </c>
      <c r="B3" s="22" t="s">
        <v>267</v>
      </c>
    </row>
    <row r="4" spans="1:2" ht="15" x14ac:dyDescent="0.2">
      <c r="A4" s="22" t="s">
        <v>281</v>
      </c>
      <c r="B4" s="22" t="s">
        <v>267</v>
      </c>
    </row>
    <row r="5" spans="1:2" ht="15" x14ac:dyDescent="0.2">
      <c r="A5" s="22" t="s">
        <v>285</v>
      </c>
      <c r="B5" s="22" t="s">
        <v>286</v>
      </c>
    </row>
    <row r="6" spans="1:2" x14ac:dyDescent="0.15">
      <c r="A6" s="9" t="s">
        <v>296</v>
      </c>
      <c r="B6" s="9" t="s">
        <v>297</v>
      </c>
    </row>
    <row r="7" spans="1:2" x14ac:dyDescent="0.15">
      <c r="A7" t="s">
        <v>304</v>
      </c>
      <c r="B7" s="9" t="s">
        <v>305</v>
      </c>
    </row>
    <row r="8" spans="1:2" x14ac:dyDescent="0.15">
      <c r="A8" s="27" t="s">
        <v>312</v>
      </c>
      <c r="B8" s="27" t="s">
        <v>305</v>
      </c>
    </row>
    <row r="9" spans="1:2" x14ac:dyDescent="0.15">
      <c r="A9" t="s">
        <v>317</v>
      </c>
      <c r="B9" t="s">
        <v>305</v>
      </c>
    </row>
    <row r="10" spans="1:2" x14ac:dyDescent="0.15">
      <c r="A10" s="9" t="s">
        <v>326</v>
      </c>
      <c r="B10" s="9" t="s">
        <v>305</v>
      </c>
    </row>
    <row r="11" spans="1:2" ht="15" x14ac:dyDescent="0.2">
      <c r="A11" s="22" t="s">
        <v>329</v>
      </c>
      <c r="B11" s="22" t="s">
        <v>305</v>
      </c>
    </row>
    <row r="12" spans="1:2" ht="15" x14ac:dyDescent="0.2">
      <c r="A12" s="22" t="s">
        <v>334</v>
      </c>
      <c r="B12" s="22" t="s">
        <v>305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20"/>
  <sheetViews>
    <sheetView workbookViewId="0">
      <pane ySplit="1" topLeftCell="A12" activePane="bottomLeft" state="frozen"/>
      <selection pane="bottomLeft" activeCell="A120" sqref="A120:XFD120"/>
    </sheetView>
  </sheetViews>
  <sheetFormatPr baseColWidth="10" defaultRowHeight="13" x14ac:dyDescent="0.15"/>
  <cols>
    <col min="1" max="1" width="25.83203125" customWidth="1"/>
    <col min="2" max="4" width="10.83203125" customWidth="1"/>
    <col min="5" max="7" width="25.83203125" customWidth="1"/>
  </cols>
  <sheetData>
    <row r="1" spans="1:7" ht="28" x14ac:dyDescent="0.15">
      <c r="A1" s="1" t="s">
        <v>0</v>
      </c>
      <c r="B1" s="1" t="s">
        <v>776</v>
      </c>
      <c r="C1" s="1" t="s">
        <v>777</v>
      </c>
      <c r="D1" s="1" t="s">
        <v>778</v>
      </c>
      <c r="E1" s="2" t="s">
        <v>11</v>
      </c>
      <c r="F1" s="2" t="s">
        <v>12</v>
      </c>
      <c r="G1" s="2" t="s">
        <v>13</v>
      </c>
    </row>
    <row r="2" spans="1:7" x14ac:dyDescent="0.15">
      <c r="A2" s="57" t="s">
        <v>105</v>
      </c>
      <c r="B2" s="57" t="s">
        <v>107</v>
      </c>
      <c r="C2" s="57">
        <v>1</v>
      </c>
      <c r="D2" s="57">
        <v>1</v>
      </c>
      <c r="E2" s="57" t="s">
        <v>566</v>
      </c>
      <c r="F2" s="57" t="s">
        <v>658</v>
      </c>
      <c r="G2" s="57" t="s">
        <v>669</v>
      </c>
    </row>
    <row r="3" spans="1:7" x14ac:dyDescent="0.15">
      <c r="A3" s="57" t="s">
        <v>111</v>
      </c>
      <c r="B3" s="57" t="s">
        <v>107</v>
      </c>
      <c r="C3" s="57">
        <v>1</v>
      </c>
      <c r="D3" s="57">
        <v>10</v>
      </c>
      <c r="E3" s="58" t="s">
        <v>566</v>
      </c>
      <c r="F3" s="58" t="s">
        <v>658</v>
      </c>
      <c r="G3" s="58" t="s">
        <v>661</v>
      </c>
    </row>
    <row r="4" spans="1:7" x14ac:dyDescent="0.15">
      <c r="A4" s="57" t="s">
        <v>115</v>
      </c>
      <c r="B4" s="57" t="s">
        <v>107</v>
      </c>
      <c r="C4" s="57">
        <v>1</v>
      </c>
      <c r="D4" s="57">
        <v>11</v>
      </c>
      <c r="E4" s="58" t="s">
        <v>566</v>
      </c>
      <c r="F4" s="58" t="s">
        <v>658</v>
      </c>
      <c r="G4" s="58" t="s">
        <v>116</v>
      </c>
    </row>
    <row r="5" spans="1:7" x14ac:dyDescent="0.15">
      <c r="A5" s="57" t="s">
        <v>117</v>
      </c>
      <c r="B5" s="57" t="s">
        <v>107</v>
      </c>
      <c r="C5" s="57">
        <v>1</v>
      </c>
      <c r="D5" s="57">
        <v>12</v>
      </c>
      <c r="E5" s="58" t="s">
        <v>566</v>
      </c>
      <c r="F5" s="58" t="s">
        <v>658</v>
      </c>
      <c r="G5" s="58" t="s">
        <v>118</v>
      </c>
    </row>
    <row r="6" spans="1:7" x14ac:dyDescent="0.15">
      <c r="A6" s="57" t="s">
        <v>119</v>
      </c>
      <c r="B6" s="57" t="s">
        <v>107</v>
      </c>
      <c r="C6" s="57">
        <v>1</v>
      </c>
      <c r="D6" s="57">
        <v>13</v>
      </c>
      <c r="E6" s="58" t="s">
        <v>566</v>
      </c>
      <c r="F6" s="58" t="s">
        <v>658</v>
      </c>
      <c r="G6" s="58" t="s">
        <v>120</v>
      </c>
    </row>
    <row r="7" spans="1:7" x14ac:dyDescent="0.15">
      <c r="A7" s="57" t="s">
        <v>164</v>
      </c>
      <c r="B7" s="57" t="s">
        <v>107</v>
      </c>
      <c r="C7" s="57">
        <v>1</v>
      </c>
      <c r="D7" s="57">
        <v>14</v>
      </c>
      <c r="E7" s="58" t="s">
        <v>566</v>
      </c>
      <c r="F7" s="58" t="s">
        <v>658</v>
      </c>
      <c r="G7" s="58" t="s">
        <v>667</v>
      </c>
    </row>
    <row r="8" spans="1:7" x14ac:dyDescent="0.15">
      <c r="A8" s="57" t="s">
        <v>170</v>
      </c>
      <c r="B8" s="57" t="s">
        <v>107</v>
      </c>
      <c r="C8" s="57">
        <v>1</v>
      </c>
      <c r="D8" s="57">
        <v>15</v>
      </c>
      <c r="E8" s="58" t="s">
        <v>566</v>
      </c>
      <c r="F8" s="58" t="s">
        <v>658</v>
      </c>
      <c r="G8" s="58" t="s">
        <v>171</v>
      </c>
    </row>
    <row r="9" spans="1:7" x14ac:dyDescent="0.15">
      <c r="A9" s="57" t="s">
        <v>173</v>
      </c>
      <c r="B9" s="57" t="s">
        <v>107</v>
      </c>
      <c r="C9" s="57">
        <v>1</v>
      </c>
      <c r="D9" s="57">
        <v>16</v>
      </c>
      <c r="E9" s="58" t="s">
        <v>566</v>
      </c>
      <c r="F9" s="58" t="s">
        <v>658</v>
      </c>
      <c r="G9" s="58" t="s">
        <v>174</v>
      </c>
    </row>
    <row r="10" spans="1:7" x14ac:dyDescent="0.15">
      <c r="A10" s="57" t="s">
        <v>176</v>
      </c>
      <c r="B10" s="57" t="s">
        <v>107</v>
      </c>
      <c r="C10" s="57">
        <v>1</v>
      </c>
      <c r="D10" s="57">
        <v>17</v>
      </c>
      <c r="E10" s="58" t="s">
        <v>566</v>
      </c>
      <c r="F10" s="58" t="s">
        <v>658</v>
      </c>
      <c r="G10" s="58" t="s">
        <v>177</v>
      </c>
    </row>
    <row r="11" spans="1:7" x14ac:dyDescent="0.15">
      <c r="A11" s="57" t="s">
        <v>179</v>
      </c>
      <c r="B11" s="57" t="s">
        <v>107</v>
      </c>
      <c r="C11" s="57">
        <v>1</v>
      </c>
      <c r="D11" s="57">
        <v>18</v>
      </c>
      <c r="E11" s="58" t="s">
        <v>566</v>
      </c>
      <c r="F11" s="58" t="s">
        <v>658</v>
      </c>
      <c r="G11" s="58" t="s">
        <v>180</v>
      </c>
    </row>
    <row r="12" spans="1:7" x14ac:dyDescent="0.15">
      <c r="A12" s="57" t="s">
        <v>182</v>
      </c>
      <c r="B12" s="57" t="s">
        <v>107</v>
      </c>
      <c r="C12" s="57">
        <v>1</v>
      </c>
      <c r="D12" s="57">
        <v>19</v>
      </c>
      <c r="E12" s="58" t="s">
        <v>566</v>
      </c>
      <c r="F12" s="58" t="s">
        <v>658</v>
      </c>
      <c r="G12" s="58" t="s">
        <v>668</v>
      </c>
    </row>
    <row r="13" spans="1:7" x14ac:dyDescent="0.15">
      <c r="A13" s="57" t="s">
        <v>187</v>
      </c>
      <c r="B13" s="57" t="s">
        <v>107</v>
      </c>
      <c r="C13" s="57">
        <v>1</v>
      </c>
      <c r="D13" s="57">
        <v>20</v>
      </c>
      <c r="E13" s="58" t="s">
        <v>566</v>
      </c>
      <c r="F13" s="58" t="s">
        <v>658</v>
      </c>
      <c r="G13" s="58" t="s">
        <v>188</v>
      </c>
    </row>
    <row r="14" spans="1:7" x14ac:dyDescent="0.15">
      <c r="A14" s="57" t="s">
        <v>190</v>
      </c>
      <c r="B14" s="57" t="s">
        <v>107</v>
      </c>
      <c r="C14" s="57">
        <v>1</v>
      </c>
      <c r="D14" s="57">
        <v>21</v>
      </c>
      <c r="E14" s="58" t="s">
        <v>566</v>
      </c>
      <c r="F14" s="58" t="s">
        <v>658</v>
      </c>
      <c r="G14" s="58" t="s">
        <v>191</v>
      </c>
    </row>
    <row r="15" spans="1:7" x14ac:dyDescent="0.15">
      <c r="A15" s="57" t="s">
        <v>193</v>
      </c>
      <c r="B15" s="57" t="s">
        <v>107</v>
      </c>
      <c r="C15" s="57">
        <v>1</v>
      </c>
      <c r="D15" s="57">
        <v>22</v>
      </c>
      <c r="E15" s="58" t="s">
        <v>566</v>
      </c>
      <c r="F15" s="58" t="s">
        <v>658</v>
      </c>
      <c r="G15" s="58" t="s">
        <v>194</v>
      </c>
    </row>
    <row r="16" spans="1:7" x14ac:dyDescent="0.15">
      <c r="A16" s="57" t="s">
        <v>196</v>
      </c>
      <c r="B16" s="57" t="s">
        <v>107</v>
      </c>
      <c r="C16" s="57">
        <v>1</v>
      </c>
      <c r="D16" s="57">
        <v>23</v>
      </c>
      <c r="E16" s="58" t="s">
        <v>566</v>
      </c>
      <c r="F16" s="58" t="s">
        <v>658</v>
      </c>
      <c r="G16" s="58" t="s">
        <v>197</v>
      </c>
    </row>
    <row r="17" spans="1:7" x14ac:dyDescent="0.15">
      <c r="A17" s="57" t="s">
        <v>199</v>
      </c>
      <c r="B17" s="57" t="s">
        <v>107</v>
      </c>
      <c r="C17" s="57">
        <v>1</v>
      </c>
      <c r="D17" s="57">
        <v>24</v>
      </c>
      <c r="E17" s="58" t="s">
        <v>566</v>
      </c>
      <c r="F17" s="58" t="s">
        <v>658</v>
      </c>
      <c r="G17" s="58" t="s">
        <v>200</v>
      </c>
    </row>
    <row r="18" spans="1:7" x14ac:dyDescent="0.15">
      <c r="A18" s="57" t="s">
        <v>202</v>
      </c>
      <c r="B18" s="57" t="s">
        <v>107</v>
      </c>
      <c r="C18" s="57">
        <v>1</v>
      </c>
      <c r="D18" s="57">
        <v>25</v>
      </c>
      <c r="E18" s="58" t="s">
        <v>566</v>
      </c>
      <c r="F18" s="58" t="s">
        <v>658</v>
      </c>
      <c r="G18" s="58" t="s">
        <v>203</v>
      </c>
    </row>
    <row r="19" spans="1:7" x14ac:dyDescent="0.15">
      <c r="A19" s="57" t="s">
        <v>109</v>
      </c>
      <c r="B19" s="57" t="s">
        <v>107</v>
      </c>
      <c r="C19" s="57">
        <v>1</v>
      </c>
      <c r="D19" s="57">
        <v>4</v>
      </c>
      <c r="E19" s="58" t="s">
        <v>566</v>
      </c>
      <c r="F19" s="58" t="s">
        <v>658</v>
      </c>
      <c r="G19" s="58" t="s">
        <v>660</v>
      </c>
    </row>
    <row r="20" spans="1:7" x14ac:dyDescent="0.15">
      <c r="A20" s="57" t="s">
        <v>113</v>
      </c>
      <c r="B20" s="57" t="s">
        <v>107</v>
      </c>
      <c r="C20" s="57">
        <v>1</v>
      </c>
      <c r="D20" s="57">
        <v>8</v>
      </c>
      <c r="E20" s="58" t="s">
        <v>566</v>
      </c>
      <c r="F20" s="58" t="s">
        <v>658</v>
      </c>
      <c r="G20" s="58" t="s">
        <v>662</v>
      </c>
    </row>
    <row r="21" spans="1:7" x14ac:dyDescent="0.15">
      <c r="A21" s="57" t="s">
        <v>618</v>
      </c>
      <c r="B21" s="57" t="s">
        <v>107</v>
      </c>
      <c r="C21" s="57">
        <v>2</v>
      </c>
      <c r="D21" s="57">
        <v>1</v>
      </c>
      <c r="E21" s="57" t="s">
        <v>566</v>
      </c>
      <c r="F21" s="57" t="s">
        <v>720</v>
      </c>
      <c r="G21" s="57" t="s">
        <v>728</v>
      </c>
    </row>
    <row r="22" spans="1:7" x14ac:dyDescent="0.15">
      <c r="A22" s="57" t="s">
        <v>592</v>
      </c>
      <c r="B22" s="57" t="s">
        <v>107</v>
      </c>
      <c r="C22" s="57">
        <v>2</v>
      </c>
      <c r="D22" s="57">
        <v>4</v>
      </c>
      <c r="E22" s="57" t="s">
        <v>566</v>
      </c>
      <c r="F22" s="57" t="s">
        <v>720</v>
      </c>
      <c r="G22" s="57" t="s">
        <v>721</v>
      </c>
    </row>
    <row r="23" spans="1:7" x14ac:dyDescent="0.15">
      <c r="A23" s="57" t="s">
        <v>595</v>
      </c>
      <c r="B23" s="57" t="s">
        <v>107</v>
      </c>
      <c r="C23" s="57">
        <v>2</v>
      </c>
      <c r="D23" s="57">
        <v>7</v>
      </c>
      <c r="E23" s="57" t="s">
        <v>566</v>
      </c>
      <c r="F23" s="57" t="s">
        <v>720</v>
      </c>
      <c r="G23" s="57" t="s">
        <v>722</v>
      </c>
    </row>
    <row r="24" spans="1:7" x14ac:dyDescent="0.15">
      <c r="A24" s="57" t="s">
        <v>445</v>
      </c>
      <c r="B24" s="57" t="s">
        <v>107</v>
      </c>
      <c r="C24" s="57">
        <v>6</v>
      </c>
      <c r="D24" s="57">
        <v>1</v>
      </c>
      <c r="E24" s="57" t="s">
        <v>566</v>
      </c>
      <c r="F24" s="57" t="s">
        <v>688</v>
      </c>
      <c r="G24" s="57" t="s">
        <v>689</v>
      </c>
    </row>
    <row r="25" spans="1:7" x14ac:dyDescent="0.15">
      <c r="A25" s="57" t="s">
        <v>448</v>
      </c>
      <c r="B25" s="57" t="s">
        <v>107</v>
      </c>
      <c r="C25" s="57">
        <v>6</v>
      </c>
      <c r="D25" s="57">
        <v>2</v>
      </c>
      <c r="E25" s="57" t="s">
        <v>566</v>
      </c>
      <c r="F25" s="57" t="s">
        <v>688</v>
      </c>
      <c r="G25" s="57" t="s">
        <v>690</v>
      </c>
    </row>
    <row r="26" spans="1:7" x14ac:dyDescent="0.15">
      <c r="A26" s="57" t="s">
        <v>539</v>
      </c>
      <c r="B26" s="57" t="s">
        <v>107</v>
      </c>
      <c r="C26" s="57">
        <v>6</v>
      </c>
      <c r="D26" s="57">
        <v>3</v>
      </c>
      <c r="E26" s="59" t="s">
        <v>566</v>
      </c>
      <c r="F26" s="59" t="s">
        <v>688</v>
      </c>
      <c r="G26" s="59" t="s">
        <v>687</v>
      </c>
    </row>
    <row r="27" spans="1:7" x14ac:dyDescent="0.15">
      <c r="A27" s="57" t="s">
        <v>542</v>
      </c>
      <c r="B27" s="57" t="s">
        <v>107</v>
      </c>
      <c r="C27" s="57">
        <v>7</v>
      </c>
      <c r="D27" s="57">
        <v>1</v>
      </c>
      <c r="E27" s="59" t="s">
        <v>566</v>
      </c>
      <c r="F27" s="59" t="s">
        <v>567</v>
      </c>
      <c r="G27" s="59" t="s">
        <v>715</v>
      </c>
    </row>
    <row r="28" spans="1:7" x14ac:dyDescent="0.15">
      <c r="A28" s="57" t="s">
        <v>498</v>
      </c>
      <c r="B28" s="57" t="s">
        <v>107</v>
      </c>
      <c r="C28" s="57">
        <v>7</v>
      </c>
      <c r="D28" s="57">
        <v>2</v>
      </c>
      <c r="E28" s="59" t="s">
        <v>566</v>
      </c>
      <c r="F28" s="59" t="s">
        <v>567</v>
      </c>
      <c r="G28" s="59" t="s">
        <v>568</v>
      </c>
    </row>
    <row r="29" spans="1:7" x14ac:dyDescent="0.15">
      <c r="A29" s="57" t="s">
        <v>504</v>
      </c>
      <c r="B29" s="57" t="s">
        <v>107</v>
      </c>
      <c r="C29" s="57">
        <v>7</v>
      </c>
      <c r="D29" s="57">
        <v>3</v>
      </c>
      <c r="E29" s="59" t="s">
        <v>566</v>
      </c>
      <c r="F29" s="59" t="s">
        <v>567</v>
      </c>
      <c r="G29" s="59" t="s">
        <v>569</v>
      </c>
    </row>
    <row r="30" spans="1:7" x14ac:dyDescent="0.15">
      <c r="A30" s="57" t="s">
        <v>508</v>
      </c>
      <c r="B30" s="57" t="s">
        <v>107</v>
      </c>
      <c r="C30" s="57">
        <v>7</v>
      </c>
      <c r="D30" s="57">
        <v>4</v>
      </c>
      <c r="E30" s="59" t="s">
        <v>566</v>
      </c>
      <c r="F30" s="59" t="s">
        <v>567</v>
      </c>
      <c r="G30" s="59" t="s">
        <v>570</v>
      </c>
    </row>
    <row r="31" spans="1:7" x14ac:dyDescent="0.15">
      <c r="A31" s="57" t="s">
        <v>553</v>
      </c>
      <c r="B31" s="57" t="s">
        <v>107</v>
      </c>
      <c r="C31" s="57">
        <v>7</v>
      </c>
      <c r="D31" s="57">
        <v>5</v>
      </c>
      <c r="E31" s="59" t="s">
        <v>566</v>
      </c>
      <c r="F31" s="59" t="s">
        <v>567</v>
      </c>
      <c r="G31" s="59" t="s">
        <v>716</v>
      </c>
    </row>
    <row r="32" spans="1:7" x14ac:dyDescent="0.15">
      <c r="A32" s="57" t="s">
        <v>494</v>
      </c>
      <c r="B32" s="57" t="s">
        <v>107</v>
      </c>
      <c r="C32" s="57">
        <v>8</v>
      </c>
      <c r="D32" s="57">
        <v>1</v>
      </c>
      <c r="E32" s="57" t="s">
        <v>566</v>
      </c>
      <c r="F32" s="57" t="s">
        <v>706</v>
      </c>
      <c r="G32" s="57" t="s">
        <v>707</v>
      </c>
    </row>
    <row r="33" spans="1:7" x14ac:dyDescent="0.15">
      <c r="A33" s="57" t="s">
        <v>496</v>
      </c>
      <c r="B33" s="57" t="s">
        <v>107</v>
      </c>
      <c r="C33" s="57">
        <v>8</v>
      </c>
      <c r="D33" s="57">
        <v>2</v>
      </c>
      <c r="E33" s="57" t="s">
        <v>566</v>
      </c>
      <c r="F33" s="57" t="s">
        <v>706</v>
      </c>
      <c r="G33" s="57" t="s">
        <v>708</v>
      </c>
    </row>
    <row r="34" spans="1:7" x14ac:dyDescent="0.15">
      <c r="A34" s="57" t="s">
        <v>517</v>
      </c>
      <c r="B34" s="57" t="s">
        <v>107</v>
      </c>
      <c r="C34" s="57">
        <v>8</v>
      </c>
      <c r="D34" s="57">
        <v>3</v>
      </c>
      <c r="E34" s="59" t="s">
        <v>566</v>
      </c>
      <c r="F34" s="59" t="s">
        <v>706</v>
      </c>
      <c r="G34" s="59" t="s">
        <v>709</v>
      </c>
    </row>
    <row r="35" spans="1:7" x14ac:dyDescent="0.15">
      <c r="A35" s="57" t="s">
        <v>522</v>
      </c>
      <c r="B35" s="57" t="s">
        <v>107</v>
      </c>
      <c r="C35" s="57">
        <v>8</v>
      </c>
      <c r="D35" s="57">
        <v>4</v>
      </c>
      <c r="E35" s="59" t="s">
        <v>566</v>
      </c>
      <c r="F35" s="59" t="s">
        <v>706</v>
      </c>
      <c r="G35" s="59" t="s">
        <v>710</v>
      </c>
    </row>
    <row r="36" spans="1:7" x14ac:dyDescent="0.15">
      <c r="A36" s="57" t="s">
        <v>524</v>
      </c>
      <c r="B36" s="57" t="s">
        <v>107</v>
      </c>
      <c r="C36" s="57">
        <v>8</v>
      </c>
      <c r="D36" s="57">
        <v>5</v>
      </c>
      <c r="E36" s="59" t="s">
        <v>566</v>
      </c>
      <c r="F36" s="59" t="s">
        <v>706</v>
      </c>
      <c r="G36" s="59" t="s">
        <v>711</v>
      </c>
    </row>
    <row r="37" spans="1:7" x14ac:dyDescent="0.15">
      <c r="A37" s="57" t="s">
        <v>527</v>
      </c>
      <c r="B37" s="57" t="s">
        <v>107</v>
      </c>
      <c r="C37" s="57">
        <v>8</v>
      </c>
      <c r="D37" s="57">
        <v>6</v>
      </c>
      <c r="E37" s="59" t="s">
        <v>566</v>
      </c>
      <c r="F37" s="59" t="s">
        <v>706</v>
      </c>
      <c r="G37" s="59" t="s">
        <v>712</v>
      </c>
    </row>
    <row r="38" spans="1:7" x14ac:dyDescent="0.15">
      <c r="A38" s="57" t="s">
        <v>476</v>
      </c>
      <c r="B38" s="57" t="s">
        <v>107</v>
      </c>
      <c r="C38" s="57">
        <v>9</v>
      </c>
      <c r="D38" s="57">
        <v>1</v>
      </c>
      <c r="E38" s="57" t="s">
        <v>566</v>
      </c>
      <c r="F38" s="57" t="s">
        <v>698</v>
      </c>
      <c r="G38" s="57" t="s">
        <v>699</v>
      </c>
    </row>
    <row r="39" spans="1:7" x14ac:dyDescent="0.15">
      <c r="A39" s="57" t="s">
        <v>479</v>
      </c>
      <c r="B39" s="57" t="s">
        <v>107</v>
      </c>
      <c r="C39" s="57">
        <v>9</v>
      </c>
      <c r="D39" s="57">
        <v>2</v>
      </c>
      <c r="E39" s="57" t="s">
        <v>566</v>
      </c>
      <c r="F39" s="57" t="s">
        <v>698</v>
      </c>
      <c r="G39" s="57" t="s">
        <v>700</v>
      </c>
    </row>
    <row r="40" spans="1:7" x14ac:dyDescent="0.15">
      <c r="A40" s="57" t="s">
        <v>481</v>
      </c>
      <c r="B40" s="57" t="s">
        <v>107</v>
      </c>
      <c r="C40" s="57">
        <v>9</v>
      </c>
      <c r="D40" s="57">
        <v>3</v>
      </c>
      <c r="E40" s="57" t="s">
        <v>566</v>
      </c>
      <c r="F40" s="57" t="s">
        <v>698</v>
      </c>
      <c r="G40" s="57" t="s">
        <v>701</v>
      </c>
    </row>
    <row r="41" spans="1:7" x14ac:dyDescent="0.15">
      <c r="A41" s="57" t="s">
        <v>483</v>
      </c>
      <c r="B41" s="57" t="s">
        <v>107</v>
      </c>
      <c r="C41" s="57">
        <v>9</v>
      </c>
      <c r="D41" s="57">
        <v>4</v>
      </c>
      <c r="E41" s="57" t="s">
        <v>566</v>
      </c>
      <c r="F41" s="57" t="s">
        <v>698</v>
      </c>
      <c r="G41" s="57" t="s">
        <v>702</v>
      </c>
    </row>
    <row r="42" spans="1:7" x14ac:dyDescent="0.15">
      <c r="A42" s="57" t="s">
        <v>486</v>
      </c>
      <c r="B42" s="57" t="s">
        <v>107</v>
      </c>
      <c r="C42" s="57">
        <v>9</v>
      </c>
      <c r="D42" s="57">
        <v>5</v>
      </c>
      <c r="E42" s="57" t="s">
        <v>566</v>
      </c>
      <c r="F42" s="57" t="s">
        <v>698</v>
      </c>
      <c r="G42" s="57" t="s">
        <v>703</v>
      </c>
    </row>
    <row r="43" spans="1:7" x14ac:dyDescent="0.15">
      <c r="A43" s="57" t="s">
        <v>489</v>
      </c>
      <c r="B43" s="57" t="s">
        <v>107</v>
      </c>
      <c r="C43" s="57">
        <v>9</v>
      </c>
      <c r="D43" s="57">
        <v>6</v>
      </c>
      <c r="E43" s="57" t="s">
        <v>566</v>
      </c>
      <c r="F43" s="57" t="s">
        <v>698</v>
      </c>
      <c r="G43" s="57" t="s">
        <v>704</v>
      </c>
    </row>
    <row r="44" spans="1:7" x14ac:dyDescent="0.15">
      <c r="A44" s="57" t="s">
        <v>492</v>
      </c>
      <c r="B44" s="57" t="s">
        <v>107</v>
      </c>
      <c r="C44" s="57">
        <v>9</v>
      </c>
      <c r="D44" s="57">
        <v>7</v>
      </c>
      <c r="E44" s="57" t="s">
        <v>566</v>
      </c>
      <c r="F44" s="57" t="s">
        <v>698</v>
      </c>
      <c r="G44" s="57" t="s">
        <v>705</v>
      </c>
    </row>
    <row r="45" spans="1:7" x14ac:dyDescent="0.15">
      <c r="A45" s="57" t="s">
        <v>531</v>
      </c>
      <c r="B45" s="57" t="s">
        <v>107</v>
      </c>
      <c r="C45" s="57">
        <v>9</v>
      </c>
      <c r="D45" s="57">
        <v>8</v>
      </c>
      <c r="E45" s="59" t="s">
        <v>566</v>
      </c>
      <c r="F45" s="59" t="s">
        <v>698</v>
      </c>
      <c r="G45" s="59" t="s">
        <v>713</v>
      </c>
    </row>
    <row r="46" spans="1:7" x14ac:dyDescent="0.15">
      <c r="A46" s="57" t="s">
        <v>29</v>
      </c>
      <c r="B46" s="57" t="s">
        <v>38</v>
      </c>
      <c r="C46" s="57">
        <v>1</v>
      </c>
      <c r="D46" s="57">
        <v>1</v>
      </c>
      <c r="E46" s="58" t="s">
        <v>319</v>
      </c>
      <c r="F46" s="58" t="s">
        <v>320</v>
      </c>
      <c r="G46" s="58" t="s">
        <v>321</v>
      </c>
    </row>
    <row r="47" spans="1:7" x14ac:dyDescent="0.15">
      <c r="A47" s="57" t="s">
        <v>60</v>
      </c>
      <c r="B47" s="57" t="s">
        <v>38</v>
      </c>
      <c r="C47" s="57">
        <v>11</v>
      </c>
      <c r="D47" s="57">
        <v>11</v>
      </c>
      <c r="E47" s="58" t="s">
        <v>319</v>
      </c>
      <c r="F47" s="58" t="s">
        <v>631</v>
      </c>
      <c r="G47" s="58" t="s">
        <v>646</v>
      </c>
    </row>
    <row r="48" spans="1:7" x14ac:dyDescent="0.15">
      <c r="A48" s="57" t="s">
        <v>62</v>
      </c>
      <c r="B48" s="57" t="s">
        <v>38</v>
      </c>
      <c r="C48" s="57">
        <v>11</v>
      </c>
      <c r="D48" s="57">
        <v>12</v>
      </c>
      <c r="E48" s="58" t="s">
        <v>319</v>
      </c>
      <c r="F48" s="58" t="s">
        <v>631</v>
      </c>
      <c r="G48" s="58" t="s">
        <v>648</v>
      </c>
    </row>
    <row r="49" spans="1:7" x14ac:dyDescent="0.15">
      <c r="A49" s="57" t="s">
        <v>64</v>
      </c>
      <c r="B49" s="57" t="s">
        <v>38</v>
      </c>
      <c r="C49" s="57">
        <v>11</v>
      </c>
      <c r="D49" s="57">
        <v>13</v>
      </c>
      <c r="E49" s="58" t="s">
        <v>319</v>
      </c>
      <c r="F49" s="58" t="s">
        <v>631</v>
      </c>
      <c r="G49" s="58" t="s">
        <v>650</v>
      </c>
    </row>
    <row r="50" spans="1:7" x14ac:dyDescent="0.15">
      <c r="A50" s="57" t="s">
        <v>46</v>
      </c>
      <c r="B50" s="57" t="s">
        <v>38</v>
      </c>
      <c r="C50" s="57">
        <v>11</v>
      </c>
      <c r="D50" s="57">
        <v>18</v>
      </c>
      <c r="E50" s="58" t="s">
        <v>319</v>
      </c>
      <c r="F50" s="58" t="s">
        <v>631</v>
      </c>
      <c r="G50" s="58" t="s">
        <v>632</v>
      </c>
    </row>
    <row r="51" spans="1:7" x14ac:dyDescent="0.15">
      <c r="A51" s="57" t="s">
        <v>48</v>
      </c>
      <c r="B51" s="57" t="s">
        <v>38</v>
      </c>
      <c r="C51" s="57">
        <v>11</v>
      </c>
      <c r="D51" s="57">
        <v>3</v>
      </c>
      <c r="E51" s="58" t="s">
        <v>319</v>
      </c>
      <c r="F51" s="58" t="s">
        <v>631</v>
      </c>
      <c r="G51" s="58" t="s">
        <v>633</v>
      </c>
    </row>
    <row r="52" spans="1:7" x14ac:dyDescent="0.15">
      <c r="A52" s="57" t="s">
        <v>50</v>
      </c>
      <c r="B52" s="57" t="s">
        <v>38</v>
      </c>
      <c r="C52" s="57">
        <v>11</v>
      </c>
      <c r="D52" s="57">
        <v>4</v>
      </c>
      <c r="E52" s="58" t="s">
        <v>319</v>
      </c>
      <c r="F52" s="58" t="s">
        <v>631</v>
      </c>
      <c r="G52" s="58" t="s">
        <v>636</v>
      </c>
    </row>
    <row r="53" spans="1:7" x14ac:dyDescent="0.15">
      <c r="A53" s="57" t="s">
        <v>52</v>
      </c>
      <c r="B53" s="57" t="s">
        <v>38</v>
      </c>
      <c r="C53" s="57">
        <v>11</v>
      </c>
      <c r="D53" s="57">
        <v>5</v>
      </c>
      <c r="E53" s="58" t="s">
        <v>319</v>
      </c>
      <c r="F53" s="58" t="s">
        <v>631</v>
      </c>
      <c r="G53" s="58" t="s">
        <v>638</v>
      </c>
    </row>
    <row r="54" spans="1:7" x14ac:dyDescent="0.15">
      <c r="A54" s="57" t="s">
        <v>54</v>
      </c>
      <c r="B54" s="57" t="s">
        <v>38</v>
      </c>
      <c r="C54" s="57">
        <v>11</v>
      </c>
      <c r="D54" s="57">
        <v>6</v>
      </c>
      <c r="E54" s="58" t="s">
        <v>319</v>
      </c>
      <c r="F54" s="58" t="s">
        <v>631</v>
      </c>
      <c r="G54" s="58" t="s">
        <v>640</v>
      </c>
    </row>
    <row r="55" spans="1:7" x14ac:dyDescent="0.15">
      <c r="A55" s="57" t="s">
        <v>56</v>
      </c>
      <c r="B55" s="57" t="s">
        <v>38</v>
      </c>
      <c r="C55" s="57">
        <v>11</v>
      </c>
      <c r="D55" s="57">
        <v>7</v>
      </c>
      <c r="E55" s="58" t="s">
        <v>319</v>
      </c>
      <c r="F55" s="58" t="s">
        <v>631</v>
      </c>
      <c r="G55" s="58" t="s">
        <v>642</v>
      </c>
    </row>
    <row r="56" spans="1:7" x14ac:dyDescent="0.15">
      <c r="A56" s="57" t="s">
        <v>58</v>
      </c>
      <c r="B56" s="57" t="s">
        <v>38</v>
      </c>
      <c r="C56" s="57">
        <v>11</v>
      </c>
      <c r="D56" s="57">
        <v>9</v>
      </c>
      <c r="E56" s="58" t="s">
        <v>319</v>
      </c>
      <c r="F56" s="58" t="s">
        <v>631</v>
      </c>
      <c r="G56" s="58" t="s">
        <v>644</v>
      </c>
    </row>
    <row r="57" spans="1:7" x14ac:dyDescent="0.15">
      <c r="A57" s="57" t="s">
        <v>66</v>
      </c>
      <c r="B57" s="57" t="s">
        <v>38</v>
      </c>
      <c r="C57" s="57">
        <v>12</v>
      </c>
      <c r="D57" s="57">
        <v>1</v>
      </c>
      <c r="E57" s="58" t="s">
        <v>319</v>
      </c>
      <c r="F57" s="58" t="s">
        <v>652</v>
      </c>
      <c r="G57" s="58" t="s">
        <v>321</v>
      </c>
    </row>
    <row r="58" spans="1:7" x14ac:dyDescent="0.15">
      <c r="A58" s="57" t="s">
        <v>404</v>
      </c>
      <c r="B58" s="57" t="s">
        <v>38</v>
      </c>
      <c r="C58" s="57">
        <v>13</v>
      </c>
      <c r="D58" s="57">
        <v>1</v>
      </c>
      <c r="E58" s="59" t="s">
        <v>319</v>
      </c>
      <c r="F58" s="59" t="s">
        <v>560</v>
      </c>
      <c r="G58" s="59" t="s">
        <v>561</v>
      </c>
    </row>
    <row r="59" spans="1:7" x14ac:dyDescent="0.15">
      <c r="A59" s="57" t="s">
        <v>424</v>
      </c>
      <c r="B59" s="57" t="s">
        <v>38</v>
      </c>
      <c r="C59" s="57">
        <v>13</v>
      </c>
      <c r="D59" s="57">
        <v>29</v>
      </c>
      <c r="E59" s="59" t="s">
        <v>319</v>
      </c>
      <c r="F59" s="59" t="s">
        <v>560</v>
      </c>
      <c r="G59" s="59" t="s">
        <v>425</v>
      </c>
    </row>
    <row r="60" spans="1:7" x14ac:dyDescent="0.15">
      <c r="A60" s="57" t="s">
        <v>427</v>
      </c>
      <c r="B60" s="57" t="s">
        <v>38</v>
      </c>
      <c r="C60" s="57">
        <v>13</v>
      </c>
      <c r="D60" s="57">
        <v>30</v>
      </c>
      <c r="E60" s="59" t="s">
        <v>319</v>
      </c>
      <c r="F60" s="59" t="s">
        <v>560</v>
      </c>
      <c r="G60" s="59" t="s">
        <v>428</v>
      </c>
    </row>
    <row r="61" spans="1:7" x14ac:dyDescent="0.15">
      <c r="A61" s="57" t="s">
        <v>431</v>
      </c>
      <c r="B61" s="57" t="s">
        <v>38</v>
      </c>
      <c r="C61" s="57">
        <v>13</v>
      </c>
      <c r="D61" s="57">
        <v>31</v>
      </c>
      <c r="E61" s="59" t="s">
        <v>319</v>
      </c>
      <c r="F61" s="59" t="s">
        <v>560</v>
      </c>
      <c r="G61" s="59" t="s">
        <v>432</v>
      </c>
    </row>
    <row r="62" spans="1:7" x14ac:dyDescent="0.15">
      <c r="A62" s="57" t="s">
        <v>512</v>
      </c>
      <c r="B62" s="57" t="s">
        <v>38</v>
      </c>
      <c r="C62" s="57">
        <v>13</v>
      </c>
      <c r="D62" s="57">
        <v>8</v>
      </c>
      <c r="E62" s="59" t="s">
        <v>319</v>
      </c>
      <c r="F62" s="59" t="s">
        <v>560</v>
      </c>
      <c r="G62" s="59" t="s">
        <v>564</v>
      </c>
    </row>
    <row r="63" spans="1:7" x14ac:dyDescent="0.15">
      <c r="A63" s="57" t="s">
        <v>443</v>
      </c>
      <c r="B63" s="57" t="s">
        <v>38</v>
      </c>
      <c r="C63" s="57">
        <v>14</v>
      </c>
      <c r="D63" s="57">
        <v>7</v>
      </c>
      <c r="E63" s="57" t="s">
        <v>319</v>
      </c>
      <c r="F63" s="57" t="s">
        <v>686</v>
      </c>
      <c r="G63" s="57" t="s">
        <v>687</v>
      </c>
    </row>
    <row r="64" spans="1:7" x14ac:dyDescent="0.15">
      <c r="A64" s="57" t="s">
        <v>155</v>
      </c>
      <c r="B64" s="57" t="s">
        <v>38</v>
      </c>
      <c r="C64" s="57">
        <v>17</v>
      </c>
      <c r="D64" s="57">
        <v>1</v>
      </c>
      <c r="E64" s="58" t="s">
        <v>319</v>
      </c>
      <c r="F64" s="58" t="s">
        <v>345</v>
      </c>
      <c r="G64" s="58" t="s">
        <v>665</v>
      </c>
    </row>
    <row r="65" spans="1:7" x14ac:dyDescent="0.15">
      <c r="A65" s="57" t="s">
        <v>153</v>
      </c>
      <c r="B65" s="57" t="s">
        <v>38</v>
      </c>
      <c r="C65" s="57">
        <v>17</v>
      </c>
      <c r="D65" s="57">
        <v>10</v>
      </c>
      <c r="E65" s="57" t="s">
        <v>319</v>
      </c>
      <c r="F65" s="57" t="s">
        <v>345</v>
      </c>
      <c r="G65" s="57" t="s">
        <v>672</v>
      </c>
    </row>
    <row r="66" spans="1:7" x14ac:dyDescent="0.15">
      <c r="A66" s="57" t="s">
        <v>775</v>
      </c>
      <c r="B66" s="57" t="s">
        <v>38</v>
      </c>
      <c r="C66" s="57">
        <v>17</v>
      </c>
      <c r="D66" s="57">
        <v>11</v>
      </c>
      <c r="E66" s="58" t="s">
        <v>319</v>
      </c>
      <c r="F66" s="58" t="s">
        <v>345</v>
      </c>
      <c r="G66" s="58" t="s">
        <v>664</v>
      </c>
    </row>
    <row r="67" spans="1:7" x14ac:dyDescent="0.15">
      <c r="A67" s="57" t="s">
        <v>146</v>
      </c>
      <c r="B67" s="57" t="s">
        <v>38</v>
      </c>
      <c r="C67" s="57">
        <v>17</v>
      </c>
      <c r="D67" s="57">
        <v>13</v>
      </c>
      <c r="E67" s="58" t="s">
        <v>319</v>
      </c>
      <c r="F67" s="58" t="s">
        <v>345</v>
      </c>
      <c r="G67" s="58" t="s">
        <v>364</v>
      </c>
    </row>
    <row r="68" spans="1:7" x14ac:dyDescent="0.15">
      <c r="A68" s="57" t="s">
        <v>147</v>
      </c>
      <c r="B68" s="57" t="s">
        <v>38</v>
      </c>
      <c r="C68" s="57">
        <v>17</v>
      </c>
      <c r="D68" s="57">
        <v>14</v>
      </c>
      <c r="E68" s="58" t="s">
        <v>319</v>
      </c>
      <c r="F68" s="58" t="s">
        <v>345</v>
      </c>
      <c r="G68" s="58" t="s">
        <v>663</v>
      </c>
    </row>
    <row r="69" spans="1:7" x14ac:dyDescent="0.15">
      <c r="A69" s="57" t="s">
        <v>782</v>
      </c>
      <c r="B69" s="57" t="s">
        <v>38</v>
      </c>
      <c r="C69" s="57">
        <v>17</v>
      </c>
      <c r="D69" s="57">
        <v>19</v>
      </c>
      <c r="E69" s="57" t="s">
        <v>319</v>
      </c>
      <c r="F69" s="57" t="s">
        <v>345</v>
      </c>
      <c r="G69" s="57" t="s">
        <v>694</v>
      </c>
    </row>
    <row r="70" spans="1:7" x14ac:dyDescent="0.15">
      <c r="A70" s="57" t="s">
        <v>469</v>
      </c>
      <c r="B70" s="57" t="s">
        <v>38</v>
      </c>
      <c r="C70" s="57">
        <v>17</v>
      </c>
      <c r="D70" s="57">
        <v>15</v>
      </c>
      <c r="E70" s="57" t="s">
        <v>319</v>
      </c>
      <c r="F70" s="57" t="s">
        <v>345</v>
      </c>
      <c r="G70" s="57" t="s">
        <v>695</v>
      </c>
    </row>
    <row r="71" spans="1:7" x14ac:dyDescent="0.15">
      <c r="A71" s="57" t="s">
        <v>458</v>
      </c>
      <c r="B71" s="57" t="s">
        <v>38</v>
      </c>
      <c r="C71" s="57">
        <v>17</v>
      </c>
      <c r="D71" s="57">
        <v>16</v>
      </c>
      <c r="E71" s="57" t="s">
        <v>319</v>
      </c>
      <c r="F71" s="57" t="s">
        <v>345</v>
      </c>
      <c r="G71" s="57" t="s">
        <v>691</v>
      </c>
    </row>
    <row r="72" spans="1:7" x14ac:dyDescent="0.15">
      <c r="A72" s="57" t="s">
        <v>464</v>
      </c>
      <c r="B72" s="57" t="s">
        <v>38</v>
      </c>
      <c r="C72" s="57">
        <v>17</v>
      </c>
      <c r="D72" s="57">
        <v>17</v>
      </c>
      <c r="E72" s="57" t="s">
        <v>319</v>
      </c>
      <c r="F72" s="57" t="s">
        <v>345</v>
      </c>
      <c r="G72" s="57" t="s">
        <v>693</v>
      </c>
    </row>
    <row r="73" spans="1:7" x14ac:dyDescent="0.15">
      <c r="A73" s="57" t="s">
        <v>461</v>
      </c>
      <c r="B73" s="57" t="s">
        <v>38</v>
      </c>
      <c r="C73" s="57">
        <v>17</v>
      </c>
      <c r="D73" s="57">
        <v>18</v>
      </c>
      <c r="E73" s="57" t="s">
        <v>319</v>
      </c>
      <c r="F73" s="57" t="s">
        <v>345</v>
      </c>
      <c r="G73" s="57" t="s">
        <v>692</v>
      </c>
    </row>
    <row r="74" spans="1:7" x14ac:dyDescent="0.15">
      <c r="A74" s="57" t="s">
        <v>157</v>
      </c>
      <c r="B74" s="57" t="s">
        <v>38</v>
      </c>
      <c r="C74" s="57">
        <v>17</v>
      </c>
      <c r="D74" s="57">
        <v>2</v>
      </c>
      <c r="E74" s="58" t="s">
        <v>319</v>
      </c>
      <c r="F74" s="58" t="s">
        <v>345</v>
      </c>
      <c r="G74" s="58" t="s">
        <v>666</v>
      </c>
    </row>
    <row r="75" spans="1:7" x14ac:dyDescent="0.15">
      <c r="A75" s="57" t="s">
        <v>451</v>
      </c>
      <c r="B75" s="57" t="s">
        <v>38</v>
      </c>
      <c r="C75" s="57">
        <v>17</v>
      </c>
      <c r="D75" s="57">
        <v>6</v>
      </c>
      <c r="E75" s="57" t="s">
        <v>319</v>
      </c>
      <c r="F75" s="57" t="s">
        <v>345</v>
      </c>
      <c r="G75" s="57" t="s">
        <v>452</v>
      </c>
    </row>
    <row r="76" spans="1:7" x14ac:dyDescent="0.15">
      <c r="A76" s="57" t="s">
        <v>454</v>
      </c>
      <c r="B76" s="57" t="s">
        <v>38</v>
      </c>
      <c r="C76" s="57">
        <v>17</v>
      </c>
      <c r="D76" s="57">
        <v>8</v>
      </c>
      <c r="E76" s="57" t="s">
        <v>319</v>
      </c>
      <c r="F76" s="57" t="s">
        <v>345</v>
      </c>
      <c r="G76" s="57" t="s">
        <v>455</v>
      </c>
    </row>
    <row r="77" spans="1:7" x14ac:dyDescent="0.15">
      <c r="A77" s="57" t="s">
        <v>434</v>
      </c>
      <c r="B77" s="57" t="s">
        <v>38</v>
      </c>
      <c r="C77" s="57">
        <v>2</v>
      </c>
      <c r="D77" s="57">
        <v>1</v>
      </c>
      <c r="E77" s="57" t="s">
        <v>319</v>
      </c>
      <c r="F77" s="57" t="s">
        <v>683</v>
      </c>
      <c r="G77" s="57" t="s">
        <v>684</v>
      </c>
    </row>
    <row r="78" spans="1:7" x14ac:dyDescent="0.15">
      <c r="A78" s="57" t="s">
        <v>437</v>
      </c>
      <c r="B78" s="57" t="s">
        <v>38</v>
      </c>
      <c r="C78" s="57">
        <v>2</v>
      </c>
      <c r="D78" s="57">
        <v>2</v>
      </c>
      <c r="E78" s="57" t="s">
        <v>319</v>
      </c>
      <c r="F78" s="57" t="s">
        <v>683</v>
      </c>
      <c r="G78" s="57" t="s">
        <v>685</v>
      </c>
    </row>
    <row r="79" spans="1:7" x14ac:dyDescent="0.15">
      <c r="A79" s="57" t="s">
        <v>774</v>
      </c>
      <c r="B79" s="57" t="s">
        <v>38</v>
      </c>
      <c r="C79" s="57">
        <v>3</v>
      </c>
      <c r="D79" s="57">
        <v>1</v>
      </c>
      <c r="E79" s="58" t="s">
        <v>319</v>
      </c>
      <c r="F79" s="58" t="s">
        <v>655</v>
      </c>
      <c r="G79" s="58" t="s">
        <v>321</v>
      </c>
    </row>
    <row r="80" spans="1:7" x14ac:dyDescent="0.15">
      <c r="A80" s="57" t="s">
        <v>86</v>
      </c>
      <c r="B80" s="57" t="s">
        <v>38</v>
      </c>
      <c r="C80" s="57">
        <v>4</v>
      </c>
      <c r="D80" s="57">
        <v>10</v>
      </c>
      <c r="E80" s="58" t="s">
        <v>319</v>
      </c>
      <c r="F80" s="58" t="s">
        <v>373</v>
      </c>
      <c r="G80" s="58" t="s">
        <v>653</v>
      </c>
    </row>
    <row r="81" spans="1:7" x14ac:dyDescent="0.15">
      <c r="A81" s="57" t="s">
        <v>88</v>
      </c>
      <c r="B81" s="57" t="s">
        <v>38</v>
      </c>
      <c r="C81" s="57">
        <v>4</v>
      </c>
      <c r="D81" s="57">
        <v>11</v>
      </c>
      <c r="E81" s="58" t="s">
        <v>319</v>
      </c>
      <c r="F81" s="58" t="s">
        <v>373</v>
      </c>
      <c r="G81" s="58" t="s">
        <v>654</v>
      </c>
    </row>
    <row r="82" spans="1:7" x14ac:dyDescent="0.15">
      <c r="A82" s="57" t="s">
        <v>90</v>
      </c>
      <c r="B82" s="57" t="s">
        <v>38</v>
      </c>
      <c r="C82" s="57">
        <v>4</v>
      </c>
      <c r="D82" s="57">
        <v>12</v>
      </c>
      <c r="E82" s="58" t="s">
        <v>319</v>
      </c>
      <c r="F82" s="58" t="s">
        <v>373</v>
      </c>
      <c r="G82" s="58" t="s">
        <v>374</v>
      </c>
    </row>
    <row r="83" spans="1:7" x14ac:dyDescent="0.15">
      <c r="A83" s="57" t="s">
        <v>70</v>
      </c>
      <c r="B83" s="57" t="s">
        <v>38</v>
      </c>
      <c r="C83" s="57">
        <v>4</v>
      </c>
      <c r="D83" s="57">
        <v>7</v>
      </c>
      <c r="E83" s="58" t="s">
        <v>319</v>
      </c>
      <c r="F83" s="58" t="s">
        <v>373</v>
      </c>
      <c r="G83" s="58" t="s">
        <v>375</v>
      </c>
    </row>
    <row r="84" spans="1:7" x14ac:dyDescent="0.15">
      <c r="A84" s="57" t="s">
        <v>74</v>
      </c>
      <c r="B84" s="57" t="s">
        <v>38</v>
      </c>
      <c r="C84" s="57">
        <v>4</v>
      </c>
      <c r="D84" s="57">
        <v>8</v>
      </c>
      <c r="E84" s="58" t="s">
        <v>319</v>
      </c>
      <c r="F84" s="58" t="s">
        <v>373</v>
      </c>
      <c r="G84" s="58" t="s">
        <v>796</v>
      </c>
    </row>
    <row r="85" spans="1:7" x14ac:dyDescent="0.15">
      <c r="A85" s="57" t="s">
        <v>84</v>
      </c>
      <c r="B85" s="57" t="s">
        <v>38</v>
      </c>
      <c r="C85" s="57">
        <v>4</v>
      </c>
      <c r="D85" s="57">
        <v>9</v>
      </c>
      <c r="E85" s="58" t="s">
        <v>319</v>
      </c>
      <c r="F85" s="58" t="s">
        <v>373</v>
      </c>
      <c r="G85" s="58" t="s">
        <v>797</v>
      </c>
    </row>
    <row r="86" spans="1:7" x14ac:dyDescent="0.15">
      <c r="A86" s="57" t="s">
        <v>412</v>
      </c>
      <c r="B86" s="57" t="s">
        <v>38</v>
      </c>
      <c r="C86" s="57">
        <v>5</v>
      </c>
      <c r="D86" s="57">
        <v>1</v>
      </c>
      <c r="E86" s="59" t="s">
        <v>319</v>
      </c>
      <c r="F86" s="59" t="s">
        <v>678</v>
      </c>
      <c r="G86" s="59" t="s">
        <v>679</v>
      </c>
    </row>
    <row r="87" spans="1:7" x14ac:dyDescent="0.15">
      <c r="A87" s="57" t="s">
        <v>414</v>
      </c>
      <c r="B87" s="57" t="s">
        <v>38</v>
      </c>
      <c r="C87" s="57">
        <v>5</v>
      </c>
      <c r="D87" s="57">
        <v>2</v>
      </c>
      <c r="E87" s="59" t="s">
        <v>319</v>
      </c>
      <c r="F87" s="59" t="s">
        <v>678</v>
      </c>
      <c r="G87" s="59" t="s">
        <v>680</v>
      </c>
    </row>
    <row r="88" spans="1:7" x14ac:dyDescent="0.15">
      <c r="A88" s="57" t="s">
        <v>416</v>
      </c>
      <c r="B88" s="57" t="s">
        <v>38</v>
      </c>
      <c r="C88" s="57">
        <v>5</v>
      </c>
      <c r="D88" s="57">
        <v>3</v>
      </c>
      <c r="E88" s="59" t="s">
        <v>319</v>
      </c>
      <c r="F88" s="59" t="s">
        <v>678</v>
      </c>
      <c r="G88" s="59" t="s">
        <v>681</v>
      </c>
    </row>
    <row r="89" spans="1:7" x14ac:dyDescent="0.15">
      <c r="A89" s="57" t="s">
        <v>409</v>
      </c>
      <c r="B89" s="57" t="s">
        <v>38</v>
      </c>
      <c r="C89" s="57">
        <v>5</v>
      </c>
      <c r="D89" s="57">
        <v>4</v>
      </c>
      <c r="E89" s="59" t="s">
        <v>319</v>
      </c>
      <c r="F89" s="59" t="s">
        <v>678</v>
      </c>
      <c r="G89" s="59" t="s">
        <v>410</v>
      </c>
    </row>
    <row r="90" spans="1:7" x14ac:dyDescent="0.15">
      <c r="A90" s="57" t="s">
        <v>440</v>
      </c>
      <c r="B90" s="57" t="s">
        <v>38</v>
      </c>
      <c r="C90" s="57">
        <v>5</v>
      </c>
      <c r="D90" s="57">
        <v>5</v>
      </c>
      <c r="E90" s="57" t="s">
        <v>319</v>
      </c>
      <c r="F90" s="57" t="s">
        <v>678</v>
      </c>
      <c r="G90" s="57" t="s">
        <v>441</v>
      </c>
    </row>
    <row r="91" spans="1:7" x14ac:dyDescent="0.15">
      <c r="A91" s="57" t="s">
        <v>622</v>
      </c>
      <c r="B91" s="57" t="s">
        <v>38</v>
      </c>
      <c r="C91" s="57">
        <v>6</v>
      </c>
      <c r="D91" s="57">
        <v>1</v>
      </c>
      <c r="E91" s="57" t="s">
        <v>319</v>
      </c>
      <c r="F91" s="57" t="s">
        <v>723</v>
      </c>
      <c r="G91" s="57">
        <v>0</v>
      </c>
    </row>
    <row r="92" spans="1:7" x14ac:dyDescent="0.15">
      <c r="A92" s="57" t="s">
        <v>599</v>
      </c>
      <c r="B92" s="57" t="s">
        <v>38</v>
      </c>
      <c r="C92" s="57">
        <v>6</v>
      </c>
      <c r="D92" s="57">
        <v>6</v>
      </c>
      <c r="E92" s="57" t="s">
        <v>319</v>
      </c>
      <c r="F92" s="57" t="s">
        <v>723</v>
      </c>
      <c r="G92" s="57">
        <v>0</v>
      </c>
    </row>
    <row r="93" spans="1:7" x14ac:dyDescent="0.15">
      <c r="A93" s="57" t="s">
        <v>407</v>
      </c>
      <c r="B93" s="57" t="s">
        <v>38</v>
      </c>
      <c r="C93" s="57">
        <v>7</v>
      </c>
      <c r="D93" s="57">
        <v>0</v>
      </c>
      <c r="E93" s="59" t="s">
        <v>319</v>
      </c>
      <c r="F93" s="59" t="s">
        <v>381</v>
      </c>
      <c r="G93" s="59" t="s">
        <v>321</v>
      </c>
    </row>
    <row r="94" spans="1:7" x14ac:dyDescent="0.15">
      <c r="A94" s="57" t="s">
        <v>42</v>
      </c>
      <c r="B94" s="57" t="s">
        <v>38</v>
      </c>
      <c r="C94" s="57">
        <v>7</v>
      </c>
      <c r="D94" s="57">
        <v>1</v>
      </c>
      <c r="E94" s="58" t="s">
        <v>319</v>
      </c>
      <c r="F94" s="58" t="s">
        <v>381</v>
      </c>
      <c r="G94" s="58" t="s">
        <v>43</v>
      </c>
    </row>
    <row r="95" spans="1:7" x14ac:dyDescent="0.15">
      <c r="A95" s="57" t="s">
        <v>44</v>
      </c>
      <c r="B95" s="57" t="s">
        <v>38</v>
      </c>
      <c r="C95" s="57">
        <v>7</v>
      </c>
      <c r="D95" s="57">
        <v>2</v>
      </c>
      <c r="E95" s="58" t="s">
        <v>319</v>
      </c>
      <c r="F95" s="58" t="s">
        <v>381</v>
      </c>
      <c r="G95" s="58" t="s">
        <v>45</v>
      </c>
    </row>
    <row r="96" spans="1:7" x14ac:dyDescent="0.15">
      <c r="A96" s="57" t="s">
        <v>418</v>
      </c>
      <c r="B96" s="57" t="s">
        <v>38</v>
      </c>
      <c r="C96" s="57">
        <v>9</v>
      </c>
      <c r="D96" s="57">
        <v>1</v>
      </c>
      <c r="E96" s="59" t="s">
        <v>319</v>
      </c>
      <c r="F96" s="59" t="s">
        <v>682</v>
      </c>
      <c r="G96" s="59" t="s">
        <v>679</v>
      </c>
    </row>
    <row r="97" spans="1:7" x14ac:dyDescent="0.15">
      <c r="A97" s="57" t="s">
        <v>420</v>
      </c>
      <c r="B97" s="57" t="s">
        <v>38</v>
      </c>
      <c r="C97" s="57">
        <v>9</v>
      </c>
      <c r="D97" s="57">
        <v>2</v>
      </c>
      <c r="E97" s="59" t="s">
        <v>319</v>
      </c>
      <c r="F97" s="59" t="s">
        <v>682</v>
      </c>
      <c r="G97" s="59" t="s">
        <v>680</v>
      </c>
    </row>
    <row r="98" spans="1:7" x14ac:dyDescent="0.15">
      <c r="A98" s="57" t="s">
        <v>422</v>
      </c>
      <c r="B98" s="57" t="s">
        <v>38</v>
      </c>
      <c r="C98" s="57">
        <v>9</v>
      </c>
      <c r="D98" s="57">
        <v>3</v>
      </c>
      <c r="E98" s="59" t="s">
        <v>319</v>
      </c>
      <c r="F98" s="59" t="s">
        <v>682</v>
      </c>
      <c r="G98" s="59" t="s">
        <v>681</v>
      </c>
    </row>
    <row r="99" spans="1:7" x14ac:dyDescent="0.15">
      <c r="A99" s="57" t="s">
        <v>205</v>
      </c>
      <c r="B99" s="57" t="s">
        <v>207</v>
      </c>
      <c r="C99" s="57" t="s">
        <v>135</v>
      </c>
      <c r="D99" s="57">
        <v>0</v>
      </c>
      <c r="E99" s="58" t="e">
        <v>#N/A</v>
      </c>
      <c r="F99" s="58" t="e">
        <v>#N/A</v>
      </c>
      <c r="G99" s="58" t="e">
        <v>#N/A</v>
      </c>
    </row>
    <row r="100" spans="1:7" x14ac:dyDescent="0.15">
      <c r="A100" s="57" t="s">
        <v>133</v>
      </c>
      <c r="B100" s="57" t="s">
        <v>123</v>
      </c>
      <c r="C100" s="57" t="s">
        <v>135</v>
      </c>
      <c r="D100" s="57">
        <v>0</v>
      </c>
      <c r="E100" s="58" t="e">
        <v>#N/A</v>
      </c>
      <c r="F100" s="58" t="e">
        <v>#N/A</v>
      </c>
      <c r="G100" s="58" t="e">
        <v>#N/A</v>
      </c>
    </row>
    <row r="101" spans="1:7" x14ac:dyDescent="0.15">
      <c r="A101" s="57" t="s">
        <v>127</v>
      </c>
      <c r="B101" s="57" t="s">
        <v>123</v>
      </c>
      <c r="C101" s="57">
        <v>1</v>
      </c>
      <c r="D101" s="57">
        <v>1</v>
      </c>
      <c r="E101" s="58" t="e">
        <v>#N/A</v>
      </c>
      <c r="F101" s="58" t="e">
        <v>#N/A</v>
      </c>
      <c r="G101" s="58" t="e">
        <v>#N/A</v>
      </c>
    </row>
    <row r="102" spans="1:7" x14ac:dyDescent="0.15">
      <c r="A102" s="57" t="s">
        <v>131</v>
      </c>
      <c r="B102" s="57" t="s">
        <v>123</v>
      </c>
      <c r="C102" s="57">
        <v>1</v>
      </c>
      <c r="D102" s="57">
        <v>2</v>
      </c>
      <c r="E102" s="58" t="e">
        <v>#N/A</v>
      </c>
      <c r="F102" s="58" t="e">
        <v>#N/A</v>
      </c>
      <c r="G102" s="58" t="e">
        <v>#N/A</v>
      </c>
    </row>
    <row r="103" spans="1:7" x14ac:dyDescent="0.15">
      <c r="A103" s="57" t="s">
        <v>125</v>
      </c>
      <c r="B103" s="57" t="s">
        <v>123</v>
      </c>
      <c r="C103" s="57">
        <v>4</v>
      </c>
      <c r="D103" s="57">
        <v>1</v>
      </c>
      <c r="E103" s="58" t="e">
        <v>#N/A</v>
      </c>
      <c r="F103" s="58" t="e">
        <v>#N/A</v>
      </c>
      <c r="G103" s="58" t="e">
        <v>#N/A</v>
      </c>
    </row>
    <row r="104" spans="1:7" x14ac:dyDescent="0.15">
      <c r="A104" s="57" t="s">
        <v>129</v>
      </c>
      <c r="B104" s="57" t="s">
        <v>123</v>
      </c>
      <c r="C104" s="57">
        <v>4</v>
      </c>
      <c r="D104" s="57">
        <v>2</v>
      </c>
      <c r="E104" s="58" t="e">
        <v>#N/A</v>
      </c>
      <c r="F104" s="58" t="e">
        <v>#N/A</v>
      </c>
      <c r="G104" s="58" t="e">
        <v>#N/A</v>
      </c>
    </row>
    <row r="105" spans="1:7" x14ac:dyDescent="0.15">
      <c r="A105" s="57" t="s">
        <v>121</v>
      </c>
      <c r="B105" s="57" t="s">
        <v>123</v>
      </c>
      <c r="C105" s="57" t="s">
        <v>124</v>
      </c>
      <c r="D105" s="57">
        <v>0</v>
      </c>
      <c r="E105" s="58" t="e">
        <v>#N/A</v>
      </c>
      <c r="F105" s="58" t="e">
        <v>#N/A</v>
      </c>
      <c r="G105" s="58" t="e">
        <v>#N/A</v>
      </c>
    </row>
    <row r="106" spans="1:7" x14ac:dyDescent="0.15">
      <c r="A106" s="57" t="s">
        <v>625</v>
      </c>
      <c r="B106" s="57" t="s">
        <v>718</v>
      </c>
      <c r="C106" s="57">
        <v>0</v>
      </c>
      <c r="D106" s="57">
        <v>0</v>
      </c>
      <c r="E106" s="57" t="s">
        <v>729</v>
      </c>
      <c r="F106" s="57">
        <v>0</v>
      </c>
      <c r="G106" s="57">
        <v>0</v>
      </c>
    </row>
    <row r="107" spans="1:7" x14ac:dyDescent="0.15">
      <c r="A107" s="57" t="s">
        <v>627</v>
      </c>
      <c r="B107" s="57" t="s">
        <v>719</v>
      </c>
      <c r="C107" s="57">
        <v>0</v>
      </c>
      <c r="D107" s="57">
        <v>0</v>
      </c>
      <c r="E107" s="57" t="s">
        <v>730</v>
      </c>
      <c r="F107" s="57">
        <v>0</v>
      </c>
      <c r="G107" s="57">
        <v>0</v>
      </c>
    </row>
    <row r="108" spans="1:7" x14ac:dyDescent="0.15">
      <c r="A108" s="57" t="s">
        <v>230</v>
      </c>
      <c r="B108" s="57" t="s">
        <v>222</v>
      </c>
      <c r="C108" s="57">
        <v>1</v>
      </c>
      <c r="D108" s="57">
        <v>0</v>
      </c>
      <c r="E108" s="57" t="s">
        <v>395</v>
      </c>
      <c r="F108" s="57" t="s">
        <v>675</v>
      </c>
      <c r="G108" s="57" t="s">
        <v>676</v>
      </c>
    </row>
    <row r="109" spans="1:7" x14ac:dyDescent="0.15">
      <c r="A109" s="57" t="s">
        <v>225</v>
      </c>
      <c r="B109" s="57" t="s">
        <v>222</v>
      </c>
      <c r="C109" s="57">
        <v>1</v>
      </c>
      <c r="D109" s="57">
        <v>1</v>
      </c>
      <c r="E109" s="58" t="s">
        <v>395</v>
      </c>
      <c r="F109" s="58" t="s">
        <v>226</v>
      </c>
      <c r="G109" s="58" t="s">
        <v>396</v>
      </c>
    </row>
    <row r="110" spans="1:7" x14ac:dyDescent="0.15">
      <c r="A110" s="57" t="s">
        <v>606</v>
      </c>
      <c r="B110" s="57" t="s">
        <v>222</v>
      </c>
      <c r="C110" s="57">
        <v>1</v>
      </c>
      <c r="D110" s="57">
        <v>2</v>
      </c>
      <c r="E110" s="57" t="s">
        <v>395</v>
      </c>
      <c r="F110" s="57" t="s">
        <v>226</v>
      </c>
      <c r="G110" s="57" t="s">
        <v>726</v>
      </c>
    </row>
    <row r="111" spans="1:7" x14ac:dyDescent="0.15">
      <c r="A111" s="57" t="s">
        <v>474</v>
      </c>
      <c r="B111" s="57" t="s">
        <v>222</v>
      </c>
      <c r="C111" s="57">
        <v>1</v>
      </c>
      <c r="D111" s="57">
        <v>3</v>
      </c>
      <c r="E111" s="57" t="s">
        <v>395</v>
      </c>
      <c r="F111" s="57" t="s">
        <v>226</v>
      </c>
      <c r="G111" s="57" t="s">
        <v>697</v>
      </c>
    </row>
    <row r="112" spans="1:7" x14ac:dyDescent="0.15">
      <c r="A112" s="57" t="s">
        <v>228</v>
      </c>
      <c r="B112" s="57" t="s">
        <v>222</v>
      </c>
      <c r="C112" s="57">
        <v>14</v>
      </c>
      <c r="D112" s="57">
        <v>0</v>
      </c>
      <c r="E112" s="58" t="e">
        <v>#N/A</v>
      </c>
      <c r="F112" s="58" t="e">
        <v>#N/A</v>
      </c>
      <c r="G112" s="58" t="e">
        <v>#N/A</v>
      </c>
    </row>
    <row r="113" spans="1:7" x14ac:dyDescent="0.15">
      <c r="A113" s="57" t="s">
        <v>248</v>
      </c>
      <c r="B113" s="57" t="s">
        <v>222</v>
      </c>
      <c r="C113" s="57">
        <v>2</v>
      </c>
      <c r="D113" s="57">
        <v>0</v>
      </c>
      <c r="E113" s="58" t="e">
        <v>#N/A</v>
      </c>
      <c r="F113" s="58" t="e">
        <v>#N/A</v>
      </c>
      <c r="G113" s="58" t="e">
        <v>#N/A</v>
      </c>
    </row>
    <row r="114" spans="1:7" x14ac:dyDescent="0.15">
      <c r="A114" s="57" t="s">
        <v>220</v>
      </c>
      <c r="B114" s="57" t="s">
        <v>222</v>
      </c>
      <c r="C114" s="57">
        <v>2</v>
      </c>
      <c r="D114" s="57">
        <v>1</v>
      </c>
      <c r="E114" s="57" t="s">
        <v>395</v>
      </c>
      <c r="F114" s="57" t="s">
        <v>402</v>
      </c>
      <c r="G114" s="57" t="s">
        <v>403</v>
      </c>
    </row>
    <row r="115" spans="1:7" x14ac:dyDescent="0.15">
      <c r="A115" s="57" t="s">
        <v>602</v>
      </c>
      <c r="B115" s="57" t="s">
        <v>222</v>
      </c>
      <c r="C115" s="57">
        <v>2</v>
      </c>
      <c r="D115" s="57">
        <v>2</v>
      </c>
      <c r="E115" s="57" t="s">
        <v>395</v>
      </c>
      <c r="F115" s="57" t="s">
        <v>402</v>
      </c>
      <c r="G115" s="57" t="s">
        <v>725</v>
      </c>
    </row>
    <row r="116" spans="1:7" x14ac:dyDescent="0.15">
      <c r="A116" s="57" t="s">
        <v>472</v>
      </c>
      <c r="B116" s="57" t="s">
        <v>222</v>
      </c>
      <c r="C116" s="57">
        <v>2</v>
      </c>
      <c r="D116" s="57">
        <v>3</v>
      </c>
      <c r="E116" s="57" t="s">
        <v>395</v>
      </c>
      <c r="F116" s="57" t="s">
        <v>402</v>
      </c>
      <c r="G116" s="57" t="s">
        <v>696</v>
      </c>
    </row>
    <row r="117" spans="1:7" x14ac:dyDescent="0.15">
      <c r="A117" s="57" t="s">
        <v>609</v>
      </c>
      <c r="B117" s="57" t="s">
        <v>222</v>
      </c>
      <c r="C117" s="57">
        <v>2</v>
      </c>
      <c r="D117" s="57">
        <v>4</v>
      </c>
      <c r="E117" s="57" t="s">
        <v>395</v>
      </c>
      <c r="F117" s="57" t="s">
        <v>402</v>
      </c>
      <c r="G117" s="57" t="s">
        <v>727</v>
      </c>
    </row>
    <row r="118" spans="1:7" x14ac:dyDescent="0.15">
      <c r="A118" s="57" t="s">
        <v>611</v>
      </c>
      <c r="B118" s="57" t="s">
        <v>222</v>
      </c>
      <c r="C118" s="57">
        <v>2</v>
      </c>
      <c r="D118" s="57">
        <v>5</v>
      </c>
      <c r="E118" s="57" t="s">
        <v>395</v>
      </c>
      <c r="F118" s="57" t="s">
        <v>402</v>
      </c>
      <c r="G118" s="57" t="s">
        <v>727</v>
      </c>
    </row>
    <row r="119" spans="1:7" x14ac:dyDescent="0.15">
      <c r="A119" s="57" t="s">
        <v>556</v>
      </c>
      <c r="B119" s="57" t="s">
        <v>222</v>
      </c>
      <c r="C119" s="57">
        <v>3</v>
      </c>
      <c r="D119" s="57">
        <v>1</v>
      </c>
      <c r="E119" s="59" t="s">
        <v>395</v>
      </c>
      <c r="F119" s="59" t="s">
        <v>675</v>
      </c>
      <c r="G119" s="59" t="s">
        <v>717</v>
      </c>
    </row>
    <row r="120" spans="1:7" x14ac:dyDescent="0.15">
      <c r="A120" s="57" t="s">
        <v>558</v>
      </c>
      <c r="B120" s="57" t="s">
        <v>222</v>
      </c>
      <c r="C120" s="57">
        <v>3</v>
      </c>
      <c r="D120" s="57">
        <v>2</v>
      </c>
      <c r="E120" s="57" t="s">
        <v>395</v>
      </c>
      <c r="F120" s="57" t="s">
        <v>675</v>
      </c>
      <c r="G120" s="57" t="s">
        <v>687</v>
      </c>
    </row>
  </sheetData>
  <sortState xmlns:xlrd2="http://schemas.microsoft.com/office/spreadsheetml/2017/richdata2" ref="A2:G843">
    <sortCondition ref="A2:A8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workbookViewId="0">
      <selection activeCell="A87" sqref="A87:XFD87"/>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293</v>
      </c>
      <c r="B2" t="s">
        <v>294</v>
      </c>
      <c r="C2" s="9" t="s">
        <v>733</v>
      </c>
    </row>
    <row r="3" spans="1:3" x14ac:dyDescent="0.15">
      <c r="A3" t="s">
        <v>293</v>
      </c>
      <c r="B3" t="s">
        <v>336</v>
      </c>
      <c r="C3" s="9" t="s">
        <v>787</v>
      </c>
    </row>
    <row r="4" spans="1:3" x14ac:dyDescent="0.15">
      <c r="A4" t="s">
        <v>293</v>
      </c>
      <c r="B4" t="s">
        <v>352</v>
      </c>
      <c r="C4" s="9" t="s">
        <v>789</v>
      </c>
    </row>
    <row r="5" spans="1:3" x14ac:dyDescent="0.15">
      <c r="A5" t="s">
        <v>293</v>
      </c>
      <c r="B5" t="s">
        <v>360</v>
      </c>
      <c r="C5" s="9" t="s">
        <v>789</v>
      </c>
    </row>
    <row r="6" spans="1:3" x14ac:dyDescent="0.15">
      <c r="A6" t="s">
        <v>293</v>
      </c>
      <c r="B6" t="s">
        <v>367</v>
      </c>
      <c r="C6" s="9" t="s">
        <v>789</v>
      </c>
    </row>
    <row r="7" spans="1:3" x14ac:dyDescent="0.15">
      <c r="A7" t="s">
        <v>293</v>
      </c>
      <c r="B7" t="s">
        <v>389</v>
      </c>
      <c r="C7" s="9" t="s">
        <v>734</v>
      </c>
    </row>
    <row r="8" spans="1:3" x14ac:dyDescent="0.15">
      <c r="A8" t="s">
        <v>293</v>
      </c>
      <c r="B8" t="s">
        <v>390</v>
      </c>
      <c r="C8" s="9" t="s">
        <v>734</v>
      </c>
    </row>
    <row r="9" spans="1:3" x14ac:dyDescent="0.15">
      <c r="A9" t="s">
        <v>293</v>
      </c>
      <c r="B9" t="s">
        <v>617</v>
      </c>
      <c r="C9" s="9" t="s">
        <v>733</v>
      </c>
    </row>
    <row r="10" spans="1:3" x14ac:dyDescent="0.15">
      <c r="A10" t="s">
        <v>293</v>
      </c>
      <c r="B10" t="s">
        <v>619</v>
      </c>
      <c r="C10" s="9" t="s">
        <v>733</v>
      </c>
    </row>
    <row r="11" spans="1:3" x14ac:dyDescent="0.15">
      <c r="A11" t="s">
        <v>293</v>
      </c>
      <c r="B11" t="s">
        <v>620</v>
      </c>
      <c r="C11" s="9" t="s">
        <v>733</v>
      </c>
    </row>
    <row r="12" spans="1:3" x14ac:dyDescent="0.15">
      <c r="A12" t="s">
        <v>293</v>
      </c>
      <c r="B12" t="s">
        <v>621</v>
      </c>
      <c r="C12" s="9" t="s">
        <v>787</v>
      </c>
    </row>
    <row r="13" spans="1:3" x14ac:dyDescent="0.15">
      <c r="A13" t="s">
        <v>293</v>
      </c>
      <c r="B13" t="s">
        <v>624</v>
      </c>
      <c r="C13" s="9" t="s">
        <v>743</v>
      </c>
    </row>
    <row r="14" spans="1:3" x14ac:dyDescent="0.15">
      <c r="A14" t="s">
        <v>293</v>
      </c>
      <c r="B14" t="s">
        <v>626</v>
      </c>
      <c r="C14" s="9" t="s">
        <v>751</v>
      </c>
    </row>
    <row r="15" spans="1:3" x14ac:dyDescent="0.15">
      <c r="A15" t="s">
        <v>293</v>
      </c>
      <c r="B15" t="s">
        <v>628</v>
      </c>
      <c r="C15" s="9" t="s">
        <v>752</v>
      </c>
    </row>
    <row r="16" spans="1:3" x14ac:dyDescent="0.15">
      <c r="A16" t="s">
        <v>293</v>
      </c>
      <c r="B16" t="s">
        <v>630</v>
      </c>
      <c r="C16" s="9" t="s">
        <v>734</v>
      </c>
    </row>
    <row r="17" spans="1:3" x14ac:dyDescent="0.15">
      <c r="A17" t="s">
        <v>732</v>
      </c>
      <c r="B17" t="s">
        <v>670</v>
      </c>
      <c r="C17" s="9" t="s">
        <v>786</v>
      </c>
    </row>
    <row r="18" spans="1:3" x14ac:dyDescent="0.15">
      <c r="A18" t="s">
        <v>732</v>
      </c>
      <c r="B18" t="s">
        <v>671</v>
      </c>
      <c r="C18" s="9" t="s">
        <v>789</v>
      </c>
    </row>
    <row r="19" spans="1:3" x14ac:dyDescent="0.15">
      <c r="A19" t="s">
        <v>732</v>
      </c>
      <c r="B19" t="s">
        <v>673</v>
      </c>
      <c r="C19" s="9" t="s">
        <v>789</v>
      </c>
    </row>
    <row r="20" spans="1:3" x14ac:dyDescent="0.15">
      <c r="A20" t="s">
        <v>732</v>
      </c>
      <c r="B20" t="s">
        <v>674</v>
      </c>
      <c r="C20" s="9" t="s">
        <v>789</v>
      </c>
    </row>
    <row r="21" spans="1:3" x14ac:dyDescent="0.15">
      <c r="A21" t="s">
        <v>277</v>
      </c>
      <c r="B21" t="s">
        <v>278</v>
      </c>
      <c r="C21" s="9" t="s">
        <v>733</v>
      </c>
    </row>
    <row r="22" spans="1:3" x14ac:dyDescent="0.15">
      <c r="A22" t="s">
        <v>277</v>
      </c>
      <c r="B22" t="s">
        <v>332</v>
      </c>
      <c r="C22" s="9" t="s">
        <v>787</v>
      </c>
    </row>
    <row r="23" spans="1:3" x14ac:dyDescent="0.15">
      <c r="A23" t="s">
        <v>277</v>
      </c>
      <c r="B23" t="s">
        <v>339</v>
      </c>
      <c r="C23" s="9" t="s">
        <v>789</v>
      </c>
    </row>
    <row r="24" spans="1:3" x14ac:dyDescent="0.15">
      <c r="A24" t="s">
        <v>277</v>
      </c>
      <c r="B24" t="s">
        <v>349</v>
      </c>
      <c r="C24" s="9" t="s">
        <v>789</v>
      </c>
    </row>
    <row r="25" spans="1:3" x14ac:dyDescent="0.15">
      <c r="A25" t="s">
        <v>277</v>
      </c>
      <c r="B25" t="s">
        <v>357</v>
      </c>
      <c r="C25" s="9" t="s">
        <v>789</v>
      </c>
    </row>
    <row r="26" spans="1:3" x14ac:dyDescent="0.15">
      <c r="A26" t="s">
        <v>277</v>
      </c>
      <c r="B26" t="s">
        <v>366</v>
      </c>
      <c r="C26" s="9" t="s">
        <v>789</v>
      </c>
    </row>
    <row r="27" spans="1:3" x14ac:dyDescent="0.15">
      <c r="A27" t="s">
        <v>277</v>
      </c>
      <c r="B27" t="s">
        <v>368</v>
      </c>
      <c r="C27" s="9" t="s">
        <v>789</v>
      </c>
    </row>
    <row r="28" spans="1:3" x14ac:dyDescent="0.15">
      <c r="A28" t="s">
        <v>277</v>
      </c>
      <c r="B28" t="s">
        <v>590</v>
      </c>
      <c r="C28" s="9" t="s">
        <v>789</v>
      </c>
    </row>
    <row r="29" spans="1:3" x14ac:dyDescent="0.15">
      <c r="A29" t="s">
        <v>277</v>
      </c>
      <c r="B29" t="s">
        <v>591</v>
      </c>
      <c r="C29" s="9" t="s">
        <v>789</v>
      </c>
    </row>
    <row r="30" spans="1:3" x14ac:dyDescent="0.15">
      <c r="A30" t="s">
        <v>277</v>
      </c>
      <c r="B30" t="s">
        <v>594</v>
      </c>
      <c r="C30" s="9" t="s">
        <v>733</v>
      </c>
    </row>
    <row r="31" spans="1:3" x14ac:dyDescent="0.15">
      <c r="A31" t="s">
        <v>277</v>
      </c>
      <c r="B31" t="s">
        <v>597</v>
      </c>
      <c r="C31" s="9" t="s">
        <v>733</v>
      </c>
    </row>
    <row r="32" spans="1:3" x14ac:dyDescent="0.15">
      <c r="A32" t="s">
        <v>277</v>
      </c>
      <c r="B32" t="s">
        <v>598</v>
      </c>
      <c r="C32" s="9" t="s">
        <v>787</v>
      </c>
    </row>
    <row r="33" spans="1:3" x14ac:dyDescent="0.15">
      <c r="A33" t="s">
        <v>277</v>
      </c>
      <c r="B33" t="s">
        <v>601</v>
      </c>
      <c r="C33" s="9" t="s">
        <v>743</v>
      </c>
    </row>
    <row r="34" spans="1:3" x14ac:dyDescent="0.15">
      <c r="A34" t="s">
        <v>277</v>
      </c>
      <c r="B34" t="s">
        <v>605</v>
      </c>
      <c r="C34" s="9" t="s">
        <v>734</v>
      </c>
    </row>
    <row r="35" spans="1:3" x14ac:dyDescent="0.15">
      <c r="A35" t="s">
        <v>277</v>
      </c>
      <c r="B35" t="s">
        <v>608</v>
      </c>
      <c r="C35" s="9" t="s">
        <v>734</v>
      </c>
    </row>
    <row r="36" spans="1:3" x14ac:dyDescent="0.15">
      <c r="A36" t="s">
        <v>277</v>
      </c>
      <c r="B36" t="s">
        <v>610</v>
      </c>
      <c r="C36" s="9" t="s">
        <v>734</v>
      </c>
    </row>
    <row r="37" spans="1:3" x14ac:dyDescent="0.15">
      <c r="A37" t="s">
        <v>277</v>
      </c>
      <c r="B37" t="s">
        <v>612</v>
      </c>
      <c r="C37" s="9" t="s">
        <v>734</v>
      </c>
    </row>
    <row r="38" spans="1:3" x14ac:dyDescent="0.15">
      <c r="A38" t="s">
        <v>277</v>
      </c>
      <c r="B38" t="s">
        <v>613</v>
      </c>
      <c r="C38" s="9" t="s">
        <v>749</v>
      </c>
    </row>
    <row r="39" spans="1:3" x14ac:dyDescent="0.15">
      <c r="A39" t="s">
        <v>277</v>
      </c>
      <c r="B39" t="s">
        <v>614</v>
      </c>
      <c r="C39" s="9" t="s">
        <v>749</v>
      </c>
    </row>
    <row r="40" spans="1:3" x14ac:dyDescent="0.15">
      <c r="A40" t="s">
        <v>277</v>
      </c>
      <c r="B40" t="s">
        <v>615</v>
      </c>
      <c r="C40" s="9" t="s">
        <v>749</v>
      </c>
    </row>
    <row r="41" spans="1:3" x14ac:dyDescent="0.15">
      <c r="A41" t="s">
        <v>322</v>
      </c>
      <c r="B41" s="36" t="s">
        <v>310</v>
      </c>
      <c r="C41" s="9" t="s">
        <v>787</v>
      </c>
    </row>
    <row r="42" spans="1:3" x14ac:dyDescent="0.15">
      <c r="A42" t="s">
        <v>322</v>
      </c>
      <c r="B42" s="36" t="s">
        <v>343</v>
      </c>
      <c r="C42" s="9" t="s">
        <v>790</v>
      </c>
    </row>
    <row r="43" spans="1:3" x14ac:dyDescent="0.15">
      <c r="A43" t="s">
        <v>322</v>
      </c>
      <c r="B43" s="36" t="s">
        <v>354</v>
      </c>
      <c r="C43" s="9" t="s">
        <v>790</v>
      </c>
    </row>
    <row r="44" spans="1:3" x14ac:dyDescent="0.15">
      <c r="A44" t="s">
        <v>322</v>
      </c>
      <c r="B44" s="36" t="s">
        <v>362</v>
      </c>
      <c r="C44" s="9" t="s">
        <v>790</v>
      </c>
    </row>
    <row r="45" spans="1:3" x14ac:dyDescent="0.15">
      <c r="A45" t="s">
        <v>322</v>
      </c>
      <c r="B45" s="36" t="s">
        <v>392</v>
      </c>
      <c r="C45" s="9" t="s">
        <v>734</v>
      </c>
    </row>
    <row r="46" spans="1:3" x14ac:dyDescent="0.15">
      <c r="A46" t="s">
        <v>322</v>
      </c>
      <c r="B46" s="36" t="s">
        <v>400</v>
      </c>
      <c r="C46" s="9" t="s">
        <v>734</v>
      </c>
    </row>
    <row r="47" spans="1:3" x14ac:dyDescent="0.15">
      <c r="A47" t="s">
        <v>322</v>
      </c>
      <c r="B47" s="36" t="s">
        <v>436</v>
      </c>
      <c r="C47" s="9" t="s">
        <v>787</v>
      </c>
    </row>
    <row r="48" spans="1:3" x14ac:dyDescent="0.15">
      <c r="A48" t="s">
        <v>322</v>
      </c>
      <c r="B48" s="36" t="s">
        <v>439</v>
      </c>
      <c r="C48" s="9" t="s">
        <v>787</v>
      </c>
    </row>
    <row r="49" spans="1:3" x14ac:dyDescent="0.15">
      <c r="A49" t="s">
        <v>322</v>
      </c>
      <c r="B49" s="36" t="s">
        <v>442</v>
      </c>
      <c r="C49" s="9" t="s">
        <v>793</v>
      </c>
    </row>
    <row r="50" spans="1:3" x14ac:dyDescent="0.15">
      <c r="A50" t="s">
        <v>322</v>
      </c>
      <c r="B50" s="36" t="s">
        <v>444</v>
      </c>
      <c r="C50" s="9" t="s">
        <v>743</v>
      </c>
    </row>
    <row r="51" spans="1:3" x14ac:dyDescent="0.15">
      <c r="A51" t="s">
        <v>322</v>
      </c>
      <c r="B51" s="36" t="s">
        <v>447</v>
      </c>
      <c r="C51" s="9" t="s">
        <v>744</v>
      </c>
    </row>
    <row r="52" spans="1:3" x14ac:dyDescent="0.15">
      <c r="A52" t="s">
        <v>322</v>
      </c>
      <c r="B52" s="36" t="s">
        <v>450</v>
      </c>
      <c r="C52" s="9" t="s">
        <v>744</v>
      </c>
    </row>
    <row r="53" spans="1:3" x14ac:dyDescent="0.15">
      <c r="A53" t="s">
        <v>322</v>
      </c>
      <c r="B53" s="36" t="s">
        <v>453</v>
      </c>
      <c r="C53" s="9" t="s">
        <v>790</v>
      </c>
    </row>
    <row r="54" spans="1:3" x14ac:dyDescent="0.15">
      <c r="A54" t="s">
        <v>322</v>
      </c>
      <c r="B54" s="36" t="s">
        <v>457</v>
      </c>
      <c r="C54" s="9" t="s">
        <v>790</v>
      </c>
    </row>
    <row r="55" spans="1:3" x14ac:dyDescent="0.15">
      <c r="A55" t="s">
        <v>322</v>
      </c>
      <c r="B55" s="36" t="s">
        <v>460</v>
      </c>
      <c r="C55" s="9" t="s">
        <v>790</v>
      </c>
    </row>
    <row r="56" spans="1:3" x14ac:dyDescent="0.15">
      <c r="A56" t="s">
        <v>322</v>
      </c>
      <c r="B56" s="36" t="s">
        <v>463</v>
      </c>
      <c r="C56" s="9" t="s">
        <v>790</v>
      </c>
    </row>
    <row r="57" spans="1:3" x14ac:dyDescent="0.15">
      <c r="A57" t="s">
        <v>322</v>
      </c>
      <c r="B57" s="36" t="s">
        <v>466</v>
      </c>
      <c r="C57" s="9" t="s">
        <v>790</v>
      </c>
    </row>
    <row r="58" spans="1:3" x14ac:dyDescent="0.15">
      <c r="A58" t="s">
        <v>322</v>
      </c>
      <c r="B58" s="36" t="s">
        <v>468</v>
      </c>
      <c r="C58" s="9" t="s">
        <v>790</v>
      </c>
    </row>
    <row r="59" spans="1:3" x14ac:dyDescent="0.15">
      <c r="A59" t="s">
        <v>322</v>
      </c>
      <c r="B59" s="36" t="s">
        <v>471</v>
      </c>
      <c r="C59" s="9" t="s">
        <v>790</v>
      </c>
    </row>
    <row r="60" spans="1:3" x14ac:dyDescent="0.15">
      <c r="A60" t="s">
        <v>322</v>
      </c>
      <c r="B60" s="36" t="s">
        <v>473</v>
      </c>
      <c r="C60" s="9" t="s">
        <v>734</v>
      </c>
    </row>
    <row r="61" spans="1:3" x14ac:dyDescent="0.15">
      <c r="A61" t="s">
        <v>322</v>
      </c>
      <c r="B61" s="36" t="s">
        <v>475</v>
      </c>
      <c r="C61" s="9" t="s">
        <v>734</v>
      </c>
    </row>
    <row r="62" spans="1:3" x14ac:dyDescent="0.15">
      <c r="A62" t="s">
        <v>322</v>
      </c>
      <c r="B62" s="36" t="s">
        <v>478</v>
      </c>
      <c r="C62" s="9" t="s">
        <v>745</v>
      </c>
    </row>
    <row r="63" spans="1:3" x14ac:dyDescent="0.15">
      <c r="A63" t="s">
        <v>322</v>
      </c>
      <c r="B63" s="36" t="s">
        <v>480</v>
      </c>
      <c r="C63" s="9" t="s">
        <v>745</v>
      </c>
    </row>
    <row r="64" spans="1:3" x14ac:dyDescent="0.15">
      <c r="A64" t="s">
        <v>322</v>
      </c>
      <c r="B64" s="36" t="s">
        <v>482</v>
      </c>
      <c r="C64" s="9" t="s">
        <v>745</v>
      </c>
    </row>
    <row r="65" spans="1:3" x14ac:dyDescent="0.15">
      <c r="A65" t="s">
        <v>322</v>
      </c>
      <c r="B65" s="36" t="s">
        <v>485</v>
      </c>
      <c r="C65" s="9" t="s">
        <v>746</v>
      </c>
    </row>
    <row r="66" spans="1:3" x14ac:dyDescent="0.15">
      <c r="A66" t="s">
        <v>322</v>
      </c>
      <c r="B66" s="36" t="s">
        <v>488</v>
      </c>
      <c r="C66" s="9" t="s">
        <v>746</v>
      </c>
    </row>
    <row r="67" spans="1:3" x14ac:dyDescent="0.15">
      <c r="A67" t="s">
        <v>322</v>
      </c>
      <c r="B67" s="36" t="s">
        <v>491</v>
      </c>
      <c r="C67" s="9" t="s">
        <v>744</v>
      </c>
    </row>
    <row r="68" spans="1:3" x14ac:dyDescent="0.15">
      <c r="A68" t="s">
        <v>322</v>
      </c>
      <c r="B68" s="36" t="s">
        <v>493</v>
      </c>
      <c r="C68" s="9" t="s">
        <v>744</v>
      </c>
    </row>
    <row r="69" spans="1:3" x14ac:dyDescent="0.15">
      <c r="A69" t="s">
        <v>322</v>
      </c>
      <c r="B69" s="36" t="s">
        <v>495</v>
      </c>
      <c r="C69" s="9" t="s">
        <v>538</v>
      </c>
    </row>
    <row r="70" spans="1:3" x14ac:dyDescent="0.15">
      <c r="A70" t="s">
        <v>322</v>
      </c>
      <c r="B70" s="36" t="s">
        <v>497</v>
      </c>
      <c r="C70" s="9" t="s">
        <v>538</v>
      </c>
    </row>
    <row r="71" spans="1:3" x14ac:dyDescent="0.15">
      <c r="A71" t="s">
        <v>322</v>
      </c>
      <c r="B71" s="36" t="s">
        <v>503</v>
      </c>
      <c r="C71" s="9" t="e">
        <v>#N/A</v>
      </c>
    </row>
    <row r="72" spans="1:3" x14ac:dyDescent="0.15">
      <c r="A72" t="s">
        <v>322</v>
      </c>
      <c r="B72" s="36" t="s">
        <v>507</v>
      </c>
      <c r="C72" s="9" t="e">
        <v>#N/A</v>
      </c>
    </row>
    <row r="73" spans="1:3" x14ac:dyDescent="0.15">
      <c r="A73" t="s">
        <v>322</v>
      </c>
      <c r="B73" s="36" t="s">
        <v>510</v>
      </c>
      <c r="C73" s="9" t="e">
        <v>#N/A</v>
      </c>
    </row>
    <row r="74" spans="1:3" x14ac:dyDescent="0.15">
      <c r="A74" t="s">
        <v>322</v>
      </c>
      <c r="B74" t="s">
        <v>521</v>
      </c>
      <c r="C74" s="9" t="s">
        <v>747</v>
      </c>
    </row>
    <row r="75" spans="1:3" x14ac:dyDescent="0.15">
      <c r="A75" t="s">
        <v>322</v>
      </c>
      <c r="B75" t="s">
        <v>523</v>
      </c>
      <c r="C75" s="9" t="s">
        <v>747</v>
      </c>
    </row>
    <row r="76" spans="1:3" x14ac:dyDescent="0.15">
      <c r="A76" t="s">
        <v>322</v>
      </c>
      <c r="B76" t="s">
        <v>526</v>
      </c>
      <c r="C76" s="9" t="s">
        <v>748</v>
      </c>
    </row>
    <row r="77" spans="1:3" x14ac:dyDescent="0.15">
      <c r="A77" t="s">
        <v>322</v>
      </c>
      <c r="B77" t="s">
        <v>528</v>
      </c>
      <c r="C77" s="9" t="s">
        <v>748</v>
      </c>
    </row>
    <row r="78" spans="1:3" x14ac:dyDescent="0.15">
      <c r="A78" t="s">
        <v>322</v>
      </c>
      <c r="B78" t="s">
        <v>533</v>
      </c>
      <c r="C78" s="9" t="s">
        <v>743</v>
      </c>
    </row>
    <row r="79" spans="1:3" x14ac:dyDescent="0.15">
      <c r="A79" t="s">
        <v>322</v>
      </c>
      <c r="B79" t="s">
        <v>541</v>
      </c>
      <c r="C79" s="9" t="s">
        <v>744</v>
      </c>
    </row>
    <row r="80" spans="1:3" x14ac:dyDescent="0.15">
      <c r="A80" t="s">
        <v>322</v>
      </c>
      <c r="B80" t="s">
        <v>545</v>
      </c>
      <c r="C80" s="9" t="s">
        <v>749</v>
      </c>
    </row>
    <row r="81" spans="1:3" x14ac:dyDescent="0.15">
      <c r="A81" t="s">
        <v>322</v>
      </c>
      <c r="B81" t="s">
        <v>548</v>
      </c>
      <c r="C81" s="9" t="s">
        <v>750</v>
      </c>
    </row>
    <row r="82" spans="1:3" x14ac:dyDescent="0.15">
      <c r="A82" t="s">
        <v>322</v>
      </c>
      <c r="B82" t="s">
        <v>550</v>
      </c>
      <c r="C82" s="9" t="s">
        <v>750</v>
      </c>
    </row>
    <row r="83" spans="1:3" x14ac:dyDescent="0.15">
      <c r="A83" t="s">
        <v>322</v>
      </c>
      <c r="B83" t="s">
        <v>552</v>
      </c>
      <c r="C83" s="9" t="s">
        <v>750</v>
      </c>
    </row>
    <row r="84" spans="1:3" x14ac:dyDescent="0.15">
      <c r="A84" t="s">
        <v>322</v>
      </c>
      <c r="B84" t="s">
        <v>555</v>
      </c>
      <c r="C84" s="9" t="s">
        <v>750</v>
      </c>
    </row>
    <row r="85" spans="1:3" x14ac:dyDescent="0.15">
      <c r="A85" t="s">
        <v>322</v>
      </c>
      <c r="B85" t="s">
        <v>557</v>
      </c>
      <c r="C85" s="9" t="s">
        <v>749</v>
      </c>
    </row>
    <row r="86" spans="1:3" x14ac:dyDescent="0.15">
      <c r="A86" t="s">
        <v>322</v>
      </c>
      <c r="B86" s="36" t="s">
        <v>559</v>
      </c>
      <c r="C86" s="9" t="s">
        <v>743</v>
      </c>
    </row>
    <row r="87" spans="1:3" x14ac:dyDescent="0.15">
      <c r="A87" s="6" t="s">
        <v>731</v>
      </c>
      <c r="B87" s="5" t="s">
        <v>659</v>
      </c>
      <c r="C87" s="9" t="s">
        <v>733</v>
      </c>
    </row>
    <row r="88" spans="1:3" x14ac:dyDescent="0.15">
      <c r="A88" s="6" t="s">
        <v>731</v>
      </c>
      <c r="B88" s="5" t="s">
        <v>224</v>
      </c>
      <c r="C88" s="9" t="s">
        <v>734</v>
      </c>
    </row>
    <row r="89" spans="1:3" x14ac:dyDescent="0.15">
      <c r="A89" s="6" t="s">
        <v>731</v>
      </c>
      <c r="B89" s="5" t="s">
        <v>227</v>
      </c>
      <c r="C89" s="9" t="s">
        <v>734</v>
      </c>
    </row>
  </sheetData>
  <sortState xmlns:xlrd2="http://schemas.microsoft.com/office/spreadsheetml/2017/richdata2" ref="A2:C849">
    <sortCondition ref="A1:A84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323</v>
      </c>
      <c r="B2" s="5" t="s">
        <v>324</v>
      </c>
      <c r="C2" s="5" t="s">
        <v>784</v>
      </c>
    </row>
    <row r="3" spans="1:3" x14ac:dyDescent="0.15">
      <c r="A3" t="s">
        <v>562</v>
      </c>
      <c r="B3" t="s">
        <v>563</v>
      </c>
      <c r="C3" t="s">
        <v>791</v>
      </c>
    </row>
    <row r="4" spans="1:3" x14ac:dyDescent="0.15">
      <c r="A4" t="s">
        <v>562</v>
      </c>
      <c r="B4" t="s">
        <v>565</v>
      </c>
      <c r="C4" t="s">
        <v>791</v>
      </c>
    </row>
    <row r="5" spans="1:3" x14ac:dyDescent="0.15">
      <c r="A5" s="5" t="s">
        <v>382</v>
      </c>
      <c r="B5" s="5" t="s">
        <v>383</v>
      </c>
      <c r="C5" s="5" t="s">
        <v>384</v>
      </c>
    </row>
    <row r="6" spans="1:3" x14ac:dyDescent="0.15">
      <c r="A6" s="5" t="s">
        <v>382</v>
      </c>
      <c r="B6" s="5" t="s">
        <v>386</v>
      </c>
      <c r="C6" s="5" t="s">
        <v>387</v>
      </c>
    </row>
    <row r="7" spans="1:3" x14ac:dyDescent="0.15">
      <c r="A7" t="s">
        <v>382</v>
      </c>
      <c r="B7" t="s">
        <v>321</v>
      </c>
      <c r="C7" t="s">
        <v>792</v>
      </c>
    </row>
    <row r="8" spans="1:3" x14ac:dyDescent="0.15">
      <c r="A8" s="5" t="s">
        <v>634</v>
      </c>
      <c r="B8" s="5" t="s">
        <v>635</v>
      </c>
      <c r="C8" s="5" t="s">
        <v>633</v>
      </c>
    </row>
    <row r="9" spans="1:3" x14ac:dyDescent="0.15">
      <c r="A9" s="5" t="s">
        <v>634</v>
      </c>
      <c r="B9" s="5" t="s">
        <v>637</v>
      </c>
      <c r="C9" s="5" t="s">
        <v>636</v>
      </c>
    </row>
    <row r="10" spans="1:3" x14ac:dyDescent="0.15">
      <c r="A10" s="5" t="s">
        <v>634</v>
      </c>
      <c r="B10" s="5" t="s">
        <v>639</v>
      </c>
      <c r="C10" s="5" t="s">
        <v>638</v>
      </c>
    </row>
    <row r="11" spans="1:3" x14ac:dyDescent="0.15">
      <c r="A11" s="5" t="s">
        <v>634</v>
      </c>
      <c r="B11" s="5" t="s">
        <v>641</v>
      </c>
      <c r="C11" s="5" t="s">
        <v>640</v>
      </c>
    </row>
    <row r="12" spans="1:3" x14ac:dyDescent="0.15">
      <c r="A12" s="5" t="s">
        <v>634</v>
      </c>
      <c r="B12" s="5" t="s">
        <v>643</v>
      </c>
      <c r="C12" s="5" t="s">
        <v>642</v>
      </c>
    </row>
    <row r="13" spans="1:3" x14ac:dyDescent="0.15">
      <c r="A13" s="5" t="s">
        <v>634</v>
      </c>
      <c r="B13" s="5" t="s">
        <v>645</v>
      </c>
      <c r="C13" s="5" t="s">
        <v>644</v>
      </c>
    </row>
    <row r="14" spans="1:3" x14ac:dyDescent="0.15">
      <c r="A14" s="5" t="s">
        <v>634</v>
      </c>
      <c r="B14" s="5" t="s">
        <v>647</v>
      </c>
      <c r="C14" s="5" t="s">
        <v>646</v>
      </c>
    </row>
    <row r="15" spans="1:3" x14ac:dyDescent="0.15">
      <c r="A15" s="5" t="s">
        <v>634</v>
      </c>
      <c r="B15" s="5" t="s">
        <v>649</v>
      </c>
      <c r="C15" s="5" t="s">
        <v>648</v>
      </c>
    </row>
    <row r="16" spans="1:3" x14ac:dyDescent="0.15">
      <c r="A16" s="5" t="s">
        <v>634</v>
      </c>
      <c r="B16" s="5" t="s">
        <v>651</v>
      </c>
      <c r="C16" s="5" t="s">
        <v>650</v>
      </c>
    </row>
    <row r="17" spans="1:3" x14ac:dyDescent="0.15">
      <c r="A17" s="5" t="s">
        <v>656</v>
      </c>
      <c r="B17" s="5" t="s">
        <v>321</v>
      </c>
      <c r="C17" s="5" t="s">
        <v>657</v>
      </c>
    </row>
  </sheetData>
  <sortState xmlns:xlrd2="http://schemas.microsoft.com/office/spreadsheetml/2017/richdata2" ref="A2:C849">
    <sortCondition ref="A1:A84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1"/>
  <sheetViews>
    <sheetView topLeftCell="J1" zoomScale="200" zoomScaleNormal="200" workbookViewId="0">
      <pane ySplit="1" topLeftCell="A846" activePane="bottomLeft" state="frozen"/>
      <selection pane="bottomLeft" sqref="A1:X851"/>
    </sheetView>
  </sheetViews>
  <sheetFormatPr baseColWidth="10" defaultRowHeight="13" x14ac:dyDescent="0.15"/>
  <cols>
    <col min="1" max="1" width="23.5" customWidth="1"/>
    <col min="9" max="9" width="16.5" customWidth="1"/>
    <col min="12" max="12" width="41" customWidth="1"/>
    <col min="13" max="13" width="13.6640625" style="31" bestFit="1" customWidth="1"/>
    <col min="15" max="15" width="18.1640625" customWidth="1"/>
    <col min="17" max="17" width="15.6640625" style="31" bestFit="1" customWidth="1"/>
  </cols>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1</v>
      </c>
      <c r="K2" s="6">
        <v>1</v>
      </c>
      <c r="L2" s="6" t="s">
        <v>37</v>
      </c>
      <c r="M2" s="61">
        <v>90723</v>
      </c>
      <c r="N2" s="5"/>
      <c r="O2" s="6" t="s">
        <v>39</v>
      </c>
      <c r="P2" s="5" t="s">
        <v>29</v>
      </c>
      <c r="Q2" s="70">
        <f t="shared" ref="Q2:Q65" si="0">M2</f>
        <v>90723</v>
      </c>
      <c r="R2" s="6" t="s">
        <v>39</v>
      </c>
      <c r="S2" s="6" t="s">
        <v>731</v>
      </c>
      <c r="T2" s="5"/>
      <c r="U2" s="9"/>
      <c r="V2" s="5" t="s">
        <v>323</v>
      </c>
      <c r="W2" s="5" t="s">
        <v>324</v>
      </c>
      <c r="X2" s="6" t="s">
        <v>41</v>
      </c>
    </row>
    <row r="3" spans="1:24" x14ac:dyDescent="0.15">
      <c r="A3" s="6" t="s">
        <v>31</v>
      </c>
      <c r="B3" s="6" t="s">
        <v>30</v>
      </c>
      <c r="C3" s="6" t="s">
        <v>32</v>
      </c>
      <c r="D3" s="5"/>
      <c r="E3" s="5"/>
      <c r="F3" s="6" t="s">
        <v>36</v>
      </c>
      <c r="G3" s="5"/>
      <c r="H3" s="5"/>
      <c r="I3" s="6" t="s">
        <v>40</v>
      </c>
      <c r="J3" s="6">
        <v>1</v>
      </c>
      <c r="K3" s="5"/>
      <c r="L3" s="6" t="s">
        <v>43</v>
      </c>
      <c r="M3" s="61">
        <v>3000523</v>
      </c>
      <c r="N3" s="5"/>
      <c r="O3" s="6" t="s">
        <v>39</v>
      </c>
      <c r="P3" s="5" t="s">
        <v>42</v>
      </c>
      <c r="Q3" s="70">
        <f t="shared" si="0"/>
        <v>3000523</v>
      </c>
      <c r="R3" s="6" t="s">
        <v>39</v>
      </c>
      <c r="S3" s="6" t="s">
        <v>731</v>
      </c>
      <c r="T3" s="5"/>
      <c r="U3" s="6"/>
      <c r="V3" s="5" t="s">
        <v>382</v>
      </c>
      <c r="W3" s="5" t="s">
        <v>383</v>
      </c>
      <c r="X3" s="6" t="s">
        <v>41</v>
      </c>
    </row>
    <row r="4" spans="1:24" x14ac:dyDescent="0.15">
      <c r="A4" s="6" t="s">
        <v>31</v>
      </c>
      <c r="B4" s="6" t="s">
        <v>30</v>
      </c>
      <c r="C4" s="6" t="s">
        <v>32</v>
      </c>
      <c r="D4" s="5"/>
      <c r="E4" s="5"/>
      <c r="F4" s="6" t="s">
        <v>36</v>
      </c>
      <c r="G4" s="5"/>
      <c r="H4" s="5"/>
      <c r="I4" s="6" t="s">
        <v>40</v>
      </c>
      <c r="J4" s="6">
        <v>1</v>
      </c>
      <c r="K4" s="6">
        <v>1</v>
      </c>
      <c r="L4" s="6" t="s">
        <v>45</v>
      </c>
      <c r="M4" s="61">
        <v>183329</v>
      </c>
      <c r="N4" s="5"/>
      <c r="O4" s="6" t="s">
        <v>39</v>
      </c>
      <c r="P4" s="5" t="s">
        <v>44</v>
      </c>
      <c r="Q4" s="70">
        <f t="shared" si="0"/>
        <v>183329</v>
      </c>
      <c r="R4" s="6" t="s">
        <v>39</v>
      </c>
      <c r="S4" s="6" t="s">
        <v>731</v>
      </c>
      <c r="T4" s="5"/>
      <c r="U4" s="6"/>
      <c r="V4" s="5" t="s">
        <v>382</v>
      </c>
      <c r="W4" s="5" t="s">
        <v>386</v>
      </c>
      <c r="X4" s="6" t="s">
        <v>41</v>
      </c>
    </row>
    <row r="5" spans="1:24" x14ac:dyDescent="0.15">
      <c r="A5" s="6" t="s">
        <v>31</v>
      </c>
      <c r="B5" s="6" t="s">
        <v>30</v>
      </c>
      <c r="C5" s="6" t="s">
        <v>32</v>
      </c>
      <c r="D5" s="5"/>
      <c r="E5" s="5"/>
      <c r="F5" s="6" t="s">
        <v>36</v>
      </c>
      <c r="G5" s="5"/>
      <c r="H5" s="5"/>
      <c r="I5" s="6" t="s">
        <v>40</v>
      </c>
      <c r="J5" s="6">
        <v>1</v>
      </c>
      <c r="K5" s="6">
        <v>2</v>
      </c>
      <c r="L5" s="6" t="s">
        <v>47</v>
      </c>
      <c r="M5" s="61">
        <v>11000000</v>
      </c>
      <c r="N5" s="5"/>
      <c r="O5" s="6" t="s">
        <v>39</v>
      </c>
      <c r="P5" s="5" t="s">
        <v>46</v>
      </c>
      <c r="Q5" s="70">
        <f t="shared" si="0"/>
        <v>11000000</v>
      </c>
      <c r="R5" s="6" t="s">
        <v>39</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1</v>
      </c>
      <c r="K6" s="5"/>
      <c r="L6" s="6" t="s">
        <v>49</v>
      </c>
      <c r="M6" s="61">
        <v>550000</v>
      </c>
      <c r="N6" s="5"/>
      <c r="O6" s="6" t="s">
        <v>39</v>
      </c>
      <c r="P6" s="5" t="s">
        <v>48</v>
      </c>
      <c r="Q6" s="70">
        <f t="shared" si="0"/>
        <v>550000</v>
      </c>
      <c r="R6" s="6" t="s">
        <v>39</v>
      </c>
      <c r="S6" s="6" t="s">
        <v>731</v>
      </c>
      <c r="T6" s="5"/>
      <c r="U6" s="6"/>
      <c r="V6" s="5" t="s">
        <v>634</v>
      </c>
      <c r="W6" s="5" t="s">
        <v>635</v>
      </c>
      <c r="X6" s="6" t="s">
        <v>41</v>
      </c>
    </row>
    <row r="7" spans="1:24" x14ac:dyDescent="0.15">
      <c r="A7" s="6" t="s">
        <v>31</v>
      </c>
      <c r="B7" s="6" t="s">
        <v>30</v>
      </c>
      <c r="C7" s="6" t="s">
        <v>32</v>
      </c>
      <c r="D7" s="5"/>
      <c r="E7" s="5"/>
      <c r="F7" s="6" t="s">
        <v>36</v>
      </c>
      <c r="G7" s="5"/>
      <c r="H7" s="5"/>
      <c r="I7" s="6" t="s">
        <v>40</v>
      </c>
      <c r="J7" s="6">
        <v>1</v>
      </c>
      <c r="K7" s="6">
        <v>2</v>
      </c>
      <c r="L7" s="6" t="s">
        <v>51</v>
      </c>
      <c r="M7" s="61">
        <v>100000</v>
      </c>
      <c r="N7" s="5"/>
      <c r="O7" s="6" t="s">
        <v>39</v>
      </c>
      <c r="P7" s="5" t="s">
        <v>50</v>
      </c>
      <c r="Q7" s="70">
        <f t="shared" si="0"/>
        <v>100000</v>
      </c>
      <c r="R7" s="6" t="s">
        <v>39</v>
      </c>
      <c r="S7" s="6" t="s">
        <v>731</v>
      </c>
      <c r="T7" s="5"/>
      <c r="U7" s="6"/>
      <c r="V7" s="5" t="s">
        <v>634</v>
      </c>
      <c r="W7" s="5" t="s">
        <v>637</v>
      </c>
      <c r="X7" s="6" t="s">
        <v>41</v>
      </c>
    </row>
    <row r="8" spans="1:24" x14ac:dyDescent="0.15">
      <c r="A8" s="6" t="s">
        <v>31</v>
      </c>
      <c r="B8" s="6" t="s">
        <v>30</v>
      </c>
      <c r="C8" s="6" t="s">
        <v>32</v>
      </c>
      <c r="D8" s="5"/>
      <c r="E8" s="5"/>
      <c r="F8" s="6" t="s">
        <v>36</v>
      </c>
      <c r="G8" s="5"/>
      <c r="H8" s="5"/>
      <c r="I8" s="6" t="s">
        <v>40</v>
      </c>
      <c r="J8" s="6">
        <v>1</v>
      </c>
      <c r="K8" s="6">
        <v>2</v>
      </c>
      <c r="L8" s="6" t="s">
        <v>53</v>
      </c>
      <c r="M8" s="61">
        <v>700</v>
      </c>
      <c r="N8" s="5"/>
      <c r="O8" s="6" t="s">
        <v>39</v>
      </c>
      <c r="P8" s="5" t="s">
        <v>52</v>
      </c>
      <c r="Q8" s="70">
        <f t="shared" si="0"/>
        <v>700</v>
      </c>
      <c r="R8" s="6" t="s">
        <v>39</v>
      </c>
      <c r="S8" s="6" t="s">
        <v>731</v>
      </c>
      <c r="T8" s="5"/>
      <c r="U8" s="6"/>
      <c r="V8" s="5" t="s">
        <v>634</v>
      </c>
      <c r="W8" s="5" t="s">
        <v>639</v>
      </c>
      <c r="X8" s="6" t="s">
        <v>41</v>
      </c>
    </row>
    <row r="9" spans="1:24" x14ac:dyDescent="0.15">
      <c r="A9" s="6" t="s">
        <v>31</v>
      </c>
      <c r="B9" s="6" t="s">
        <v>30</v>
      </c>
      <c r="C9" s="6" t="s">
        <v>32</v>
      </c>
      <c r="D9" s="5"/>
      <c r="E9" s="5"/>
      <c r="F9" s="6" t="s">
        <v>36</v>
      </c>
      <c r="G9" s="5"/>
      <c r="H9" s="5"/>
      <c r="I9" s="6" t="s">
        <v>40</v>
      </c>
      <c r="J9" s="6">
        <v>1</v>
      </c>
      <c r="K9" s="6">
        <v>1</v>
      </c>
      <c r="L9" s="6" t="s">
        <v>55</v>
      </c>
      <c r="M9" s="61">
        <v>378230</v>
      </c>
      <c r="N9" s="5"/>
      <c r="O9" s="6" t="s">
        <v>39</v>
      </c>
      <c r="P9" s="5" t="s">
        <v>54</v>
      </c>
      <c r="Q9" s="70">
        <f t="shared" si="0"/>
        <v>378230</v>
      </c>
      <c r="R9" s="6" t="s">
        <v>39</v>
      </c>
      <c r="S9" s="6" t="s">
        <v>731</v>
      </c>
      <c r="T9" s="5"/>
      <c r="U9" s="6"/>
      <c r="V9" s="5" t="s">
        <v>634</v>
      </c>
      <c r="W9" s="5" t="s">
        <v>641</v>
      </c>
      <c r="X9" s="6" t="s">
        <v>41</v>
      </c>
    </row>
    <row r="10" spans="1:24" x14ac:dyDescent="0.15">
      <c r="A10" s="6" t="s">
        <v>31</v>
      </c>
      <c r="B10" s="6" t="s">
        <v>30</v>
      </c>
      <c r="C10" s="6" t="s">
        <v>32</v>
      </c>
      <c r="D10" s="5"/>
      <c r="E10" s="5"/>
      <c r="F10" s="6" t="s">
        <v>36</v>
      </c>
      <c r="G10" s="5"/>
      <c r="H10" s="5"/>
      <c r="I10" s="6" t="s">
        <v>40</v>
      </c>
      <c r="J10" s="6">
        <v>1</v>
      </c>
      <c r="K10" s="6">
        <v>2</v>
      </c>
      <c r="L10" s="6" t="s">
        <v>57</v>
      </c>
      <c r="M10" s="61">
        <v>330000</v>
      </c>
      <c r="N10" s="5"/>
      <c r="O10" s="6" t="s">
        <v>39</v>
      </c>
      <c r="P10" s="5" t="s">
        <v>56</v>
      </c>
      <c r="Q10" s="70">
        <f t="shared" si="0"/>
        <v>330000</v>
      </c>
      <c r="R10" s="6" t="s">
        <v>39</v>
      </c>
      <c r="S10" s="6" t="s">
        <v>731</v>
      </c>
      <c r="T10" s="5"/>
      <c r="U10" s="6"/>
      <c r="V10" s="5" t="s">
        <v>634</v>
      </c>
      <c r="W10" s="5" t="s">
        <v>643</v>
      </c>
      <c r="X10" s="6" t="s">
        <v>41</v>
      </c>
    </row>
    <row r="11" spans="1:24" x14ac:dyDescent="0.15">
      <c r="A11" s="6" t="s">
        <v>31</v>
      </c>
      <c r="B11" s="6" t="s">
        <v>30</v>
      </c>
      <c r="C11" s="6" t="s">
        <v>32</v>
      </c>
      <c r="D11" s="5"/>
      <c r="E11" s="5"/>
      <c r="F11" s="6" t="s">
        <v>36</v>
      </c>
      <c r="G11" s="5"/>
      <c r="H11" s="5"/>
      <c r="I11" s="6" t="s">
        <v>40</v>
      </c>
      <c r="J11" s="6">
        <v>1</v>
      </c>
      <c r="K11" s="6">
        <v>2</v>
      </c>
      <c r="L11" s="6" t="s">
        <v>59</v>
      </c>
      <c r="M11" s="61">
        <v>100000</v>
      </c>
      <c r="N11" s="5"/>
      <c r="O11" s="6" t="s">
        <v>39</v>
      </c>
      <c r="P11" s="5" t="s">
        <v>58</v>
      </c>
      <c r="Q11" s="70">
        <f t="shared" si="0"/>
        <v>100000</v>
      </c>
      <c r="R11" s="6" t="s">
        <v>39</v>
      </c>
      <c r="S11" s="6" t="s">
        <v>731</v>
      </c>
      <c r="T11" s="5"/>
      <c r="U11" s="6"/>
      <c r="V11" s="5" t="s">
        <v>634</v>
      </c>
      <c r="W11" s="5" t="s">
        <v>645</v>
      </c>
      <c r="X11" s="6" t="s">
        <v>41</v>
      </c>
    </row>
    <row r="12" spans="1:24" x14ac:dyDescent="0.15">
      <c r="A12" s="6" t="s">
        <v>31</v>
      </c>
      <c r="B12" s="6" t="s">
        <v>30</v>
      </c>
      <c r="C12" s="6" t="s">
        <v>32</v>
      </c>
      <c r="D12" s="5"/>
      <c r="E12" s="5"/>
      <c r="F12" s="6" t="s">
        <v>36</v>
      </c>
      <c r="G12" s="5"/>
      <c r="H12" s="5"/>
      <c r="I12" s="6" t="s">
        <v>40</v>
      </c>
      <c r="J12" s="6">
        <v>1</v>
      </c>
      <c r="K12" s="6">
        <v>3</v>
      </c>
      <c r="L12" s="6" t="s">
        <v>61</v>
      </c>
      <c r="M12" s="61">
        <v>4784000</v>
      </c>
      <c r="N12" s="5"/>
      <c r="O12" s="6" t="s">
        <v>39</v>
      </c>
      <c r="P12" s="5" t="s">
        <v>60</v>
      </c>
      <c r="Q12" s="70">
        <f t="shared" si="0"/>
        <v>4784000</v>
      </c>
      <c r="R12" s="6" t="s">
        <v>39</v>
      </c>
      <c r="S12" s="6" t="s">
        <v>731</v>
      </c>
      <c r="T12" s="5"/>
      <c r="U12" s="6"/>
      <c r="V12" s="5" t="s">
        <v>634</v>
      </c>
      <c r="W12" s="5" t="s">
        <v>647</v>
      </c>
      <c r="X12" s="6" t="s">
        <v>41</v>
      </c>
    </row>
    <row r="13" spans="1:24" x14ac:dyDescent="0.15">
      <c r="A13" s="6" t="s">
        <v>31</v>
      </c>
      <c r="B13" s="6" t="s">
        <v>30</v>
      </c>
      <c r="C13" s="6" t="s">
        <v>32</v>
      </c>
      <c r="D13" s="5"/>
      <c r="E13" s="5"/>
      <c r="F13" s="6" t="s">
        <v>36</v>
      </c>
      <c r="G13" s="5"/>
      <c r="H13" s="5"/>
      <c r="I13" s="6" t="s">
        <v>40</v>
      </c>
      <c r="J13" s="6">
        <v>1</v>
      </c>
      <c r="K13" s="5"/>
      <c r="L13" s="6" t="s">
        <v>63</v>
      </c>
      <c r="M13" s="61">
        <v>95000</v>
      </c>
      <c r="N13" s="5"/>
      <c r="O13" s="6" t="s">
        <v>39</v>
      </c>
      <c r="P13" s="5" t="s">
        <v>62</v>
      </c>
      <c r="Q13" s="70">
        <f t="shared" si="0"/>
        <v>95000</v>
      </c>
      <c r="R13" s="6" t="s">
        <v>39</v>
      </c>
      <c r="S13" s="6" t="s">
        <v>731</v>
      </c>
      <c r="T13" s="5"/>
      <c r="U13" s="6"/>
      <c r="V13" s="5" t="s">
        <v>634</v>
      </c>
      <c r="W13" s="5" t="s">
        <v>649</v>
      </c>
      <c r="X13" s="6" t="s">
        <v>41</v>
      </c>
    </row>
    <row r="14" spans="1:24" x14ac:dyDescent="0.15">
      <c r="A14" s="6" t="s">
        <v>31</v>
      </c>
      <c r="B14" s="6" t="s">
        <v>30</v>
      </c>
      <c r="C14" s="6" t="s">
        <v>32</v>
      </c>
      <c r="D14" s="5"/>
      <c r="E14" s="5"/>
      <c r="F14" s="6" t="s">
        <v>36</v>
      </c>
      <c r="G14" s="5"/>
      <c r="H14" s="5"/>
      <c r="I14" s="6" t="s">
        <v>40</v>
      </c>
      <c r="J14" s="6">
        <v>1</v>
      </c>
      <c r="K14" s="5"/>
      <c r="L14" s="6" t="s">
        <v>65</v>
      </c>
      <c r="M14" s="61">
        <v>1690</v>
      </c>
      <c r="N14" s="5"/>
      <c r="O14" s="6" t="s">
        <v>39</v>
      </c>
      <c r="P14" s="5" t="s">
        <v>64</v>
      </c>
      <c r="Q14" s="70">
        <f t="shared" si="0"/>
        <v>1690</v>
      </c>
      <c r="R14" s="6" t="s">
        <v>39</v>
      </c>
      <c r="S14" s="6" t="s">
        <v>731</v>
      </c>
      <c r="T14" s="5"/>
      <c r="U14" s="6"/>
      <c r="V14" s="5" t="s">
        <v>634</v>
      </c>
      <c r="W14" s="5" t="s">
        <v>651</v>
      </c>
      <c r="X14" s="6" t="s">
        <v>41</v>
      </c>
    </row>
    <row r="15" spans="1:24" x14ac:dyDescent="0.15">
      <c r="A15" s="6" t="s">
        <v>31</v>
      </c>
      <c r="B15" s="6" t="s">
        <v>30</v>
      </c>
      <c r="C15" s="6" t="s">
        <v>32</v>
      </c>
      <c r="D15" s="5"/>
      <c r="E15" s="5"/>
      <c r="F15" s="6" t="s">
        <v>36</v>
      </c>
      <c r="G15" s="5"/>
      <c r="H15" s="5"/>
      <c r="I15" s="6" t="s">
        <v>40</v>
      </c>
      <c r="J15" s="6">
        <v>1</v>
      </c>
      <c r="K15" s="6">
        <v>4</v>
      </c>
      <c r="L15" s="6" t="s">
        <v>67</v>
      </c>
      <c r="M15" s="61">
        <v>17614000</v>
      </c>
      <c r="N15" s="5"/>
      <c r="O15" s="6" t="s">
        <v>39</v>
      </c>
      <c r="P15" s="5" t="s">
        <v>66</v>
      </c>
      <c r="Q15" s="70">
        <f t="shared" si="0"/>
        <v>17614000</v>
      </c>
      <c r="R15" s="6" t="s">
        <v>39</v>
      </c>
      <c r="S15" s="6" t="s">
        <v>731</v>
      </c>
      <c r="T15" s="5"/>
      <c r="U15" s="6"/>
      <c r="V15" s="5" t="s">
        <v>321</v>
      </c>
      <c r="W15" s="5" t="s">
        <v>321</v>
      </c>
      <c r="X15" s="6" t="s">
        <v>41</v>
      </c>
    </row>
    <row r="16" spans="1:24" x14ac:dyDescent="0.15">
      <c r="A16" s="11" t="s">
        <v>31</v>
      </c>
      <c r="B16" s="11" t="s">
        <v>30</v>
      </c>
      <c r="C16" s="11" t="s">
        <v>32</v>
      </c>
      <c r="D16" s="10"/>
      <c r="E16" s="10"/>
      <c r="F16" s="11" t="s">
        <v>68</v>
      </c>
      <c r="G16" s="10"/>
      <c r="H16" s="10"/>
      <c r="I16" s="11" t="s">
        <v>40</v>
      </c>
      <c r="J16" s="11">
        <v>1</v>
      </c>
      <c r="K16" s="11">
        <v>1</v>
      </c>
      <c r="L16" s="11" t="s">
        <v>37</v>
      </c>
      <c r="M16" s="62">
        <v>97639</v>
      </c>
      <c r="N16" s="10"/>
      <c r="O16" s="11" t="s">
        <v>39</v>
      </c>
      <c r="P16" s="10" t="s">
        <v>29</v>
      </c>
      <c r="Q16" s="71">
        <f t="shared" si="0"/>
        <v>97639</v>
      </c>
      <c r="R16" s="11" t="s">
        <v>39</v>
      </c>
      <c r="S16" s="11" t="s">
        <v>731</v>
      </c>
      <c r="T16" s="10"/>
      <c r="U16" s="11"/>
      <c r="V16" s="10" t="s">
        <v>323</v>
      </c>
      <c r="W16" s="10" t="s">
        <v>324</v>
      </c>
      <c r="X16" s="11" t="s">
        <v>41</v>
      </c>
    </row>
    <row r="17" spans="1:24" x14ac:dyDescent="0.15">
      <c r="A17" s="11" t="s">
        <v>31</v>
      </c>
      <c r="B17" s="11" t="s">
        <v>30</v>
      </c>
      <c r="C17" s="11" t="s">
        <v>32</v>
      </c>
      <c r="D17" s="10"/>
      <c r="E17" s="10"/>
      <c r="F17" s="11" t="s">
        <v>68</v>
      </c>
      <c r="G17" s="10"/>
      <c r="H17" s="10"/>
      <c r="I17" s="11" t="s">
        <v>40</v>
      </c>
      <c r="J17" s="11">
        <v>1</v>
      </c>
      <c r="K17" s="10"/>
      <c r="L17" s="11" t="s">
        <v>43</v>
      </c>
      <c r="M17" s="62">
        <v>2691879</v>
      </c>
      <c r="N17" s="10"/>
      <c r="O17" s="11" t="s">
        <v>39</v>
      </c>
      <c r="P17" s="10" t="s">
        <v>42</v>
      </c>
      <c r="Q17" s="71">
        <f t="shared" si="0"/>
        <v>2691879</v>
      </c>
      <c r="R17" s="11" t="s">
        <v>39</v>
      </c>
      <c r="S17" s="11" t="s">
        <v>731</v>
      </c>
      <c r="T17" s="10"/>
      <c r="U17" s="11"/>
      <c r="V17" s="10" t="s">
        <v>382</v>
      </c>
      <c r="W17" s="10" t="s">
        <v>383</v>
      </c>
      <c r="X17" s="11" t="s">
        <v>41</v>
      </c>
    </row>
    <row r="18" spans="1:24" x14ac:dyDescent="0.15">
      <c r="A18" s="11" t="s">
        <v>31</v>
      </c>
      <c r="B18" s="11" t="s">
        <v>30</v>
      </c>
      <c r="C18" s="11" t="s">
        <v>32</v>
      </c>
      <c r="D18" s="10"/>
      <c r="E18" s="10"/>
      <c r="F18" s="11" t="s">
        <v>68</v>
      </c>
      <c r="G18" s="10"/>
      <c r="H18" s="10"/>
      <c r="I18" s="11" t="s">
        <v>40</v>
      </c>
      <c r="J18" s="11">
        <v>1</v>
      </c>
      <c r="K18" s="11">
        <v>1</v>
      </c>
      <c r="L18" s="11" t="s">
        <v>45</v>
      </c>
      <c r="M18" s="62">
        <v>139108</v>
      </c>
      <c r="N18" s="10"/>
      <c r="O18" s="11" t="s">
        <v>39</v>
      </c>
      <c r="P18" s="10" t="s">
        <v>44</v>
      </c>
      <c r="Q18" s="71">
        <f t="shared" si="0"/>
        <v>139108</v>
      </c>
      <c r="R18" s="11" t="s">
        <v>39</v>
      </c>
      <c r="S18" s="11" t="s">
        <v>731</v>
      </c>
      <c r="T18" s="10"/>
      <c r="U18" s="11"/>
      <c r="V18" s="10" t="s">
        <v>382</v>
      </c>
      <c r="W18" s="10" t="s">
        <v>386</v>
      </c>
      <c r="X18" s="11" t="s">
        <v>41</v>
      </c>
    </row>
    <row r="19" spans="1:24" x14ac:dyDescent="0.15">
      <c r="A19" s="11" t="s">
        <v>31</v>
      </c>
      <c r="B19" s="11" t="s">
        <v>30</v>
      </c>
      <c r="C19" s="11" t="s">
        <v>32</v>
      </c>
      <c r="D19" s="10"/>
      <c r="E19" s="10"/>
      <c r="F19" s="11" t="s">
        <v>68</v>
      </c>
      <c r="G19" s="10"/>
      <c r="H19" s="10"/>
      <c r="I19" s="11" t="s">
        <v>40</v>
      </c>
      <c r="J19" s="11">
        <v>1</v>
      </c>
      <c r="K19" s="11">
        <v>2</v>
      </c>
      <c r="L19" s="11" t="s">
        <v>47</v>
      </c>
      <c r="M19" s="62">
        <v>13000000</v>
      </c>
      <c r="N19" s="10"/>
      <c r="O19" s="11" t="s">
        <v>39</v>
      </c>
      <c r="P19" s="10" t="s">
        <v>46</v>
      </c>
      <c r="Q19" s="71">
        <f t="shared" si="0"/>
        <v>13000000</v>
      </c>
      <c r="R19" s="11" t="s">
        <v>39</v>
      </c>
      <c r="S19" s="11" t="s">
        <v>731</v>
      </c>
      <c r="T19" s="10"/>
      <c r="U19" s="11"/>
      <c r="V19" s="10" t="s">
        <v>321</v>
      </c>
      <c r="W19" s="10" t="s">
        <v>321</v>
      </c>
      <c r="X19" s="11" t="s">
        <v>41</v>
      </c>
    </row>
    <row r="20" spans="1:24" x14ac:dyDescent="0.15">
      <c r="A20" s="11" t="s">
        <v>31</v>
      </c>
      <c r="B20" s="11" t="s">
        <v>30</v>
      </c>
      <c r="C20" s="11" t="s">
        <v>32</v>
      </c>
      <c r="D20" s="10"/>
      <c r="E20" s="10"/>
      <c r="F20" s="11" t="s">
        <v>68</v>
      </c>
      <c r="G20" s="10"/>
      <c r="H20" s="10"/>
      <c r="I20" s="11" t="s">
        <v>40</v>
      </c>
      <c r="J20" s="11">
        <v>1</v>
      </c>
      <c r="K20" s="10"/>
      <c r="L20" s="11" t="s">
        <v>49</v>
      </c>
      <c r="M20" s="62">
        <v>540000</v>
      </c>
      <c r="N20" s="10"/>
      <c r="O20" s="11" t="s">
        <v>39</v>
      </c>
      <c r="P20" s="10" t="s">
        <v>48</v>
      </c>
      <c r="Q20" s="71">
        <f t="shared" si="0"/>
        <v>540000</v>
      </c>
      <c r="R20" s="11" t="s">
        <v>39</v>
      </c>
      <c r="S20" s="11" t="s">
        <v>731</v>
      </c>
      <c r="T20" s="10"/>
      <c r="U20" s="11"/>
      <c r="V20" s="10" t="s">
        <v>634</v>
      </c>
      <c r="W20" s="10" t="s">
        <v>635</v>
      </c>
      <c r="X20" s="11" t="s">
        <v>41</v>
      </c>
    </row>
    <row r="21" spans="1:24" x14ac:dyDescent="0.15">
      <c r="A21" s="11" t="s">
        <v>31</v>
      </c>
      <c r="B21" s="11" t="s">
        <v>30</v>
      </c>
      <c r="C21" s="11" t="s">
        <v>32</v>
      </c>
      <c r="D21" s="10"/>
      <c r="E21" s="10"/>
      <c r="F21" s="11" t="s">
        <v>68</v>
      </c>
      <c r="G21" s="10"/>
      <c r="H21" s="10"/>
      <c r="I21" s="11" t="s">
        <v>40</v>
      </c>
      <c r="J21" s="11">
        <v>1</v>
      </c>
      <c r="K21" s="11">
        <v>2</v>
      </c>
      <c r="L21" s="11" t="s">
        <v>51</v>
      </c>
      <c r="M21" s="62">
        <v>100000</v>
      </c>
      <c r="N21" s="10"/>
      <c r="O21" s="11" t="s">
        <v>39</v>
      </c>
      <c r="P21" s="10" t="s">
        <v>50</v>
      </c>
      <c r="Q21" s="71">
        <f t="shared" si="0"/>
        <v>100000</v>
      </c>
      <c r="R21" s="11" t="s">
        <v>39</v>
      </c>
      <c r="S21" s="11" t="s">
        <v>731</v>
      </c>
      <c r="T21" s="10"/>
      <c r="U21" s="11"/>
      <c r="V21" s="10" t="s">
        <v>634</v>
      </c>
      <c r="W21" s="10" t="s">
        <v>637</v>
      </c>
      <c r="X21" s="11" t="s">
        <v>41</v>
      </c>
    </row>
    <row r="22" spans="1:24" x14ac:dyDescent="0.15">
      <c r="A22" s="11" t="s">
        <v>31</v>
      </c>
      <c r="B22" s="11" t="s">
        <v>30</v>
      </c>
      <c r="C22" s="11" t="s">
        <v>32</v>
      </c>
      <c r="D22" s="10"/>
      <c r="E22" s="10"/>
      <c r="F22" s="11" t="s">
        <v>68</v>
      </c>
      <c r="G22" s="10"/>
      <c r="H22" s="10"/>
      <c r="I22" s="11" t="s">
        <v>40</v>
      </c>
      <c r="J22" s="11">
        <v>1</v>
      </c>
      <c r="K22" s="11">
        <v>2</v>
      </c>
      <c r="L22" s="11" t="s">
        <v>53</v>
      </c>
      <c r="M22" s="62">
        <v>700</v>
      </c>
      <c r="N22" s="10"/>
      <c r="O22" s="11" t="s">
        <v>39</v>
      </c>
      <c r="P22" s="10" t="s">
        <v>52</v>
      </c>
      <c r="Q22" s="71">
        <f t="shared" si="0"/>
        <v>700</v>
      </c>
      <c r="R22" s="11" t="s">
        <v>39</v>
      </c>
      <c r="S22" s="11" t="s">
        <v>731</v>
      </c>
      <c r="T22" s="10"/>
      <c r="U22" s="11"/>
      <c r="V22" s="10" t="s">
        <v>634</v>
      </c>
      <c r="W22" s="10" t="s">
        <v>639</v>
      </c>
      <c r="X22" s="11" t="s">
        <v>41</v>
      </c>
    </row>
    <row r="23" spans="1:24" x14ac:dyDescent="0.15">
      <c r="A23" s="11" t="s">
        <v>31</v>
      </c>
      <c r="B23" s="11" t="s">
        <v>30</v>
      </c>
      <c r="C23" s="11" t="s">
        <v>32</v>
      </c>
      <c r="D23" s="10"/>
      <c r="E23" s="10"/>
      <c r="F23" s="11" t="s">
        <v>68</v>
      </c>
      <c r="G23" s="10"/>
      <c r="H23" s="10"/>
      <c r="I23" s="11" t="s">
        <v>40</v>
      </c>
      <c r="J23" s="11">
        <v>1</v>
      </c>
      <c r="K23" s="11">
        <v>1</v>
      </c>
      <c r="L23" s="11" t="s">
        <v>55</v>
      </c>
      <c r="M23" s="62">
        <v>337122</v>
      </c>
      <c r="N23" s="10"/>
      <c r="O23" s="11" t="s">
        <v>39</v>
      </c>
      <c r="P23" s="10" t="s">
        <v>54</v>
      </c>
      <c r="Q23" s="71">
        <f t="shared" si="0"/>
        <v>337122</v>
      </c>
      <c r="R23" s="11" t="s">
        <v>39</v>
      </c>
      <c r="S23" s="11" t="s">
        <v>731</v>
      </c>
      <c r="T23" s="10"/>
      <c r="U23" s="11"/>
      <c r="V23" s="10" t="s">
        <v>634</v>
      </c>
      <c r="W23" s="10" t="s">
        <v>641</v>
      </c>
      <c r="X23" s="11" t="s">
        <v>41</v>
      </c>
    </row>
    <row r="24" spans="1:24" x14ac:dyDescent="0.15">
      <c r="A24" s="11" t="s">
        <v>31</v>
      </c>
      <c r="B24" s="11" t="s">
        <v>30</v>
      </c>
      <c r="C24" s="11" t="s">
        <v>32</v>
      </c>
      <c r="D24" s="10"/>
      <c r="E24" s="10"/>
      <c r="F24" s="11" t="s">
        <v>68</v>
      </c>
      <c r="G24" s="10"/>
      <c r="H24" s="10"/>
      <c r="I24" s="11" t="s">
        <v>40</v>
      </c>
      <c r="J24" s="11">
        <v>1</v>
      </c>
      <c r="K24" s="11">
        <v>2</v>
      </c>
      <c r="L24" s="11" t="s">
        <v>57</v>
      </c>
      <c r="M24" s="62">
        <v>330000</v>
      </c>
      <c r="N24" s="10"/>
      <c r="O24" s="11" t="s">
        <v>39</v>
      </c>
      <c r="P24" s="10" t="s">
        <v>56</v>
      </c>
      <c r="Q24" s="71">
        <f t="shared" si="0"/>
        <v>330000</v>
      </c>
      <c r="R24" s="11" t="s">
        <v>39</v>
      </c>
      <c r="S24" s="11" t="s">
        <v>731</v>
      </c>
      <c r="T24" s="10"/>
      <c r="U24" s="11"/>
      <c r="V24" s="10" t="s">
        <v>634</v>
      </c>
      <c r="W24" s="10" t="s">
        <v>643</v>
      </c>
      <c r="X24" s="11" t="s">
        <v>41</v>
      </c>
    </row>
    <row r="25" spans="1:24" x14ac:dyDescent="0.15">
      <c r="A25" s="11" t="s">
        <v>31</v>
      </c>
      <c r="B25" s="11" t="s">
        <v>30</v>
      </c>
      <c r="C25" s="11" t="s">
        <v>32</v>
      </c>
      <c r="D25" s="10"/>
      <c r="E25" s="10"/>
      <c r="F25" s="11" t="s">
        <v>68</v>
      </c>
      <c r="G25" s="10"/>
      <c r="H25" s="10"/>
      <c r="I25" s="11" t="s">
        <v>40</v>
      </c>
      <c r="J25" s="11">
        <v>1</v>
      </c>
      <c r="K25" s="11">
        <v>2</v>
      </c>
      <c r="L25" s="11" t="s">
        <v>59</v>
      </c>
      <c r="M25" s="62">
        <v>80000</v>
      </c>
      <c r="N25" s="10"/>
      <c r="O25" s="11" t="s">
        <v>39</v>
      </c>
      <c r="P25" s="10" t="s">
        <v>58</v>
      </c>
      <c r="Q25" s="71">
        <f t="shared" si="0"/>
        <v>80000</v>
      </c>
      <c r="R25" s="11" t="s">
        <v>39</v>
      </c>
      <c r="S25" s="11" t="s">
        <v>731</v>
      </c>
      <c r="T25" s="10"/>
      <c r="U25" s="11"/>
      <c r="V25" s="10" t="s">
        <v>634</v>
      </c>
      <c r="W25" s="10" t="s">
        <v>645</v>
      </c>
      <c r="X25" s="11" t="s">
        <v>41</v>
      </c>
    </row>
    <row r="26" spans="1:24" x14ac:dyDescent="0.15">
      <c r="A26" s="11" t="s">
        <v>31</v>
      </c>
      <c r="B26" s="11" t="s">
        <v>30</v>
      </c>
      <c r="C26" s="11" t="s">
        <v>32</v>
      </c>
      <c r="D26" s="10"/>
      <c r="E26" s="10"/>
      <c r="F26" s="11" t="s">
        <v>68</v>
      </c>
      <c r="G26" s="10"/>
      <c r="H26" s="10"/>
      <c r="I26" s="11" t="s">
        <v>40</v>
      </c>
      <c r="J26" s="11">
        <v>1</v>
      </c>
      <c r="K26" s="11">
        <v>3</v>
      </c>
      <c r="L26" s="11" t="s">
        <v>61</v>
      </c>
      <c r="M26" s="62">
        <v>4274000</v>
      </c>
      <c r="N26" s="10"/>
      <c r="O26" s="11" t="s">
        <v>39</v>
      </c>
      <c r="P26" s="10" t="s">
        <v>60</v>
      </c>
      <c r="Q26" s="71">
        <f t="shared" si="0"/>
        <v>4274000</v>
      </c>
      <c r="R26" s="11" t="s">
        <v>39</v>
      </c>
      <c r="S26" s="11" t="s">
        <v>731</v>
      </c>
      <c r="T26" s="10"/>
      <c r="U26" s="11"/>
      <c r="V26" s="10" t="s">
        <v>634</v>
      </c>
      <c r="W26" s="10" t="s">
        <v>647</v>
      </c>
      <c r="X26" s="11" t="s">
        <v>41</v>
      </c>
    </row>
    <row r="27" spans="1:24" x14ac:dyDescent="0.15">
      <c r="A27" s="11" t="s">
        <v>31</v>
      </c>
      <c r="B27" s="11" t="s">
        <v>30</v>
      </c>
      <c r="C27" s="11" t="s">
        <v>32</v>
      </c>
      <c r="D27" s="10"/>
      <c r="E27" s="10"/>
      <c r="F27" s="11" t="s">
        <v>68</v>
      </c>
      <c r="G27" s="10"/>
      <c r="H27" s="10"/>
      <c r="I27" s="11" t="s">
        <v>40</v>
      </c>
      <c r="J27" s="11">
        <v>1</v>
      </c>
      <c r="K27" s="10"/>
      <c r="L27" s="11" t="s">
        <v>63</v>
      </c>
      <c r="M27" s="62">
        <v>106000</v>
      </c>
      <c r="N27" s="10"/>
      <c r="O27" s="11" t="s">
        <v>39</v>
      </c>
      <c r="P27" s="10" t="s">
        <v>62</v>
      </c>
      <c r="Q27" s="71">
        <f t="shared" si="0"/>
        <v>106000</v>
      </c>
      <c r="R27" s="11" t="s">
        <v>39</v>
      </c>
      <c r="S27" s="11" t="s">
        <v>731</v>
      </c>
      <c r="T27" s="10"/>
      <c r="U27" s="11"/>
      <c r="V27" s="10" t="s">
        <v>634</v>
      </c>
      <c r="W27" s="10" t="s">
        <v>649</v>
      </c>
      <c r="X27" s="11" t="s">
        <v>41</v>
      </c>
    </row>
    <row r="28" spans="1:24" x14ac:dyDescent="0.15">
      <c r="A28" s="11" t="s">
        <v>31</v>
      </c>
      <c r="B28" s="11" t="s">
        <v>30</v>
      </c>
      <c r="C28" s="11" t="s">
        <v>32</v>
      </c>
      <c r="D28" s="10"/>
      <c r="E28" s="10"/>
      <c r="F28" s="11" t="s">
        <v>68</v>
      </c>
      <c r="G28" s="10"/>
      <c r="H28" s="10"/>
      <c r="I28" s="11" t="s">
        <v>40</v>
      </c>
      <c r="J28" s="11">
        <v>1</v>
      </c>
      <c r="K28" s="10"/>
      <c r="L28" s="11" t="s">
        <v>65</v>
      </c>
      <c r="M28" s="62">
        <v>700</v>
      </c>
      <c r="N28" s="10"/>
      <c r="O28" s="11" t="s">
        <v>39</v>
      </c>
      <c r="P28" s="10" t="s">
        <v>64</v>
      </c>
      <c r="Q28" s="71">
        <f t="shared" si="0"/>
        <v>700</v>
      </c>
      <c r="R28" s="11" t="s">
        <v>39</v>
      </c>
      <c r="S28" s="11" t="s">
        <v>731</v>
      </c>
      <c r="T28" s="10"/>
      <c r="U28" s="11"/>
      <c r="V28" s="10" t="s">
        <v>634</v>
      </c>
      <c r="W28" s="10" t="s">
        <v>651</v>
      </c>
      <c r="X28" s="11" t="s">
        <v>41</v>
      </c>
    </row>
    <row r="29" spans="1:24" x14ac:dyDescent="0.15">
      <c r="A29" s="11" t="s">
        <v>31</v>
      </c>
      <c r="B29" s="11" t="s">
        <v>30</v>
      </c>
      <c r="C29" s="11" t="s">
        <v>32</v>
      </c>
      <c r="D29" s="10"/>
      <c r="E29" s="10"/>
      <c r="F29" s="11" t="s">
        <v>68</v>
      </c>
      <c r="G29" s="10"/>
      <c r="H29" s="10"/>
      <c r="I29" s="11" t="s">
        <v>40</v>
      </c>
      <c r="J29" s="11">
        <v>1</v>
      </c>
      <c r="K29" s="11">
        <v>4</v>
      </c>
      <c r="L29" s="11" t="s">
        <v>67</v>
      </c>
      <c r="M29" s="62">
        <v>19005000</v>
      </c>
      <c r="N29" s="10"/>
      <c r="O29" s="11" t="s">
        <v>39</v>
      </c>
      <c r="P29" s="10" t="s">
        <v>66</v>
      </c>
      <c r="Q29" s="71">
        <f t="shared" si="0"/>
        <v>19005000</v>
      </c>
      <c r="R29" s="11" t="s">
        <v>39</v>
      </c>
      <c r="S29" s="11" t="s">
        <v>731</v>
      </c>
      <c r="T29" s="10"/>
      <c r="U29" s="11"/>
      <c r="V29" s="10" t="s">
        <v>321</v>
      </c>
      <c r="W29" s="10" t="s">
        <v>321</v>
      </c>
      <c r="X29" s="11" t="s">
        <v>41</v>
      </c>
    </row>
    <row r="30" spans="1:24" x14ac:dyDescent="0.15">
      <c r="A30" s="15" t="s">
        <v>31</v>
      </c>
      <c r="B30" s="15" t="s">
        <v>30</v>
      </c>
      <c r="C30" s="15" t="s">
        <v>32</v>
      </c>
      <c r="D30" s="14"/>
      <c r="E30" s="14"/>
      <c r="F30" s="15" t="s">
        <v>69</v>
      </c>
      <c r="G30" s="14"/>
      <c r="H30" s="14"/>
      <c r="I30" s="15" t="s">
        <v>40</v>
      </c>
      <c r="J30" s="15">
        <v>1</v>
      </c>
      <c r="K30" s="15">
        <v>1</v>
      </c>
      <c r="L30" s="15" t="s">
        <v>37</v>
      </c>
      <c r="M30" s="63">
        <v>94651</v>
      </c>
      <c r="N30" s="14"/>
      <c r="O30" s="15" t="s">
        <v>39</v>
      </c>
      <c r="P30" s="14" t="s">
        <v>29</v>
      </c>
      <c r="Q30" s="72">
        <f t="shared" si="0"/>
        <v>94651</v>
      </c>
      <c r="R30" s="15" t="s">
        <v>39</v>
      </c>
      <c r="S30" s="15" t="s">
        <v>731</v>
      </c>
      <c r="T30" s="14"/>
      <c r="U30" s="15"/>
      <c r="V30" s="14" t="s">
        <v>323</v>
      </c>
      <c r="W30" s="14" t="s">
        <v>324</v>
      </c>
      <c r="X30" s="15" t="s">
        <v>41</v>
      </c>
    </row>
    <row r="31" spans="1:24" x14ac:dyDescent="0.15">
      <c r="A31" s="15" t="s">
        <v>31</v>
      </c>
      <c r="B31" s="15" t="s">
        <v>30</v>
      </c>
      <c r="C31" s="15" t="s">
        <v>32</v>
      </c>
      <c r="D31" s="14"/>
      <c r="E31" s="14"/>
      <c r="F31" s="15" t="s">
        <v>69</v>
      </c>
      <c r="G31" s="14"/>
      <c r="H31" s="14"/>
      <c r="I31" s="15" t="s">
        <v>40</v>
      </c>
      <c r="J31" s="15">
        <v>1</v>
      </c>
      <c r="K31" s="14"/>
      <c r="L31" s="15" t="s">
        <v>43</v>
      </c>
      <c r="M31" s="63">
        <v>2139343</v>
      </c>
      <c r="N31" s="14"/>
      <c r="O31" s="15" t="s">
        <v>39</v>
      </c>
      <c r="P31" s="14" t="s">
        <v>42</v>
      </c>
      <c r="Q31" s="72">
        <f t="shared" si="0"/>
        <v>2139343</v>
      </c>
      <c r="R31" s="15" t="s">
        <v>39</v>
      </c>
      <c r="S31" s="15" t="s">
        <v>731</v>
      </c>
      <c r="T31" s="14"/>
      <c r="U31" s="15"/>
      <c r="V31" s="14" t="s">
        <v>382</v>
      </c>
      <c r="W31" s="14" t="s">
        <v>383</v>
      </c>
      <c r="X31" s="15" t="s">
        <v>41</v>
      </c>
    </row>
    <row r="32" spans="1:24" x14ac:dyDescent="0.15">
      <c r="A32" s="15" t="s">
        <v>31</v>
      </c>
      <c r="B32" s="15" t="s">
        <v>30</v>
      </c>
      <c r="C32" s="15" t="s">
        <v>32</v>
      </c>
      <c r="D32" s="14"/>
      <c r="E32" s="14"/>
      <c r="F32" s="15" t="s">
        <v>69</v>
      </c>
      <c r="G32" s="14"/>
      <c r="H32" s="14"/>
      <c r="I32" s="15" t="s">
        <v>40</v>
      </c>
      <c r="J32" s="15">
        <v>1</v>
      </c>
      <c r="K32" s="15">
        <v>1</v>
      </c>
      <c r="L32" s="15" t="s">
        <v>45</v>
      </c>
      <c r="M32" s="63">
        <v>115955</v>
      </c>
      <c r="N32" s="14"/>
      <c r="O32" s="15" t="s">
        <v>39</v>
      </c>
      <c r="P32" s="14" t="s">
        <v>44</v>
      </c>
      <c r="Q32" s="72">
        <f t="shared" si="0"/>
        <v>115955</v>
      </c>
      <c r="R32" s="15" t="s">
        <v>39</v>
      </c>
      <c r="S32" s="15" t="s">
        <v>731</v>
      </c>
      <c r="T32" s="14"/>
      <c r="U32" s="15"/>
      <c r="V32" s="14" t="s">
        <v>382</v>
      </c>
      <c r="W32" s="14" t="s">
        <v>386</v>
      </c>
      <c r="X32" s="15" t="s">
        <v>41</v>
      </c>
    </row>
    <row r="33" spans="1:24" x14ac:dyDescent="0.15">
      <c r="A33" s="15" t="s">
        <v>31</v>
      </c>
      <c r="B33" s="15" t="s">
        <v>30</v>
      </c>
      <c r="C33" s="15" t="s">
        <v>32</v>
      </c>
      <c r="D33" s="14"/>
      <c r="E33" s="14"/>
      <c r="F33" s="15" t="s">
        <v>69</v>
      </c>
      <c r="G33" s="14"/>
      <c r="H33" s="14"/>
      <c r="I33" s="15" t="s">
        <v>40</v>
      </c>
      <c r="J33" s="15">
        <v>1</v>
      </c>
      <c r="K33" s="15">
        <v>2</v>
      </c>
      <c r="L33" s="15" t="s">
        <v>47</v>
      </c>
      <c r="M33" s="63">
        <v>9000000</v>
      </c>
      <c r="N33" s="14"/>
      <c r="O33" s="15" t="s">
        <v>39</v>
      </c>
      <c r="P33" s="14" t="s">
        <v>46</v>
      </c>
      <c r="Q33" s="72">
        <f t="shared" si="0"/>
        <v>9000000</v>
      </c>
      <c r="R33" s="15" t="s">
        <v>39</v>
      </c>
      <c r="S33" s="15" t="s">
        <v>731</v>
      </c>
      <c r="T33" s="14"/>
      <c r="U33" s="15"/>
      <c r="V33" s="14" t="s">
        <v>321</v>
      </c>
      <c r="W33" s="14" t="s">
        <v>321</v>
      </c>
      <c r="X33" s="15" t="s">
        <v>41</v>
      </c>
    </row>
    <row r="34" spans="1:24" x14ac:dyDescent="0.15">
      <c r="A34" s="15" t="s">
        <v>31</v>
      </c>
      <c r="B34" s="15" t="s">
        <v>30</v>
      </c>
      <c r="C34" s="15" t="s">
        <v>32</v>
      </c>
      <c r="D34" s="14"/>
      <c r="E34" s="14"/>
      <c r="F34" s="15" t="s">
        <v>69</v>
      </c>
      <c r="G34" s="14"/>
      <c r="H34" s="14"/>
      <c r="I34" s="15" t="s">
        <v>40</v>
      </c>
      <c r="J34" s="15">
        <v>1</v>
      </c>
      <c r="K34" s="14"/>
      <c r="L34" s="15" t="s">
        <v>49</v>
      </c>
      <c r="M34" s="63">
        <v>440000</v>
      </c>
      <c r="N34" s="14"/>
      <c r="O34" s="15" t="s">
        <v>39</v>
      </c>
      <c r="P34" s="14" t="s">
        <v>48</v>
      </c>
      <c r="Q34" s="72">
        <f t="shared" si="0"/>
        <v>440000</v>
      </c>
      <c r="R34" s="15" t="s">
        <v>39</v>
      </c>
      <c r="S34" s="15" t="s">
        <v>731</v>
      </c>
      <c r="T34" s="14"/>
      <c r="U34" s="15"/>
      <c r="V34" s="14" t="s">
        <v>634</v>
      </c>
      <c r="W34" s="14" t="s">
        <v>635</v>
      </c>
      <c r="X34" s="15" t="s">
        <v>41</v>
      </c>
    </row>
    <row r="35" spans="1:24" x14ac:dyDescent="0.15">
      <c r="A35" s="15" t="s">
        <v>31</v>
      </c>
      <c r="B35" s="15" t="s">
        <v>30</v>
      </c>
      <c r="C35" s="15" t="s">
        <v>32</v>
      </c>
      <c r="D35" s="14"/>
      <c r="E35" s="14"/>
      <c r="F35" s="15" t="s">
        <v>69</v>
      </c>
      <c r="G35" s="14"/>
      <c r="H35" s="14"/>
      <c r="I35" s="15" t="s">
        <v>40</v>
      </c>
      <c r="J35" s="15">
        <v>1</v>
      </c>
      <c r="K35" s="15">
        <v>2</v>
      </c>
      <c r="L35" s="15" t="s">
        <v>51</v>
      </c>
      <c r="M35" s="63">
        <v>100000</v>
      </c>
      <c r="N35" s="14"/>
      <c r="O35" s="15" t="s">
        <v>39</v>
      </c>
      <c r="P35" s="14" t="s">
        <v>50</v>
      </c>
      <c r="Q35" s="72">
        <f t="shared" si="0"/>
        <v>100000</v>
      </c>
      <c r="R35" s="15" t="s">
        <v>39</v>
      </c>
      <c r="S35" s="15" t="s">
        <v>731</v>
      </c>
      <c r="T35" s="14"/>
      <c r="U35" s="15"/>
      <c r="V35" s="14" t="s">
        <v>634</v>
      </c>
      <c r="W35" s="14" t="s">
        <v>637</v>
      </c>
      <c r="X35" s="15" t="s">
        <v>41</v>
      </c>
    </row>
    <row r="36" spans="1:24" x14ac:dyDescent="0.15">
      <c r="A36" s="15" t="s">
        <v>31</v>
      </c>
      <c r="B36" s="15" t="s">
        <v>30</v>
      </c>
      <c r="C36" s="15" t="s">
        <v>32</v>
      </c>
      <c r="D36" s="14"/>
      <c r="E36" s="14"/>
      <c r="F36" s="15" t="s">
        <v>69</v>
      </c>
      <c r="G36" s="14"/>
      <c r="H36" s="14"/>
      <c r="I36" s="15" t="s">
        <v>40</v>
      </c>
      <c r="J36" s="15">
        <v>1</v>
      </c>
      <c r="K36" s="15">
        <v>2</v>
      </c>
      <c r="L36" s="15" t="s">
        <v>53</v>
      </c>
      <c r="M36" s="63">
        <v>800</v>
      </c>
      <c r="N36" s="14"/>
      <c r="O36" s="15" t="s">
        <v>39</v>
      </c>
      <c r="P36" s="14" t="s">
        <v>52</v>
      </c>
      <c r="Q36" s="72">
        <f t="shared" si="0"/>
        <v>800</v>
      </c>
      <c r="R36" s="15" t="s">
        <v>39</v>
      </c>
      <c r="S36" s="15" t="s">
        <v>731</v>
      </c>
      <c r="T36" s="14"/>
      <c r="U36" s="15"/>
      <c r="V36" s="14" t="s">
        <v>634</v>
      </c>
      <c r="W36" s="14" t="s">
        <v>639</v>
      </c>
      <c r="X36" s="15" t="s">
        <v>41</v>
      </c>
    </row>
    <row r="37" spans="1:24" x14ac:dyDescent="0.15">
      <c r="A37" s="15" t="s">
        <v>31</v>
      </c>
      <c r="B37" s="15" t="s">
        <v>30</v>
      </c>
      <c r="C37" s="15" t="s">
        <v>32</v>
      </c>
      <c r="D37" s="14"/>
      <c r="E37" s="14"/>
      <c r="F37" s="15" t="s">
        <v>69</v>
      </c>
      <c r="G37" s="14"/>
      <c r="H37" s="14"/>
      <c r="I37" s="15" t="s">
        <v>40</v>
      </c>
      <c r="J37" s="15">
        <v>1</v>
      </c>
      <c r="K37" s="15">
        <v>1</v>
      </c>
      <c r="L37" s="15" t="s">
        <v>55</v>
      </c>
      <c r="M37" s="63">
        <v>327483</v>
      </c>
      <c r="N37" s="14"/>
      <c r="O37" s="15" t="s">
        <v>39</v>
      </c>
      <c r="P37" s="14" t="s">
        <v>54</v>
      </c>
      <c r="Q37" s="72">
        <f t="shared" si="0"/>
        <v>327483</v>
      </c>
      <c r="R37" s="15" t="s">
        <v>39</v>
      </c>
      <c r="S37" s="15" t="s">
        <v>731</v>
      </c>
      <c r="T37" s="14"/>
      <c r="U37" s="15"/>
      <c r="V37" s="14" t="s">
        <v>634</v>
      </c>
      <c r="W37" s="14" t="s">
        <v>641</v>
      </c>
      <c r="X37" s="15" t="s">
        <v>41</v>
      </c>
    </row>
    <row r="38" spans="1:24" x14ac:dyDescent="0.15">
      <c r="A38" s="15" t="s">
        <v>31</v>
      </c>
      <c r="B38" s="15" t="s">
        <v>30</v>
      </c>
      <c r="C38" s="15" t="s">
        <v>32</v>
      </c>
      <c r="D38" s="14"/>
      <c r="E38" s="14"/>
      <c r="F38" s="15" t="s">
        <v>69</v>
      </c>
      <c r="G38" s="14"/>
      <c r="H38" s="14"/>
      <c r="I38" s="15" t="s">
        <v>40</v>
      </c>
      <c r="J38" s="15">
        <v>1</v>
      </c>
      <c r="K38" s="15">
        <v>2</v>
      </c>
      <c r="L38" s="15" t="s">
        <v>57</v>
      </c>
      <c r="M38" s="63">
        <v>280000</v>
      </c>
      <c r="N38" s="14"/>
      <c r="O38" s="15" t="s">
        <v>39</v>
      </c>
      <c r="P38" s="14" t="s">
        <v>56</v>
      </c>
      <c r="Q38" s="72">
        <f t="shared" si="0"/>
        <v>280000</v>
      </c>
      <c r="R38" s="15" t="s">
        <v>39</v>
      </c>
      <c r="S38" s="15" t="s">
        <v>731</v>
      </c>
      <c r="T38" s="14"/>
      <c r="U38" s="15"/>
      <c r="V38" s="14" t="s">
        <v>634</v>
      </c>
      <c r="W38" s="14" t="s">
        <v>643</v>
      </c>
      <c r="X38" s="15" t="s">
        <v>41</v>
      </c>
    </row>
    <row r="39" spans="1:24" x14ac:dyDescent="0.15">
      <c r="A39" s="15" t="s">
        <v>31</v>
      </c>
      <c r="B39" s="15" t="s">
        <v>30</v>
      </c>
      <c r="C39" s="15" t="s">
        <v>32</v>
      </c>
      <c r="D39" s="14"/>
      <c r="E39" s="14"/>
      <c r="F39" s="15" t="s">
        <v>69</v>
      </c>
      <c r="G39" s="14"/>
      <c r="H39" s="14"/>
      <c r="I39" s="15" t="s">
        <v>40</v>
      </c>
      <c r="J39" s="15">
        <v>1</v>
      </c>
      <c r="K39" s="15">
        <v>2</v>
      </c>
      <c r="L39" s="15" t="s">
        <v>59</v>
      </c>
      <c r="M39" s="63">
        <v>120000</v>
      </c>
      <c r="N39" s="14"/>
      <c r="O39" s="15" t="s">
        <v>39</v>
      </c>
      <c r="P39" s="14" t="s">
        <v>58</v>
      </c>
      <c r="Q39" s="72">
        <f t="shared" si="0"/>
        <v>120000</v>
      </c>
      <c r="R39" s="15" t="s">
        <v>39</v>
      </c>
      <c r="S39" s="15" t="s">
        <v>731</v>
      </c>
      <c r="T39" s="14"/>
      <c r="U39" s="15"/>
      <c r="V39" s="14" t="s">
        <v>634</v>
      </c>
      <c r="W39" s="14" t="s">
        <v>645</v>
      </c>
      <c r="X39" s="15" t="s">
        <v>41</v>
      </c>
    </row>
    <row r="40" spans="1:24" x14ac:dyDescent="0.15">
      <c r="A40" s="15" t="s">
        <v>31</v>
      </c>
      <c r="B40" s="15" t="s">
        <v>30</v>
      </c>
      <c r="C40" s="15" t="s">
        <v>32</v>
      </c>
      <c r="D40" s="14"/>
      <c r="E40" s="14"/>
      <c r="F40" s="15" t="s">
        <v>69</v>
      </c>
      <c r="G40" s="14"/>
      <c r="H40" s="14"/>
      <c r="I40" s="15" t="s">
        <v>40</v>
      </c>
      <c r="J40" s="15">
        <v>1</v>
      </c>
      <c r="K40" s="15">
        <v>3</v>
      </c>
      <c r="L40" s="15" t="s">
        <v>61</v>
      </c>
      <c r="M40" s="63">
        <v>6467000</v>
      </c>
      <c r="N40" s="14"/>
      <c r="O40" s="15" t="s">
        <v>39</v>
      </c>
      <c r="P40" s="14" t="s">
        <v>60</v>
      </c>
      <c r="Q40" s="72">
        <f t="shared" si="0"/>
        <v>6467000</v>
      </c>
      <c r="R40" s="15" t="s">
        <v>39</v>
      </c>
      <c r="S40" s="15" t="s">
        <v>731</v>
      </c>
      <c r="T40" s="14"/>
      <c r="U40" s="15"/>
      <c r="V40" s="14" t="s">
        <v>634</v>
      </c>
      <c r="W40" s="14" t="s">
        <v>647</v>
      </c>
      <c r="X40" s="15" t="s">
        <v>41</v>
      </c>
    </row>
    <row r="41" spans="1:24" x14ac:dyDescent="0.15">
      <c r="A41" s="15" t="s">
        <v>31</v>
      </c>
      <c r="B41" s="15" t="s">
        <v>30</v>
      </c>
      <c r="C41" s="15" t="s">
        <v>32</v>
      </c>
      <c r="D41" s="14"/>
      <c r="E41" s="14"/>
      <c r="F41" s="15" t="s">
        <v>69</v>
      </c>
      <c r="G41" s="14"/>
      <c r="H41" s="14"/>
      <c r="I41" s="15" t="s">
        <v>40</v>
      </c>
      <c r="J41" s="15">
        <v>1</v>
      </c>
      <c r="K41" s="14"/>
      <c r="L41" s="15" t="s">
        <v>63</v>
      </c>
      <c r="M41" s="63">
        <v>174000</v>
      </c>
      <c r="N41" s="14"/>
      <c r="O41" s="15" t="s">
        <v>39</v>
      </c>
      <c r="P41" s="14" t="s">
        <v>62</v>
      </c>
      <c r="Q41" s="72">
        <f t="shared" si="0"/>
        <v>174000</v>
      </c>
      <c r="R41" s="15" t="s">
        <v>39</v>
      </c>
      <c r="S41" s="15" t="s">
        <v>731</v>
      </c>
      <c r="T41" s="14"/>
      <c r="U41" s="15"/>
      <c r="V41" s="14" t="s">
        <v>634</v>
      </c>
      <c r="W41" s="14" t="s">
        <v>649</v>
      </c>
      <c r="X41" s="15" t="s">
        <v>41</v>
      </c>
    </row>
    <row r="42" spans="1:24" x14ac:dyDescent="0.15">
      <c r="A42" s="15" t="s">
        <v>31</v>
      </c>
      <c r="B42" s="15" t="s">
        <v>30</v>
      </c>
      <c r="C42" s="15" t="s">
        <v>32</v>
      </c>
      <c r="D42" s="14"/>
      <c r="E42" s="14"/>
      <c r="F42" s="15" t="s">
        <v>69</v>
      </c>
      <c r="G42" s="14"/>
      <c r="H42" s="14"/>
      <c r="I42" s="15" t="s">
        <v>40</v>
      </c>
      <c r="J42" s="15">
        <v>1</v>
      </c>
      <c r="K42" s="14"/>
      <c r="L42" s="15" t="s">
        <v>65</v>
      </c>
      <c r="M42" s="63">
        <v>4000</v>
      </c>
      <c r="N42" s="14"/>
      <c r="O42" s="15" t="s">
        <v>39</v>
      </c>
      <c r="P42" s="14" t="s">
        <v>64</v>
      </c>
      <c r="Q42" s="72">
        <f t="shared" si="0"/>
        <v>4000</v>
      </c>
      <c r="R42" s="15" t="s">
        <v>39</v>
      </c>
      <c r="S42" s="15" t="s">
        <v>731</v>
      </c>
      <c r="T42" s="14"/>
      <c r="U42" s="15"/>
      <c r="V42" s="14" t="s">
        <v>634</v>
      </c>
      <c r="W42" s="14" t="s">
        <v>651</v>
      </c>
      <c r="X42" s="15" t="s">
        <v>41</v>
      </c>
    </row>
    <row r="43" spans="1:24" x14ac:dyDescent="0.15">
      <c r="A43" s="15" t="s">
        <v>31</v>
      </c>
      <c r="B43" s="15" t="s">
        <v>30</v>
      </c>
      <c r="C43" s="15" t="s">
        <v>32</v>
      </c>
      <c r="D43" s="14"/>
      <c r="E43" s="14"/>
      <c r="F43" s="15" t="s">
        <v>69</v>
      </c>
      <c r="G43" s="14"/>
      <c r="H43" s="14"/>
      <c r="I43" s="15" t="s">
        <v>40</v>
      </c>
      <c r="J43" s="15">
        <v>1</v>
      </c>
      <c r="K43" s="15">
        <v>4</v>
      </c>
      <c r="L43" s="15" t="s">
        <v>802</v>
      </c>
      <c r="M43" s="63">
        <v>17124000</v>
      </c>
      <c r="N43" s="14"/>
      <c r="O43" s="15" t="s">
        <v>39</v>
      </c>
      <c r="P43" s="14" t="s">
        <v>66</v>
      </c>
      <c r="Q43" s="72">
        <f t="shared" si="0"/>
        <v>17124000</v>
      </c>
      <c r="R43" s="15" t="s">
        <v>39</v>
      </c>
      <c r="S43" s="15" t="s">
        <v>731</v>
      </c>
      <c r="T43" s="14"/>
      <c r="U43" s="15"/>
      <c r="V43" s="14" t="s">
        <v>321</v>
      </c>
      <c r="W43" s="14" t="s">
        <v>321</v>
      </c>
      <c r="X43" s="15" t="s">
        <v>41</v>
      </c>
    </row>
    <row r="44" spans="1:24" x14ac:dyDescent="0.15">
      <c r="A44" s="6" t="s">
        <v>31</v>
      </c>
      <c r="B44" s="6" t="s">
        <v>30</v>
      </c>
      <c r="C44" s="6" t="s">
        <v>32</v>
      </c>
      <c r="D44" s="6" t="s">
        <v>71</v>
      </c>
      <c r="E44" s="6"/>
      <c r="F44" s="6" t="s">
        <v>36</v>
      </c>
      <c r="G44" s="5"/>
      <c r="H44" s="5"/>
      <c r="I44" s="6" t="s">
        <v>40</v>
      </c>
      <c r="J44" s="6">
        <v>4</v>
      </c>
      <c r="K44" s="5"/>
      <c r="L44" s="6" t="s">
        <v>72</v>
      </c>
      <c r="M44" s="61">
        <v>73151</v>
      </c>
      <c r="N44" s="5"/>
      <c r="O44" s="6" t="s">
        <v>39</v>
      </c>
      <c r="P44" s="5" t="s">
        <v>70</v>
      </c>
      <c r="Q44" s="61">
        <f t="shared" si="0"/>
        <v>73151</v>
      </c>
      <c r="R44" s="6" t="s">
        <v>39</v>
      </c>
      <c r="S44" s="6" t="s">
        <v>731</v>
      </c>
      <c r="T44" s="5"/>
      <c r="U44" s="6"/>
      <c r="V44" s="5" t="s">
        <v>321</v>
      </c>
      <c r="W44" s="5" t="s">
        <v>321</v>
      </c>
      <c r="X44" s="6" t="s">
        <v>41</v>
      </c>
    </row>
    <row r="45" spans="1:24" x14ac:dyDescent="0.15">
      <c r="A45" s="6" t="s">
        <v>31</v>
      </c>
      <c r="B45" s="6" t="s">
        <v>30</v>
      </c>
      <c r="C45" s="6" t="s">
        <v>32</v>
      </c>
      <c r="D45" s="6" t="s">
        <v>71</v>
      </c>
      <c r="E45" s="6"/>
      <c r="F45" s="6" t="s">
        <v>36</v>
      </c>
      <c r="G45" s="5"/>
      <c r="H45" s="5"/>
      <c r="I45" s="6" t="s">
        <v>40</v>
      </c>
      <c r="J45" s="6">
        <v>4</v>
      </c>
      <c r="K45" s="5"/>
      <c r="L45" s="6" t="s">
        <v>75</v>
      </c>
      <c r="M45" s="61">
        <v>26</v>
      </c>
      <c r="N45" s="5"/>
      <c r="O45" s="6" t="s">
        <v>39</v>
      </c>
      <c r="P45" s="5" t="s">
        <v>74</v>
      </c>
      <c r="Q45" s="61">
        <f t="shared" si="0"/>
        <v>26</v>
      </c>
      <c r="R45" s="6" t="s">
        <v>39</v>
      </c>
      <c r="S45" s="6" t="s">
        <v>731</v>
      </c>
      <c r="T45" s="5"/>
      <c r="U45" s="6"/>
      <c r="V45" s="5" t="s">
        <v>321</v>
      </c>
      <c r="W45" s="5" t="s">
        <v>321</v>
      </c>
      <c r="X45" s="6" t="s">
        <v>41</v>
      </c>
    </row>
    <row r="46" spans="1:24" x14ac:dyDescent="0.15">
      <c r="A46" s="6" t="s">
        <v>31</v>
      </c>
      <c r="B46" s="6" t="s">
        <v>30</v>
      </c>
      <c r="C46" s="6" t="s">
        <v>32</v>
      </c>
      <c r="D46" s="6" t="s">
        <v>76</v>
      </c>
      <c r="E46" s="6"/>
      <c r="F46" s="6" t="s">
        <v>36</v>
      </c>
      <c r="G46" s="5"/>
      <c r="H46" s="5"/>
      <c r="I46" s="6" t="s">
        <v>40</v>
      </c>
      <c r="J46" s="6">
        <v>4</v>
      </c>
      <c r="K46" s="5"/>
      <c r="L46" s="6" t="s">
        <v>77</v>
      </c>
      <c r="M46" s="61">
        <v>2</v>
      </c>
      <c r="N46" s="5"/>
      <c r="O46" s="6" t="s">
        <v>39</v>
      </c>
      <c r="P46" s="5" t="s">
        <v>74</v>
      </c>
      <c r="Q46" s="61">
        <f t="shared" si="0"/>
        <v>2</v>
      </c>
      <c r="R46" s="6" t="s">
        <v>39</v>
      </c>
      <c r="S46" s="6" t="s">
        <v>731</v>
      </c>
      <c r="T46" s="5"/>
      <c r="U46" s="6"/>
      <c r="V46" s="5" t="s">
        <v>321</v>
      </c>
      <c r="W46" s="5" t="s">
        <v>321</v>
      </c>
      <c r="X46" s="6" t="s">
        <v>41</v>
      </c>
    </row>
    <row r="47" spans="1:24" x14ac:dyDescent="0.15">
      <c r="A47" s="6" t="s">
        <v>31</v>
      </c>
      <c r="B47" s="6" t="s">
        <v>30</v>
      </c>
      <c r="C47" s="6" t="s">
        <v>32</v>
      </c>
      <c r="D47" s="6" t="s">
        <v>78</v>
      </c>
      <c r="E47" s="6"/>
      <c r="F47" s="6" t="s">
        <v>36</v>
      </c>
      <c r="G47" s="5"/>
      <c r="H47" s="5"/>
      <c r="I47" s="6" t="s">
        <v>40</v>
      </c>
      <c r="J47" s="6">
        <v>4</v>
      </c>
      <c r="K47" s="5"/>
      <c r="L47" s="6" t="s">
        <v>79</v>
      </c>
      <c r="M47" s="61">
        <v>9</v>
      </c>
      <c r="N47" s="5"/>
      <c r="O47" s="6" t="s">
        <v>39</v>
      </c>
      <c r="P47" s="5" t="s">
        <v>74</v>
      </c>
      <c r="Q47" s="61">
        <f t="shared" si="0"/>
        <v>9</v>
      </c>
      <c r="R47" s="6" t="s">
        <v>39</v>
      </c>
      <c r="S47" s="6" t="s">
        <v>731</v>
      </c>
      <c r="T47" s="5"/>
      <c r="U47" s="6"/>
      <c r="V47" s="5" t="s">
        <v>321</v>
      </c>
      <c r="W47" s="5" t="s">
        <v>321</v>
      </c>
      <c r="X47" s="6" t="s">
        <v>41</v>
      </c>
    </row>
    <row r="48" spans="1:24" x14ac:dyDescent="0.15">
      <c r="A48" s="6" t="s">
        <v>31</v>
      </c>
      <c r="B48" s="6" t="s">
        <v>30</v>
      </c>
      <c r="C48" s="6" t="s">
        <v>32</v>
      </c>
      <c r="D48" s="6" t="s">
        <v>80</v>
      </c>
      <c r="E48" s="6"/>
      <c r="F48" s="6" t="s">
        <v>36</v>
      </c>
      <c r="G48" s="5"/>
      <c r="H48" s="5"/>
      <c r="I48" s="6" t="s">
        <v>40</v>
      </c>
      <c r="J48" s="6">
        <v>4</v>
      </c>
      <c r="K48" s="5"/>
      <c r="L48" s="6" t="s">
        <v>81</v>
      </c>
      <c r="M48" s="61">
        <v>3</v>
      </c>
      <c r="N48" s="5"/>
      <c r="O48" s="6" t="s">
        <v>39</v>
      </c>
      <c r="P48" s="5" t="s">
        <v>74</v>
      </c>
      <c r="Q48" s="61">
        <f t="shared" si="0"/>
        <v>3</v>
      </c>
      <c r="R48" s="6" t="s">
        <v>39</v>
      </c>
      <c r="S48" s="6" t="s">
        <v>731</v>
      </c>
      <c r="T48" s="5"/>
      <c r="U48" s="6"/>
      <c r="V48" s="5" t="s">
        <v>321</v>
      </c>
      <c r="W48" s="5" t="s">
        <v>321</v>
      </c>
      <c r="X48" s="6" t="s">
        <v>41</v>
      </c>
    </row>
    <row r="49" spans="1:24" x14ac:dyDescent="0.15">
      <c r="A49" s="6" t="s">
        <v>31</v>
      </c>
      <c r="B49" s="6" t="s">
        <v>30</v>
      </c>
      <c r="C49" s="6" t="s">
        <v>32</v>
      </c>
      <c r="D49" s="6" t="s">
        <v>82</v>
      </c>
      <c r="E49" s="6"/>
      <c r="F49" s="6" t="s">
        <v>36</v>
      </c>
      <c r="G49" s="5"/>
      <c r="H49" s="5"/>
      <c r="I49" s="6" t="s">
        <v>40</v>
      </c>
      <c r="J49" s="6">
        <v>4</v>
      </c>
      <c r="K49" s="5"/>
      <c r="L49" s="6" t="s">
        <v>83</v>
      </c>
      <c r="M49" s="61">
        <v>12</v>
      </c>
      <c r="N49" s="5"/>
      <c r="O49" s="6" t="s">
        <v>39</v>
      </c>
      <c r="P49" s="5" t="s">
        <v>74</v>
      </c>
      <c r="Q49" s="61">
        <f t="shared" si="0"/>
        <v>12</v>
      </c>
      <c r="R49" s="6" t="s">
        <v>39</v>
      </c>
      <c r="S49" s="6" t="s">
        <v>731</v>
      </c>
      <c r="T49" s="5"/>
      <c r="U49" s="6"/>
      <c r="V49" s="5" t="s">
        <v>321</v>
      </c>
      <c r="W49" s="5" t="s">
        <v>321</v>
      </c>
      <c r="X49" s="6" t="s">
        <v>41</v>
      </c>
    </row>
    <row r="50" spans="1:24" x14ac:dyDescent="0.15">
      <c r="A50" s="6" t="s">
        <v>31</v>
      </c>
      <c r="B50" s="6" t="s">
        <v>30</v>
      </c>
      <c r="C50" s="6" t="s">
        <v>32</v>
      </c>
      <c r="D50" s="6" t="s">
        <v>71</v>
      </c>
      <c r="E50" s="6"/>
      <c r="F50" s="6" t="s">
        <v>36</v>
      </c>
      <c r="G50" s="5"/>
      <c r="H50" s="5"/>
      <c r="I50" s="6" t="s">
        <v>40</v>
      </c>
      <c r="J50" s="6">
        <v>4</v>
      </c>
      <c r="K50" s="5"/>
      <c r="L50" s="6" t="s">
        <v>85</v>
      </c>
      <c r="M50" s="61">
        <v>199</v>
      </c>
      <c r="N50" s="5"/>
      <c r="O50" s="6" t="s">
        <v>39</v>
      </c>
      <c r="P50" s="5" t="s">
        <v>84</v>
      </c>
      <c r="Q50" s="61">
        <f t="shared" si="0"/>
        <v>199</v>
      </c>
      <c r="R50" s="6" t="s">
        <v>39</v>
      </c>
      <c r="S50" s="6" t="s">
        <v>731</v>
      </c>
      <c r="T50" s="5"/>
      <c r="U50" s="6"/>
      <c r="V50" s="5" t="s">
        <v>321</v>
      </c>
      <c r="W50" s="5" t="s">
        <v>321</v>
      </c>
      <c r="X50" s="6" t="s">
        <v>41</v>
      </c>
    </row>
    <row r="51" spans="1:24" x14ac:dyDescent="0.15">
      <c r="A51" s="6" t="s">
        <v>31</v>
      </c>
      <c r="B51" s="6" t="s">
        <v>30</v>
      </c>
      <c r="C51" s="6" t="s">
        <v>32</v>
      </c>
      <c r="D51" s="6" t="s">
        <v>71</v>
      </c>
      <c r="E51" s="6"/>
      <c r="F51" s="6" t="s">
        <v>36</v>
      </c>
      <c r="G51" s="5"/>
      <c r="H51" s="5"/>
      <c r="I51" s="6" t="s">
        <v>40</v>
      </c>
      <c r="J51" s="6">
        <v>4</v>
      </c>
      <c r="K51" s="5"/>
      <c r="L51" s="6" t="s">
        <v>87</v>
      </c>
      <c r="M51" s="61">
        <v>17315</v>
      </c>
      <c r="N51" s="5"/>
      <c r="O51" s="6" t="s">
        <v>39</v>
      </c>
      <c r="P51" s="5" t="s">
        <v>86</v>
      </c>
      <c r="Q51" s="61">
        <f t="shared" si="0"/>
        <v>17315</v>
      </c>
      <c r="R51" s="6" t="s">
        <v>39</v>
      </c>
      <c r="S51" s="6" t="s">
        <v>731</v>
      </c>
      <c r="T51" s="5"/>
      <c r="U51" s="6"/>
      <c r="V51" s="5" t="s">
        <v>321</v>
      </c>
      <c r="W51" s="5" t="s">
        <v>321</v>
      </c>
      <c r="X51" s="6" t="s">
        <v>41</v>
      </c>
    </row>
    <row r="52" spans="1:24" x14ac:dyDescent="0.15">
      <c r="A52" s="6" t="s">
        <v>31</v>
      </c>
      <c r="B52" s="6" t="s">
        <v>30</v>
      </c>
      <c r="C52" s="6" t="s">
        <v>32</v>
      </c>
      <c r="D52" s="6" t="s">
        <v>71</v>
      </c>
      <c r="E52" s="6"/>
      <c r="F52" s="6" t="s">
        <v>36</v>
      </c>
      <c r="G52" s="5"/>
      <c r="H52" s="5"/>
      <c r="I52" s="6" t="s">
        <v>40</v>
      </c>
      <c r="J52" s="6">
        <v>4</v>
      </c>
      <c r="K52" s="5"/>
      <c r="L52" s="6" t="s">
        <v>89</v>
      </c>
      <c r="M52" s="61">
        <v>0</v>
      </c>
      <c r="N52" s="5"/>
      <c r="O52" s="6" t="s">
        <v>39</v>
      </c>
      <c r="P52" s="5" t="s">
        <v>88</v>
      </c>
      <c r="Q52" s="61">
        <f t="shared" si="0"/>
        <v>0</v>
      </c>
      <c r="R52" s="6" t="s">
        <v>39</v>
      </c>
      <c r="S52" s="6" t="s">
        <v>731</v>
      </c>
      <c r="T52" s="5"/>
      <c r="U52" s="6"/>
      <c r="V52" s="5" t="s">
        <v>321</v>
      </c>
      <c r="W52" s="5" t="s">
        <v>321</v>
      </c>
      <c r="X52" s="6" t="s">
        <v>41</v>
      </c>
    </row>
    <row r="53" spans="1:24" x14ac:dyDescent="0.15">
      <c r="A53" s="6" t="s">
        <v>31</v>
      </c>
      <c r="B53" s="6" t="s">
        <v>30</v>
      </c>
      <c r="C53" s="6" t="s">
        <v>32</v>
      </c>
      <c r="D53" s="6" t="s">
        <v>71</v>
      </c>
      <c r="E53" s="6"/>
      <c r="F53" s="6" t="s">
        <v>36</v>
      </c>
      <c r="G53" s="5"/>
      <c r="H53" s="5"/>
      <c r="I53" s="6" t="s">
        <v>40</v>
      </c>
      <c r="J53" s="6">
        <v>4</v>
      </c>
      <c r="K53" s="6">
        <v>11</v>
      </c>
      <c r="L53" s="6" t="s">
        <v>91</v>
      </c>
      <c r="M53" s="61">
        <v>32</v>
      </c>
      <c r="N53" s="5"/>
      <c r="O53" s="6" t="s">
        <v>39</v>
      </c>
      <c r="P53" s="5" t="s">
        <v>90</v>
      </c>
      <c r="Q53" s="61">
        <f t="shared" si="0"/>
        <v>32</v>
      </c>
      <c r="R53" s="6" t="s">
        <v>39</v>
      </c>
      <c r="S53" s="6" t="s">
        <v>731</v>
      </c>
      <c r="T53" s="5"/>
      <c r="U53" s="6"/>
      <c r="V53" s="5" t="s">
        <v>321</v>
      </c>
      <c r="W53" s="5" t="s">
        <v>321</v>
      </c>
      <c r="X53" s="6" t="s">
        <v>41</v>
      </c>
    </row>
    <row r="54" spans="1:24" x14ac:dyDescent="0.15">
      <c r="A54" s="6" t="s">
        <v>31</v>
      </c>
      <c r="B54" s="6" t="s">
        <v>30</v>
      </c>
      <c r="C54" s="6" t="s">
        <v>32</v>
      </c>
      <c r="D54" s="6" t="s">
        <v>76</v>
      </c>
      <c r="E54" s="6"/>
      <c r="F54" s="6" t="s">
        <v>36</v>
      </c>
      <c r="G54" s="5"/>
      <c r="H54" s="5"/>
      <c r="I54" s="6" t="s">
        <v>40</v>
      </c>
      <c r="J54" s="6">
        <v>4</v>
      </c>
      <c r="K54" s="5"/>
      <c r="L54" s="6" t="s">
        <v>92</v>
      </c>
      <c r="M54" s="61">
        <v>4885</v>
      </c>
      <c r="N54" s="5"/>
      <c r="O54" s="6" t="s">
        <v>39</v>
      </c>
      <c r="P54" s="5" t="s">
        <v>774</v>
      </c>
      <c r="Q54" s="61">
        <f t="shared" si="0"/>
        <v>4885</v>
      </c>
      <c r="R54" s="6" t="s">
        <v>39</v>
      </c>
      <c r="S54" s="6" t="s">
        <v>731</v>
      </c>
      <c r="T54" s="5"/>
      <c r="U54" s="6"/>
      <c r="V54" s="5" t="s">
        <v>656</v>
      </c>
      <c r="W54" s="5" t="s">
        <v>321</v>
      </c>
      <c r="X54" s="6" t="s">
        <v>41</v>
      </c>
    </row>
    <row r="55" spans="1:24" x14ac:dyDescent="0.15">
      <c r="A55" s="6" t="s">
        <v>31</v>
      </c>
      <c r="B55" s="6" t="s">
        <v>30</v>
      </c>
      <c r="C55" s="6" t="s">
        <v>32</v>
      </c>
      <c r="D55" s="6" t="s">
        <v>78</v>
      </c>
      <c r="E55" s="6"/>
      <c r="F55" s="6" t="s">
        <v>36</v>
      </c>
      <c r="G55" s="5"/>
      <c r="H55" s="5"/>
      <c r="I55" s="6" t="s">
        <v>40</v>
      </c>
      <c r="J55" s="6">
        <v>4</v>
      </c>
      <c r="K55" s="5"/>
      <c r="L55" s="6" t="s">
        <v>93</v>
      </c>
      <c r="M55" s="61">
        <v>41842</v>
      </c>
      <c r="N55" s="5"/>
      <c r="O55" s="6" t="s">
        <v>39</v>
      </c>
      <c r="P55" s="5" t="s">
        <v>774</v>
      </c>
      <c r="Q55" s="61">
        <f t="shared" si="0"/>
        <v>41842</v>
      </c>
      <c r="R55" s="6" t="s">
        <v>39</v>
      </c>
      <c r="S55" s="6" t="s">
        <v>731</v>
      </c>
      <c r="T55" s="5"/>
      <c r="U55" s="6"/>
      <c r="V55" s="5" t="s">
        <v>656</v>
      </c>
      <c r="W55" s="5" t="s">
        <v>321</v>
      </c>
      <c r="X55" s="6" t="s">
        <v>41</v>
      </c>
    </row>
    <row r="56" spans="1:24" x14ac:dyDescent="0.15">
      <c r="A56" s="6" t="s">
        <v>31</v>
      </c>
      <c r="B56" s="6" t="s">
        <v>30</v>
      </c>
      <c r="C56" s="6" t="s">
        <v>32</v>
      </c>
      <c r="D56" s="6" t="s">
        <v>80</v>
      </c>
      <c r="E56" s="6"/>
      <c r="F56" s="6" t="s">
        <v>36</v>
      </c>
      <c r="G56" s="5"/>
      <c r="H56" s="5"/>
      <c r="I56" s="6" t="s">
        <v>40</v>
      </c>
      <c r="J56" s="6">
        <v>4</v>
      </c>
      <c r="K56" s="5"/>
      <c r="L56" s="6" t="s">
        <v>94</v>
      </c>
      <c r="M56" s="61">
        <v>3553</v>
      </c>
      <c r="N56" s="5"/>
      <c r="O56" s="6" t="s">
        <v>39</v>
      </c>
      <c r="P56" s="5" t="s">
        <v>774</v>
      </c>
      <c r="Q56" s="61">
        <f t="shared" si="0"/>
        <v>3553</v>
      </c>
      <c r="R56" s="6" t="s">
        <v>39</v>
      </c>
      <c r="S56" s="6" t="s">
        <v>731</v>
      </c>
      <c r="T56" s="5"/>
      <c r="U56" s="6"/>
      <c r="V56" s="5" t="s">
        <v>656</v>
      </c>
      <c r="W56" s="5" t="s">
        <v>321</v>
      </c>
      <c r="X56" s="6" t="s">
        <v>41</v>
      </c>
    </row>
    <row r="57" spans="1:24" x14ac:dyDescent="0.15">
      <c r="A57" s="6" t="s">
        <v>31</v>
      </c>
      <c r="B57" s="6" t="s">
        <v>30</v>
      </c>
      <c r="C57" s="6" t="s">
        <v>32</v>
      </c>
      <c r="D57" s="6" t="s">
        <v>95</v>
      </c>
      <c r="E57" s="6"/>
      <c r="F57" s="6" t="s">
        <v>36</v>
      </c>
      <c r="G57" s="5"/>
      <c r="H57" s="5"/>
      <c r="I57" s="6" t="s">
        <v>40</v>
      </c>
      <c r="J57" s="6">
        <v>4</v>
      </c>
      <c r="K57" s="5"/>
      <c r="L57" s="6" t="s">
        <v>96</v>
      </c>
      <c r="M57" s="61">
        <v>40443</v>
      </c>
      <c r="N57" s="5"/>
      <c r="O57" s="6" t="s">
        <v>39</v>
      </c>
      <c r="P57" s="5" t="s">
        <v>774</v>
      </c>
      <c r="Q57" s="61">
        <f t="shared" si="0"/>
        <v>40443</v>
      </c>
      <c r="R57" s="6" t="s">
        <v>39</v>
      </c>
      <c r="S57" s="6" t="s">
        <v>731</v>
      </c>
      <c r="T57" s="5"/>
      <c r="U57" s="6"/>
      <c r="V57" s="5" t="s">
        <v>656</v>
      </c>
      <c r="W57" s="5" t="s">
        <v>321</v>
      </c>
      <c r="X57" s="6" t="s">
        <v>41</v>
      </c>
    </row>
    <row r="58" spans="1:24" x14ac:dyDescent="0.15">
      <c r="A58" s="6" t="s">
        <v>31</v>
      </c>
      <c r="B58" s="6" t="s">
        <v>30</v>
      </c>
      <c r="C58" s="6" t="s">
        <v>32</v>
      </c>
      <c r="D58" s="6" t="s">
        <v>76</v>
      </c>
      <c r="E58" s="6"/>
      <c r="F58" s="6" t="s">
        <v>36</v>
      </c>
      <c r="G58" s="5"/>
      <c r="H58" s="5"/>
      <c r="I58" s="6" t="s">
        <v>40</v>
      </c>
      <c r="J58" s="6">
        <v>4</v>
      </c>
      <c r="K58" s="5"/>
      <c r="L58" s="6" t="s">
        <v>97</v>
      </c>
      <c r="M58" s="61">
        <v>528277</v>
      </c>
      <c r="N58" s="5"/>
      <c r="O58" s="6" t="s">
        <v>39</v>
      </c>
      <c r="P58" s="5" t="s">
        <v>42</v>
      </c>
      <c r="Q58" s="61">
        <f t="shared" si="0"/>
        <v>528277</v>
      </c>
      <c r="R58" s="6" t="s">
        <v>39</v>
      </c>
      <c r="S58" s="6" t="s">
        <v>731</v>
      </c>
      <c r="T58" s="5"/>
      <c r="U58" s="6"/>
      <c r="V58" s="5" t="s">
        <v>382</v>
      </c>
      <c r="W58" s="5" t="s">
        <v>383</v>
      </c>
      <c r="X58" s="6" t="s">
        <v>41</v>
      </c>
    </row>
    <row r="59" spans="1:24" x14ac:dyDescent="0.15">
      <c r="A59" s="6" t="s">
        <v>31</v>
      </c>
      <c r="B59" s="6" t="s">
        <v>30</v>
      </c>
      <c r="C59" s="6" t="s">
        <v>32</v>
      </c>
      <c r="D59" s="6" t="s">
        <v>78</v>
      </c>
      <c r="E59" s="6"/>
      <c r="F59" s="6" t="s">
        <v>36</v>
      </c>
      <c r="G59" s="5"/>
      <c r="H59" s="5"/>
      <c r="I59" s="6" t="s">
        <v>40</v>
      </c>
      <c r="J59" s="6">
        <v>4</v>
      </c>
      <c r="K59" s="5"/>
      <c r="L59" s="6" t="s">
        <v>98</v>
      </c>
      <c r="M59" s="61">
        <v>518921</v>
      </c>
      <c r="N59" s="5"/>
      <c r="O59" s="6" t="s">
        <v>39</v>
      </c>
      <c r="P59" s="5" t="s">
        <v>42</v>
      </c>
      <c r="Q59" s="61">
        <f t="shared" si="0"/>
        <v>518921</v>
      </c>
      <c r="R59" s="6" t="s">
        <v>39</v>
      </c>
      <c r="S59" s="6" t="s">
        <v>731</v>
      </c>
      <c r="T59" s="5"/>
      <c r="U59" s="6"/>
      <c r="V59" s="5" t="s">
        <v>382</v>
      </c>
      <c r="W59" s="5" t="s">
        <v>383</v>
      </c>
      <c r="X59" s="6" t="s">
        <v>41</v>
      </c>
    </row>
    <row r="60" spans="1:24" x14ac:dyDescent="0.15">
      <c r="A60" s="6" t="s">
        <v>31</v>
      </c>
      <c r="B60" s="6" t="s">
        <v>30</v>
      </c>
      <c r="C60" s="6" t="s">
        <v>32</v>
      </c>
      <c r="D60" s="6" t="s">
        <v>80</v>
      </c>
      <c r="E60" s="6"/>
      <c r="F60" s="6" t="s">
        <v>36</v>
      </c>
      <c r="G60" s="5"/>
      <c r="H60" s="5"/>
      <c r="I60" s="6" t="s">
        <v>40</v>
      </c>
      <c r="J60" s="6">
        <v>4</v>
      </c>
      <c r="K60" s="5"/>
      <c r="L60" s="6" t="s">
        <v>99</v>
      </c>
      <c r="M60" s="61">
        <v>23517</v>
      </c>
      <c r="N60" s="5"/>
      <c r="O60" s="6" t="s">
        <v>39</v>
      </c>
      <c r="P60" s="5" t="s">
        <v>42</v>
      </c>
      <c r="Q60" s="61">
        <f t="shared" si="0"/>
        <v>23517</v>
      </c>
      <c r="R60" s="6" t="s">
        <v>39</v>
      </c>
      <c r="S60" s="6" t="s">
        <v>731</v>
      </c>
      <c r="T60" s="5"/>
      <c r="U60" s="6"/>
      <c r="V60" s="5" t="s">
        <v>382</v>
      </c>
      <c r="W60" s="5" t="s">
        <v>383</v>
      </c>
      <c r="X60" s="6" t="s">
        <v>41</v>
      </c>
    </row>
    <row r="61" spans="1:24" x14ac:dyDescent="0.15">
      <c r="A61" s="6" t="s">
        <v>31</v>
      </c>
      <c r="B61" s="6" t="s">
        <v>30</v>
      </c>
      <c r="C61" s="6" t="s">
        <v>32</v>
      </c>
      <c r="D61" s="6" t="s">
        <v>95</v>
      </c>
      <c r="E61" s="6"/>
      <c r="F61" s="6" t="s">
        <v>36</v>
      </c>
      <c r="G61" s="5"/>
      <c r="H61" s="5"/>
      <c r="I61" s="6" t="s">
        <v>40</v>
      </c>
      <c r="J61" s="6">
        <v>4</v>
      </c>
      <c r="K61" s="5"/>
      <c r="L61" s="6" t="s">
        <v>100</v>
      </c>
      <c r="M61" s="61">
        <v>1929807</v>
      </c>
      <c r="N61" s="5"/>
      <c r="O61" s="6" t="s">
        <v>39</v>
      </c>
      <c r="P61" s="5" t="s">
        <v>42</v>
      </c>
      <c r="Q61" s="61">
        <f t="shared" si="0"/>
        <v>1929807</v>
      </c>
      <c r="R61" s="6" t="s">
        <v>39</v>
      </c>
      <c r="S61" s="6" t="s">
        <v>731</v>
      </c>
      <c r="T61" s="5"/>
      <c r="U61" s="6"/>
      <c r="V61" s="5" t="s">
        <v>382</v>
      </c>
      <c r="W61" s="5" t="s">
        <v>383</v>
      </c>
      <c r="X61" s="6" t="s">
        <v>41</v>
      </c>
    </row>
    <row r="62" spans="1:24" x14ac:dyDescent="0.15">
      <c r="A62" s="6" t="s">
        <v>31</v>
      </c>
      <c r="B62" s="6" t="s">
        <v>30</v>
      </c>
      <c r="C62" s="6" t="s">
        <v>32</v>
      </c>
      <c r="D62" s="6" t="s">
        <v>76</v>
      </c>
      <c r="E62" s="6"/>
      <c r="F62" s="6" t="s">
        <v>36</v>
      </c>
      <c r="G62" s="5"/>
      <c r="H62" s="5"/>
      <c r="I62" s="6" t="s">
        <v>40</v>
      </c>
      <c r="J62" s="6">
        <v>4</v>
      </c>
      <c r="K62" s="5"/>
      <c r="L62" s="6" t="s">
        <v>101</v>
      </c>
      <c r="M62" s="61">
        <v>174533</v>
      </c>
      <c r="N62" s="5"/>
      <c r="O62" s="6" t="s">
        <v>39</v>
      </c>
      <c r="P62" s="5" t="s">
        <v>44</v>
      </c>
      <c r="Q62" s="61">
        <f t="shared" si="0"/>
        <v>174533</v>
      </c>
      <c r="R62" s="6" t="s">
        <v>39</v>
      </c>
      <c r="S62" s="6" t="s">
        <v>731</v>
      </c>
      <c r="T62" s="5"/>
      <c r="U62" s="6"/>
      <c r="V62" s="5" t="s">
        <v>382</v>
      </c>
      <c r="W62" s="5" t="s">
        <v>386</v>
      </c>
      <c r="X62" s="6" t="s">
        <v>41</v>
      </c>
    </row>
    <row r="63" spans="1:24" x14ac:dyDescent="0.15">
      <c r="A63" s="6" t="s">
        <v>31</v>
      </c>
      <c r="B63" s="6" t="s">
        <v>30</v>
      </c>
      <c r="C63" s="6" t="s">
        <v>32</v>
      </c>
      <c r="D63" s="6" t="s">
        <v>78</v>
      </c>
      <c r="E63" s="6"/>
      <c r="F63" s="6" t="s">
        <v>36</v>
      </c>
      <c r="G63" s="5"/>
      <c r="H63" s="5"/>
      <c r="I63" s="6" t="s">
        <v>40</v>
      </c>
      <c r="J63" s="6">
        <v>4</v>
      </c>
      <c r="K63" s="5"/>
      <c r="L63" s="6" t="s">
        <v>102</v>
      </c>
      <c r="M63" s="61">
        <v>7301</v>
      </c>
      <c r="N63" s="5"/>
      <c r="O63" s="6" t="s">
        <v>39</v>
      </c>
      <c r="P63" s="5" t="s">
        <v>44</v>
      </c>
      <c r="Q63" s="61">
        <f t="shared" si="0"/>
        <v>7301</v>
      </c>
      <c r="R63" s="6" t="s">
        <v>39</v>
      </c>
      <c r="S63" s="6" t="s">
        <v>731</v>
      </c>
      <c r="T63" s="5"/>
      <c r="U63" s="6"/>
      <c r="V63" s="5" t="s">
        <v>382</v>
      </c>
      <c r="W63" s="5" t="s">
        <v>386</v>
      </c>
      <c r="X63" s="6" t="s">
        <v>41</v>
      </c>
    </row>
    <row r="64" spans="1:24" x14ac:dyDescent="0.15">
      <c r="A64" s="6" t="s">
        <v>31</v>
      </c>
      <c r="B64" s="6" t="s">
        <v>30</v>
      </c>
      <c r="C64" s="6" t="s">
        <v>32</v>
      </c>
      <c r="D64" s="6" t="s">
        <v>80</v>
      </c>
      <c r="E64" s="6"/>
      <c r="F64" s="6" t="s">
        <v>36</v>
      </c>
      <c r="G64" s="5"/>
      <c r="H64" s="5"/>
      <c r="I64" s="6" t="s">
        <v>40</v>
      </c>
      <c r="J64" s="6">
        <v>4</v>
      </c>
      <c r="K64" s="5"/>
      <c r="L64" s="6" t="s">
        <v>103</v>
      </c>
      <c r="M64" s="61">
        <v>751</v>
      </c>
      <c r="N64" s="5"/>
      <c r="O64" s="6" t="s">
        <v>39</v>
      </c>
      <c r="P64" s="5" t="s">
        <v>44</v>
      </c>
      <c r="Q64" s="61">
        <f t="shared" si="0"/>
        <v>751</v>
      </c>
      <c r="R64" s="6" t="s">
        <v>39</v>
      </c>
      <c r="S64" s="6" t="s">
        <v>731</v>
      </c>
      <c r="T64" s="5"/>
      <c r="U64" s="6"/>
      <c r="V64" s="5" t="s">
        <v>382</v>
      </c>
      <c r="W64" s="5" t="s">
        <v>386</v>
      </c>
      <c r="X64" s="6" t="s">
        <v>41</v>
      </c>
    </row>
    <row r="65" spans="1:24" x14ac:dyDescent="0.15">
      <c r="A65" s="6" t="s">
        <v>31</v>
      </c>
      <c r="B65" s="6" t="s">
        <v>30</v>
      </c>
      <c r="C65" s="6" t="s">
        <v>32</v>
      </c>
      <c r="D65" s="6" t="s">
        <v>95</v>
      </c>
      <c r="E65" s="6"/>
      <c r="F65" s="6" t="s">
        <v>36</v>
      </c>
      <c r="G65" s="5"/>
      <c r="H65" s="5"/>
      <c r="I65" s="6" t="s">
        <v>40</v>
      </c>
      <c r="J65" s="6">
        <v>4</v>
      </c>
      <c r="K65" s="5"/>
      <c r="L65" s="6" t="s">
        <v>104</v>
      </c>
      <c r="M65" s="61">
        <v>744</v>
      </c>
      <c r="N65" s="5"/>
      <c r="O65" s="6" t="s">
        <v>39</v>
      </c>
      <c r="P65" s="5" t="s">
        <v>44</v>
      </c>
      <c r="Q65" s="61">
        <f t="shared" si="0"/>
        <v>744</v>
      </c>
      <c r="R65" s="6" t="s">
        <v>39</v>
      </c>
      <c r="S65" s="6" t="s">
        <v>731</v>
      </c>
      <c r="T65" s="5"/>
      <c r="U65" s="6"/>
      <c r="V65" s="5" t="s">
        <v>382</v>
      </c>
      <c r="W65" s="5" t="s">
        <v>386</v>
      </c>
      <c r="X65" s="6" t="s">
        <v>41</v>
      </c>
    </row>
    <row r="66" spans="1:24" x14ac:dyDescent="0.15">
      <c r="A66" s="11" t="s">
        <v>31</v>
      </c>
      <c r="B66" s="11" t="s">
        <v>30</v>
      </c>
      <c r="C66" s="11" t="s">
        <v>32</v>
      </c>
      <c r="D66" s="11" t="s">
        <v>71</v>
      </c>
      <c r="E66" s="11"/>
      <c r="F66" s="11" t="s">
        <v>68</v>
      </c>
      <c r="G66" s="10"/>
      <c r="H66" s="10"/>
      <c r="I66" s="11" t="s">
        <v>40</v>
      </c>
      <c r="J66" s="11">
        <v>4</v>
      </c>
      <c r="K66" s="10"/>
      <c r="L66" s="11" t="s">
        <v>72</v>
      </c>
      <c r="M66" s="62">
        <v>73113</v>
      </c>
      <c r="N66" s="10"/>
      <c r="O66" s="11" t="s">
        <v>39</v>
      </c>
      <c r="P66" s="10" t="s">
        <v>70</v>
      </c>
      <c r="Q66" s="62">
        <f t="shared" ref="Q66:Q129" si="1">M66</f>
        <v>73113</v>
      </c>
      <c r="R66" s="11" t="s">
        <v>39</v>
      </c>
      <c r="S66" s="11" t="s">
        <v>731</v>
      </c>
      <c r="T66" s="10"/>
      <c r="U66" s="11"/>
      <c r="V66" s="10" t="s">
        <v>321</v>
      </c>
      <c r="W66" s="10" t="s">
        <v>321</v>
      </c>
      <c r="X66" s="11" t="s">
        <v>41</v>
      </c>
    </row>
    <row r="67" spans="1:24" x14ac:dyDescent="0.15">
      <c r="A67" s="11" t="s">
        <v>31</v>
      </c>
      <c r="B67" s="11" t="s">
        <v>30</v>
      </c>
      <c r="C67" s="11" t="s">
        <v>32</v>
      </c>
      <c r="D67" s="11" t="s">
        <v>71</v>
      </c>
      <c r="E67" s="11"/>
      <c r="F67" s="11" t="s">
        <v>68</v>
      </c>
      <c r="G67" s="10"/>
      <c r="H67" s="10"/>
      <c r="I67" s="11" t="s">
        <v>40</v>
      </c>
      <c r="J67" s="11">
        <v>4</v>
      </c>
      <c r="K67" s="10"/>
      <c r="L67" s="11" t="s">
        <v>75</v>
      </c>
      <c r="M67" s="62">
        <v>27</v>
      </c>
      <c r="N67" s="10"/>
      <c r="O67" s="11" t="s">
        <v>39</v>
      </c>
      <c r="P67" s="10" t="s">
        <v>74</v>
      </c>
      <c r="Q67" s="62">
        <f t="shared" si="1"/>
        <v>27</v>
      </c>
      <c r="R67" s="11" t="s">
        <v>39</v>
      </c>
      <c r="S67" s="11" t="s">
        <v>731</v>
      </c>
      <c r="T67" s="10"/>
      <c r="U67" s="11"/>
      <c r="V67" s="10" t="s">
        <v>321</v>
      </c>
      <c r="W67" s="10" t="s">
        <v>321</v>
      </c>
      <c r="X67" s="11" t="s">
        <v>41</v>
      </c>
    </row>
    <row r="68" spans="1:24" x14ac:dyDescent="0.15">
      <c r="A68" s="11" t="s">
        <v>31</v>
      </c>
      <c r="B68" s="11" t="s">
        <v>30</v>
      </c>
      <c r="C68" s="11" t="s">
        <v>32</v>
      </c>
      <c r="D68" s="11" t="s">
        <v>76</v>
      </c>
      <c r="E68" s="11"/>
      <c r="F68" s="11" t="s">
        <v>68</v>
      </c>
      <c r="G68" s="10"/>
      <c r="H68" s="10"/>
      <c r="I68" s="11" t="s">
        <v>40</v>
      </c>
      <c r="J68" s="11">
        <v>4</v>
      </c>
      <c r="K68" s="10"/>
      <c r="L68" s="11" t="s">
        <v>77</v>
      </c>
      <c r="M68" s="62">
        <v>3</v>
      </c>
      <c r="N68" s="10"/>
      <c r="O68" s="11" t="s">
        <v>39</v>
      </c>
      <c r="P68" s="10" t="s">
        <v>74</v>
      </c>
      <c r="Q68" s="62">
        <f t="shared" si="1"/>
        <v>3</v>
      </c>
      <c r="R68" s="11" t="s">
        <v>39</v>
      </c>
      <c r="S68" s="11" t="s">
        <v>731</v>
      </c>
      <c r="T68" s="10"/>
      <c r="U68" s="11"/>
      <c r="V68" s="10" t="s">
        <v>321</v>
      </c>
      <c r="W68" s="10" t="s">
        <v>321</v>
      </c>
      <c r="X68" s="11" t="s">
        <v>41</v>
      </c>
    </row>
    <row r="69" spans="1:24" x14ac:dyDescent="0.15">
      <c r="A69" s="11" t="s">
        <v>31</v>
      </c>
      <c r="B69" s="11" t="s">
        <v>30</v>
      </c>
      <c r="C69" s="11" t="s">
        <v>32</v>
      </c>
      <c r="D69" s="11" t="s">
        <v>78</v>
      </c>
      <c r="E69" s="11"/>
      <c r="F69" s="11" t="s">
        <v>68</v>
      </c>
      <c r="G69" s="10"/>
      <c r="H69" s="10"/>
      <c r="I69" s="11" t="s">
        <v>40</v>
      </c>
      <c r="J69" s="11">
        <v>4</v>
      </c>
      <c r="K69" s="10"/>
      <c r="L69" s="11" t="s">
        <v>79</v>
      </c>
      <c r="M69" s="62">
        <v>9</v>
      </c>
      <c r="N69" s="10"/>
      <c r="O69" s="11" t="s">
        <v>39</v>
      </c>
      <c r="P69" s="10" t="s">
        <v>74</v>
      </c>
      <c r="Q69" s="62">
        <f t="shared" si="1"/>
        <v>9</v>
      </c>
      <c r="R69" s="11" t="s">
        <v>39</v>
      </c>
      <c r="S69" s="11" t="s">
        <v>731</v>
      </c>
      <c r="T69" s="10"/>
      <c r="U69" s="11"/>
      <c r="V69" s="10" t="s">
        <v>321</v>
      </c>
      <c r="W69" s="10" t="s">
        <v>321</v>
      </c>
      <c r="X69" s="11" t="s">
        <v>41</v>
      </c>
    </row>
    <row r="70" spans="1:24" x14ac:dyDescent="0.15">
      <c r="A70" s="11" t="s">
        <v>31</v>
      </c>
      <c r="B70" s="11" t="s">
        <v>30</v>
      </c>
      <c r="C70" s="11" t="s">
        <v>32</v>
      </c>
      <c r="D70" s="11" t="s">
        <v>80</v>
      </c>
      <c r="E70" s="11"/>
      <c r="F70" s="11" t="s">
        <v>68</v>
      </c>
      <c r="G70" s="10"/>
      <c r="H70" s="10"/>
      <c r="I70" s="11" t="s">
        <v>40</v>
      </c>
      <c r="J70" s="11">
        <v>4</v>
      </c>
      <c r="K70" s="10"/>
      <c r="L70" s="11" t="s">
        <v>81</v>
      </c>
      <c r="M70" s="62">
        <v>3</v>
      </c>
      <c r="N70" s="10"/>
      <c r="O70" s="11" t="s">
        <v>39</v>
      </c>
      <c r="P70" s="10" t="s">
        <v>74</v>
      </c>
      <c r="Q70" s="62">
        <f t="shared" si="1"/>
        <v>3</v>
      </c>
      <c r="R70" s="11" t="s">
        <v>39</v>
      </c>
      <c r="S70" s="11" t="s">
        <v>731</v>
      </c>
      <c r="T70" s="10"/>
      <c r="U70" s="11"/>
      <c r="V70" s="10" t="s">
        <v>321</v>
      </c>
      <c r="W70" s="10" t="s">
        <v>321</v>
      </c>
      <c r="X70" s="11" t="s">
        <v>41</v>
      </c>
    </row>
    <row r="71" spans="1:24" x14ac:dyDescent="0.15">
      <c r="A71" s="11" t="s">
        <v>31</v>
      </c>
      <c r="B71" s="11" t="s">
        <v>30</v>
      </c>
      <c r="C71" s="11" t="s">
        <v>32</v>
      </c>
      <c r="D71" s="11" t="s">
        <v>82</v>
      </c>
      <c r="E71" s="11"/>
      <c r="F71" s="11" t="s">
        <v>68</v>
      </c>
      <c r="G71" s="10"/>
      <c r="H71" s="10"/>
      <c r="I71" s="11" t="s">
        <v>40</v>
      </c>
      <c r="J71" s="11">
        <v>4</v>
      </c>
      <c r="K71" s="10"/>
      <c r="L71" s="11" t="s">
        <v>83</v>
      </c>
      <c r="M71" s="62">
        <v>12</v>
      </c>
      <c r="N71" s="10"/>
      <c r="O71" s="11" t="s">
        <v>39</v>
      </c>
      <c r="P71" s="10" t="s">
        <v>74</v>
      </c>
      <c r="Q71" s="62">
        <f t="shared" si="1"/>
        <v>12</v>
      </c>
      <c r="R71" s="11" t="s">
        <v>39</v>
      </c>
      <c r="S71" s="11" t="s">
        <v>731</v>
      </c>
      <c r="T71" s="10"/>
      <c r="U71" s="11"/>
      <c r="V71" s="10" t="s">
        <v>321</v>
      </c>
      <c r="W71" s="10" t="s">
        <v>321</v>
      </c>
      <c r="X71" s="11" t="s">
        <v>41</v>
      </c>
    </row>
    <row r="72" spans="1:24" x14ac:dyDescent="0.15">
      <c r="A72" s="11" t="s">
        <v>31</v>
      </c>
      <c r="B72" s="11" t="s">
        <v>30</v>
      </c>
      <c r="C72" s="11" t="s">
        <v>32</v>
      </c>
      <c r="D72" s="11" t="s">
        <v>71</v>
      </c>
      <c r="E72" s="11"/>
      <c r="F72" s="11" t="s">
        <v>68</v>
      </c>
      <c r="G72" s="10"/>
      <c r="H72" s="10"/>
      <c r="I72" s="11" t="s">
        <v>40</v>
      </c>
      <c r="J72" s="11">
        <v>4</v>
      </c>
      <c r="K72" s="10"/>
      <c r="L72" s="11" t="s">
        <v>85</v>
      </c>
      <c r="M72" s="62">
        <v>186</v>
      </c>
      <c r="N72" s="10"/>
      <c r="O72" s="11" t="s">
        <v>39</v>
      </c>
      <c r="P72" s="10" t="s">
        <v>84</v>
      </c>
      <c r="Q72" s="62">
        <f t="shared" si="1"/>
        <v>186</v>
      </c>
      <c r="R72" s="11" t="s">
        <v>39</v>
      </c>
      <c r="S72" s="11" t="s">
        <v>731</v>
      </c>
      <c r="T72" s="10"/>
      <c r="U72" s="11"/>
      <c r="V72" s="10" t="s">
        <v>321</v>
      </c>
      <c r="W72" s="10" t="s">
        <v>321</v>
      </c>
      <c r="X72" s="11" t="s">
        <v>41</v>
      </c>
    </row>
    <row r="73" spans="1:24" x14ac:dyDescent="0.15">
      <c r="A73" s="11" t="s">
        <v>31</v>
      </c>
      <c r="B73" s="11" t="s">
        <v>30</v>
      </c>
      <c r="C73" s="11" t="s">
        <v>32</v>
      </c>
      <c r="D73" s="11" t="s">
        <v>71</v>
      </c>
      <c r="E73" s="11"/>
      <c r="F73" s="11" t="s">
        <v>68</v>
      </c>
      <c r="G73" s="10"/>
      <c r="H73" s="10"/>
      <c r="I73" s="11" t="s">
        <v>40</v>
      </c>
      <c r="J73" s="11">
        <v>4</v>
      </c>
      <c r="K73" s="10"/>
      <c r="L73" s="11" t="s">
        <v>87</v>
      </c>
      <c r="M73" s="62">
        <v>24314</v>
      </c>
      <c r="N73" s="10"/>
      <c r="O73" s="11" t="s">
        <v>39</v>
      </c>
      <c r="P73" s="10" t="s">
        <v>86</v>
      </c>
      <c r="Q73" s="62">
        <f t="shared" si="1"/>
        <v>24314</v>
      </c>
      <c r="R73" s="11" t="s">
        <v>39</v>
      </c>
      <c r="S73" s="11" t="s">
        <v>731</v>
      </c>
      <c r="T73" s="10"/>
      <c r="U73" s="11"/>
      <c r="V73" s="10" t="s">
        <v>321</v>
      </c>
      <c r="W73" s="10" t="s">
        <v>321</v>
      </c>
      <c r="X73" s="11" t="s">
        <v>41</v>
      </c>
    </row>
    <row r="74" spans="1:24" x14ac:dyDescent="0.15">
      <c r="A74" s="11" t="s">
        <v>31</v>
      </c>
      <c r="B74" s="11" t="s">
        <v>30</v>
      </c>
      <c r="C74" s="11" t="s">
        <v>32</v>
      </c>
      <c r="D74" s="11" t="s">
        <v>71</v>
      </c>
      <c r="E74" s="11"/>
      <c r="F74" s="11" t="s">
        <v>68</v>
      </c>
      <c r="G74" s="10"/>
      <c r="H74" s="10"/>
      <c r="I74" s="11" t="s">
        <v>40</v>
      </c>
      <c r="J74" s="11">
        <v>4</v>
      </c>
      <c r="K74" s="10"/>
      <c r="L74" s="11" t="s">
        <v>89</v>
      </c>
      <c r="M74" s="62">
        <v>0</v>
      </c>
      <c r="N74" s="10"/>
      <c r="O74" s="11" t="s">
        <v>39</v>
      </c>
      <c r="P74" s="10" t="s">
        <v>88</v>
      </c>
      <c r="Q74" s="62">
        <f t="shared" si="1"/>
        <v>0</v>
      </c>
      <c r="R74" s="11" t="s">
        <v>39</v>
      </c>
      <c r="S74" s="11" t="s">
        <v>731</v>
      </c>
      <c r="T74" s="10"/>
      <c r="U74" s="11"/>
      <c r="V74" s="10" t="s">
        <v>321</v>
      </c>
      <c r="W74" s="10" t="s">
        <v>321</v>
      </c>
      <c r="X74" s="11" t="s">
        <v>41</v>
      </c>
    </row>
    <row r="75" spans="1:24" x14ac:dyDescent="0.15">
      <c r="A75" s="11" t="s">
        <v>31</v>
      </c>
      <c r="B75" s="11" t="s">
        <v>30</v>
      </c>
      <c r="C75" s="11" t="s">
        <v>32</v>
      </c>
      <c r="D75" s="11" t="s">
        <v>71</v>
      </c>
      <c r="E75" s="11"/>
      <c r="F75" s="11" t="s">
        <v>68</v>
      </c>
      <c r="G75" s="10"/>
      <c r="H75" s="10"/>
      <c r="I75" s="11" t="s">
        <v>40</v>
      </c>
      <c r="J75" s="11">
        <v>4</v>
      </c>
      <c r="K75" s="11">
        <v>11</v>
      </c>
      <c r="L75" s="11" t="s">
        <v>91</v>
      </c>
      <c r="M75" s="62">
        <v>0</v>
      </c>
      <c r="N75" s="10"/>
      <c r="O75" s="11" t="s">
        <v>39</v>
      </c>
      <c r="P75" s="10" t="s">
        <v>90</v>
      </c>
      <c r="Q75" s="62">
        <f t="shared" si="1"/>
        <v>0</v>
      </c>
      <c r="R75" s="11" t="s">
        <v>39</v>
      </c>
      <c r="S75" s="11" t="s">
        <v>731</v>
      </c>
      <c r="T75" s="10"/>
      <c r="U75" s="11"/>
      <c r="V75" s="10" t="s">
        <v>321</v>
      </c>
      <c r="W75" s="10" t="s">
        <v>321</v>
      </c>
      <c r="X75" s="11" t="s">
        <v>41</v>
      </c>
    </row>
    <row r="76" spans="1:24" x14ac:dyDescent="0.15">
      <c r="A76" s="11" t="s">
        <v>31</v>
      </c>
      <c r="B76" s="11" t="s">
        <v>30</v>
      </c>
      <c r="C76" s="11" t="s">
        <v>32</v>
      </c>
      <c r="D76" s="11" t="s">
        <v>76</v>
      </c>
      <c r="E76" s="11"/>
      <c r="F76" s="11" t="s">
        <v>68</v>
      </c>
      <c r="G76" s="10"/>
      <c r="H76" s="10"/>
      <c r="I76" s="11" t="s">
        <v>40</v>
      </c>
      <c r="J76" s="11">
        <v>4</v>
      </c>
      <c r="K76" s="10"/>
      <c r="L76" s="11" t="s">
        <v>92</v>
      </c>
      <c r="M76" s="62">
        <v>8454</v>
      </c>
      <c r="N76" s="10"/>
      <c r="O76" s="11" t="s">
        <v>39</v>
      </c>
      <c r="P76" s="10" t="s">
        <v>774</v>
      </c>
      <c r="Q76" s="62">
        <f t="shared" si="1"/>
        <v>8454</v>
      </c>
      <c r="R76" s="11" t="s">
        <v>39</v>
      </c>
      <c r="S76" s="11" t="s">
        <v>731</v>
      </c>
      <c r="T76" s="10"/>
      <c r="U76" s="11"/>
      <c r="V76" s="10" t="s">
        <v>656</v>
      </c>
      <c r="W76" s="10" t="s">
        <v>321</v>
      </c>
      <c r="X76" s="11" t="s">
        <v>41</v>
      </c>
    </row>
    <row r="77" spans="1:24" x14ac:dyDescent="0.15">
      <c r="A77" s="11" t="s">
        <v>31</v>
      </c>
      <c r="B77" s="11" t="s">
        <v>30</v>
      </c>
      <c r="C77" s="11" t="s">
        <v>32</v>
      </c>
      <c r="D77" s="11" t="s">
        <v>78</v>
      </c>
      <c r="E77" s="11"/>
      <c r="F77" s="11" t="s">
        <v>68</v>
      </c>
      <c r="G77" s="10"/>
      <c r="H77" s="10"/>
      <c r="I77" s="11" t="s">
        <v>40</v>
      </c>
      <c r="J77" s="11">
        <v>4</v>
      </c>
      <c r="K77" s="10"/>
      <c r="L77" s="11" t="s">
        <v>93</v>
      </c>
      <c r="M77" s="62">
        <v>43196</v>
      </c>
      <c r="N77" s="10"/>
      <c r="O77" s="11" t="s">
        <v>39</v>
      </c>
      <c r="P77" s="10" t="s">
        <v>774</v>
      </c>
      <c r="Q77" s="62">
        <f t="shared" si="1"/>
        <v>43196</v>
      </c>
      <c r="R77" s="11" t="s">
        <v>39</v>
      </c>
      <c r="S77" s="11" t="s">
        <v>731</v>
      </c>
      <c r="T77" s="10"/>
      <c r="U77" s="11"/>
      <c r="V77" s="10" t="s">
        <v>656</v>
      </c>
      <c r="W77" s="10" t="s">
        <v>321</v>
      </c>
      <c r="X77" s="11" t="s">
        <v>41</v>
      </c>
    </row>
    <row r="78" spans="1:24" x14ac:dyDescent="0.15">
      <c r="A78" s="11" t="s">
        <v>31</v>
      </c>
      <c r="B78" s="11" t="s">
        <v>30</v>
      </c>
      <c r="C78" s="11" t="s">
        <v>32</v>
      </c>
      <c r="D78" s="11" t="s">
        <v>80</v>
      </c>
      <c r="E78" s="11"/>
      <c r="F78" s="11" t="s">
        <v>68</v>
      </c>
      <c r="G78" s="10"/>
      <c r="H78" s="10"/>
      <c r="I78" s="11" t="s">
        <v>40</v>
      </c>
      <c r="J78" s="11">
        <v>4</v>
      </c>
      <c r="K78" s="10"/>
      <c r="L78" s="11" t="s">
        <v>94</v>
      </c>
      <c r="M78" s="62">
        <v>3632</v>
      </c>
      <c r="N78" s="10"/>
      <c r="O78" s="11" t="s">
        <v>39</v>
      </c>
      <c r="P78" s="10" t="s">
        <v>774</v>
      </c>
      <c r="Q78" s="62">
        <f t="shared" si="1"/>
        <v>3632</v>
      </c>
      <c r="R78" s="11" t="s">
        <v>39</v>
      </c>
      <c r="S78" s="11" t="s">
        <v>731</v>
      </c>
      <c r="T78" s="10"/>
      <c r="U78" s="11"/>
      <c r="V78" s="10" t="s">
        <v>656</v>
      </c>
      <c r="W78" s="10" t="s">
        <v>321</v>
      </c>
      <c r="X78" s="11" t="s">
        <v>41</v>
      </c>
    </row>
    <row r="79" spans="1:24" x14ac:dyDescent="0.15">
      <c r="A79" s="11" t="s">
        <v>31</v>
      </c>
      <c r="B79" s="11" t="s">
        <v>30</v>
      </c>
      <c r="C79" s="11" t="s">
        <v>32</v>
      </c>
      <c r="D79" s="11" t="s">
        <v>95</v>
      </c>
      <c r="E79" s="11"/>
      <c r="F79" s="11" t="s">
        <v>68</v>
      </c>
      <c r="G79" s="10"/>
      <c r="H79" s="10"/>
      <c r="I79" s="11" t="s">
        <v>40</v>
      </c>
      <c r="J79" s="11">
        <v>4</v>
      </c>
      <c r="K79" s="10"/>
      <c r="L79" s="11" t="s">
        <v>96</v>
      </c>
      <c r="M79" s="62">
        <v>42356</v>
      </c>
      <c r="N79" s="10"/>
      <c r="O79" s="11" t="s">
        <v>39</v>
      </c>
      <c r="P79" s="10" t="s">
        <v>774</v>
      </c>
      <c r="Q79" s="62">
        <f t="shared" si="1"/>
        <v>42356</v>
      </c>
      <c r="R79" s="11" t="s">
        <v>39</v>
      </c>
      <c r="S79" s="11" t="s">
        <v>731</v>
      </c>
      <c r="T79" s="10"/>
      <c r="U79" s="11"/>
      <c r="V79" s="10" t="s">
        <v>656</v>
      </c>
      <c r="W79" s="10" t="s">
        <v>321</v>
      </c>
      <c r="X79" s="11" t="s">
        <v>41</v>
      </c>
    </row>
    <row r="80" spans="1:24" x14ac:dyDescent="0.15">
      <c r="A80" s="11" t="s">
        <v>31</v>
      </c>
      <c r="B80" s="11" t="s">
        <v>30</v>
      </c>
      <c r="C80" s="11" t="s">
        <v>32</v>
      </c>
      <c r="D80" s="11" t="s">
        <v>76</v>
      </c>
      <c r="E80" s="11"/>
      <c r="F80" s="11" t="s">
        <v>68</v>
      </c>
      <c r="G80" s="10"/>
      <c r="H80" s="10"/>
      <c r="I80" s="11" t="s">
        <v>40</v>
      </c>
      <c r="J80" s="11">
        <v>4</v>
      </c>
      <c r="K80" s="10"/>
      <c r="L80" s="11" t="s">
        <v>97</v>
      </c>
      <c r="M80" s="62">
        <v>439033</v>
      </c>
      <c r="N80" s="10"/>
      <c r="O80" s="11" t="s">
        <v>39</v>
      </c>
      <c r="P80" s="10" t="s">
        <v>42</v>
      </c>
      <c r="Q80" s="62">
        <f t="shared" si="1"/>
        <v>439033</v>
      </c>
      <c r="R80" s="11" t="s">
        <v>39</v>
      </c>
      <c r="S80" s="11" t="s">
        <v>731</v>
      </c>
      <c r="T80" s="10"/>
      <c r="U80" s="11"/>
      <c r="V80" s="10" t="s">
        <v>382</v>
      </c>
      <c r="W80" s="10" t="s">
        <v>383</v>
      </c>
      <c r="X80" s="11" t="s">
        <v>41</v>
      </c>
    </row>
    <row r="81" spans="1:24" x14ac:dyDescent="0.15">
      <c r="A81" s="11" t="s">
        <v>31</v>
      </c>
      <c r="B81" s="11" t="s">
        <v>30</v>
      </c>
      <c r="C81" s="11" t="s">
        <v>32</v>
      </c>
      <c r="D81" s="11" t="s">
        <v>78</v>
      </c>
      <c r="E81" s="11"/>
      <c r="F81" s="11" t="s">
        <v>68</v>
      </c>
      <c r="G81" s="10"/>
      <c r="H81" s="10"/>
      <c r="I81" s="11" t="s">
        <v>40</v>
      </c>
      <c r="J81" s="11">
        <v>4</v>
      </c>
      <c r="K81" s="10"/>
      <c r="L81" s="11" t="s">
        <v>98</v>
      </c>
      <c r="M81" s="62">
        <v>399061</v>
      </c>
      <c r="N81" s="10"/>
      <c r="O81" s="11" t="s">
        <v>39</v>
      </c>
      <c r="P81" s="10" t="s">
        <v>42</v>
      </c>
      <c r="Q81" s="62">
        <f t="shared" si="1"/>
        <v>399061</v>
      </c>
      <c r="R81" s="11" t="s">
        <v>39</v>
      </c>
      <c r="S81" s="11" t="s">
        <v>731</v>
      </c>
      <c r="T81" s="10"/>
      <c r="U81" s="11"/>
      <c r="V81" s="10" t="s">
        <v>382</v>
      </c>
      <c r="W81" s="10" t="s">
        <v>383</v>
      </c>
      <c r="X81" s="11" t="s">
        <v>41</v>
      </c>
    </row>
    <row r="82" spans="1:24" x14ac:dyDescent="0.15">
      <c r="A82" s="11" t="s">
        <v>31</v>
      </c>
      <c r="B82" s="11" t="s">
        <v>30</v>
      </c>
      <c r="C82" s="11" t="s">
        <v>32</v>
      </c>
      <c r="D82" s="11" t="s">
        <v>80</v>
      </c>
      <c r="E82" s="11"/>
      <c r="F82" s="11" t="s">
        <v>68</v>
      </c>
      <c r="G82" s="10"/>
      <c r="H82" s="10"/>
      <c r="I82" s="11" t="s">
        <v>40</v>
      </c>
      <c r="J82" s="11">
        <v>4</v>
      </c>
      <c r="K82" s="10"/>
      <c r="L82" s="11" t="s">
        <v>99</v>
      </c>
      <c r="M82" s="62">
        <v>21012</v>
      </c>
      <c r="N82" s="10"/>
      <c r="O82" s="11" t="s">
        <v>39</v>
      </c>
      <c r="P82" s="10" t="s">
        <v>42</v>
      </c>
      <c r="Q82" s="62">
        <f t="shared" si="1"/>
        <v>21012</v>
      </c>
      <c r="R82" s="11" t="s">
        <v>39</v>
      </c>
      <c r="S82" s="11" t="s">
        <v>731</v>
      </c>
      <c r="T82" s="10"/>
      <c r="U82" s="11"/>
      <c r="V82" s="10" t="s">
        <v>382</v>
      </c>
      <c r="W82" s="10" t="s">
        <v>383</v>
      </c>
      <c r="X82" s="11" t="s">
        <v>41</v>
      </c>
    </row>
    <row r="83" spans="1:24" x14ac:dyDescent="0.15">
      <c r="A83" s="11" t="s">
        <v>31</v>
      </c>
      <c r="B83" s="11" t="s">
        <v>30</v>
      </c>
      <c r="C83" s="11" t="s">
        <v>32</v>
      </c>
      <c r="D83" s="11" t="s">
        <v>95</v>
      </c>
      <c r="E83" s="11"/>
      <c r="F83" s="11" t="s">
        <v>68</v>
      </c>
      <c r="G83" s="10"/>
      <c r="H83" s="10"/>
      <c r="I83" s="11" t="s">
        <v>40</v>
      </c>
      <c r="J83" s="11">
        <v>4</v>
      </c>
      <c r="K83" s="10"/>
      <c r="L83" s="11" t="s">
        <v>100</v>
      </c>
      <c r="M83" s="62">
        <v>1832773</v>
      </c>
      <c r="N83" s="10"/>
      <c r="O83" s="11" t="s">
        <v>39</v>
      </c>
      <c r="P83" s="10" t="s">
        <v>42</v>
      </c>
      <c r="Q83" s="62">
        <f t="shared" si="1"/>
        <v>1832773</v>
      </c>
      <c r="R83" s="11" t="s">
        <v>39</v>
      </c>
      <c r="S83" s="11" t="s">
        <v>731</v>
      </c>
      <c r="T83" s="10"/>
      <c r="U83" s="11"/>
      <c r="V83" s="10" t="s">
        <v>382</v>
      </c>
      <c r="W83" s="10" t="s">
        <v>383</v>
      </c>
      <c r="X83" s="11" t="s">
        <v>41</v>
      </c>
    </row>
    <row r="84" spans="1:24" x14ac:dyDescent="0.15">
      <c r="A84" s="11" t="s">
        <v>31</v>
      </c>
      <c r="B84" s="11" t="s">
        <v>30</v>
      </c>
      <c r="C84" s="11" t="s">
        <v>32</v>
      </c>
      <c r="D84" s="11" t="s">
        <v>76</v>
      </c>
      <c r="E84" s="11"/>
      <c r="F84" s="11" t="s">
        <v>68</v>
      </c>
      <c r="G84" s="10"/>
      <c r="H84" s="10"/>
      <c r="I84" s="11" t="s">
        <v>40</v>
      </c>
      <c r="J84" s="11">
        <v>4</v>
      </c>
      <c r="K84" s="10"/>
      <c r="L84" s="11" t="s">
        <v>101</v>
      </c>
      <c r="M84" s="62">
        <v>121930</v>
      </c>
      <c r="N84" s="10"/>
      <c r="O84" s="11" t="s">
        <v>39</v>
      </c>
      <c r="P84" s="10" t="s">
        <v>44</v>
      </c>
      <c r="Q84" s="62">
        <f t="shared" si="1"/>
        <v>121930</v>
      </c>
      <c r="R84" s="11" t="s">
        <v>39</v>
      </c>
      <c r="S84" s="11" t="s">
        <v>731</v>
      </c>
      <c r="T84" s="10"/>
      <c r="U84" s="11"/>
      <c r="V84" s="10" t="s">
        <v>382</v>
      </c>
      <c r="W84" s="10" t="s">
        <v>386</v>
      </c>
      <c r="X84" s="11" t="s">
        <v>41</v>
      </c>
    </row>
    <row r="85" spans="1:24" x14ac:dyDescent="0.15">
      <c r="A85" s="11" t="s">
        <v>31</v>
      </c>
      <c r="B85" s="11" t="s">
        <v>30</v>
      </c>
      <c r="C85" s="11" t="s">
        <v>32</v>
      </c>
      <c r="D85" s="11" t="s">
        <v>78</v>
      </c>
      <c r="E85" s="11"/>
      <c r="F85" s="11" t="s">
        <v>68</v>
      </c>
      <c r="G85" s="10"/>
      <c r="H85" s="10"/>
      <c r="I85" s="11" t="s">
        <v>40</v>
      </c>
      <c r="J85" s="11">
        <v>4</v>
      </c>
      <c r="K85" s="10"/>
      <c r="L85" s="11" t="s">
        <v>102</v>
      </c>
      <c r="M85" s="62">
        <v>14460</v>
      </c>
      <c r="N85" s="10"/>
      <c r="O85" s="11" t="s">
        <v>39</v>
      </c>
      <c r="P85" s="10" t="s">
        <v>44</v>
      </c>
      <c r="Q85" s="62">
        <f t="shared" si="1"/>
        <v>14460</v>
      </c>
      <c r="R85" s="11" t="s">
        <v>39</v>
      </c>
      <c r="S85" s="11" t="s">
        <v>731</v>
      </c>
      <c r="T85" s="10"/>
      <c r="U85" s="11"/>
      <c r="V85" s="10" t="s">
        <v>382</v>
      </c>
      <c r="W85" s="10" t="s">
        <v>386</v>
      </c>
      <c r="X85" s="11" t="s">
        <v>41</v>
      </c>
    </row>
    <row r="86" spans="1:24" x14ac:dyDescent="0.15">
      <c r="A86" s="11" t="s">
        <v>31</v>
      </c>
      <c r="B86" s="11" t="s">
        <v>30</v>
      </c>
      <c r="C86" s="11" t="s">
        <v>32</v>
      </c>
      <c r="D86" s="11" t="s">
        <v>80</v>
      </c>
      <c r="E86" s="11"/>
      <c r="F86" s="11" t="s">
        <v>68</v>
      </c>
      <c r="G86" s="10"/>
      <c r="H86" s="10"/>
      <c r="I86" s="11" t="s">
        <v>40</v>
      </c>
      <c r="J86" s="11">
        <v>4</v>
      </c>
      <c r="K86" s="10"/>
      <c r="L86" s="11" t="s">
        <v>103</v>
      </c>
      <c r="M86" s="62">
        <v>2096</v>
      </c>
      <c r="N86" s="10"/>
      <c r="O86" s="11" t="s">
        <v>39</v>
      </c>
      <c r="P86" s="10" t="s">
        <v>44</v>
      </c>
      <c r="Q86" s="62">
        <f t="shared" si="1"/>
        <v>2096</v>
      </c>
      <c r="R86" s="11" t="s">
        <v>39</v>
      </c>
      <c r="S86" s="11" t="s">
        <v>731</v>
      </c>
      <c r="T86" s="10"/>
      <c r="U86" s="11"/>
      <c r="V86" s="10" t="s">
        <v>382</v>
      </c>
      <c r="W86" s="10" t="s">
        <v>386</v>
      </c>
      <c r="X86" s="11" t="s">
        <v>41</v>
      </c>
    </row>
    <row r="87" spans="1:24" x14ac:dyDescent="0.15">
      <c r="A87" s="11" t="s">
        <v>31</v>
      </c>
      <c r="B87" s="11" t="s">
        <v>30</v>
      </c>
      <c r="C87" s="11" t="s">
        <v>32</v>
      </c>
      <c r="D87" s="11" t="s">
        <v>95</v>
      </c>
      <c r="E87" s="11"/>
      <c r="F87" s="11" t="s">
        <v>68</v>
      </c>
      <c r="G87" s="10"/>
      <c r="H87" s="10"/>
      <c r="I87" s="11" t="s">
        <v>40</v>
      </c>
      <c r="J87" s="11">
        <v>4</v>
      </c>
      <c r="K87" s="10"/>
      <c r="L87" s="11" t="s">
        <v>104</v>
      </c>
      <c r="M87" s="62">
        <v>623</v>
      </c>
      <c r="N87" s="10"/>
      <c r="O87" s="11" t="s">
        <v>39</v>
      </c>
      <c r="P87" s="10" t="s">
        <v>44</v>
      </c>
      <c r="Q87" s="62">
        <f t="shared" si="1"/>
        <v>623</v>
      </c>
      <c r="R87" s="11" t="s">
        <v>39</v>
      </c>
      <c r="S87" s="11" t="s">
        <v>731</v>
      </c>
      <c r="T87" s="10"/>
      <c r="U87" s="11"/>
      <c r="V87" s="10" t="s">
        <v>382</v>
      </c>
      <c r="W87" s="10" t="s">
        <v>386</v>
      </c>
      <c r="X87" s="11" t="s">
        <v>41</v>
      </c>
    </row>
    <row r="88" spans="1:24" x14ac:dyDescent="0.15">
      <c r="A88" s="15" t="s">
        <v>31</v>
      </c>
      <c r="B88" s="15" t="s">
        <v>30</v>
      </c>
      <c r="C88" s="15" t="s">
        <v>32</v>
      </c>
      <c r="D88" s="15" t="s">
        <v>71</v>
      </c>
      <c r="E88" s="15"/>
      <c r="F88" s="15" t="s">
        <v>69</v>
      </c>
      <c r="G88" s="14"/>
      <c r="H88" s="14"/>
      <c r="I88" s="15" t="s">
        <v>40</v>
      </c>
      <c r="J88" s="15">
        <v>4</v>
      </c>
      <c r="K88" s="14"/>
      <c r="L88" s="15" t="s">
        <v>72</v>
      </c>
      <c r="M88" s="63">
        <v>75794</v>
      </c>
      <c r="N88" s="14"/>
      <c r="O88" s="15" t="s">
        <v>39</v>
      </c>
      <c r="P88" s="14" t="s">
        <v>70</v>
      </c>
      <c r="Q88" s="63">
        <f t="shared" si="1"/>
        <v>75794</v>
      </c>
      <c r="R88" s="15" t="s">
        <v>39</v>
      </c>
      <c r="S88" s="15" t="s">
        <v>731</v>
      </c>
      <c r="T88" s="14"/>
      <c r="U88" s="15"/>
      <c r="V88" s="14" t="s">
        <v>321</v>
      </c>
      <c r="W88" s="14" t="s">
        <v>321</v>
      </c>
      <c r="X88" s="15" t="s">
        <v>41</v>
      </c>
    </row>
    <row r="89" spans="1:24" x14ac:dyDescent="0.15">
      <c r="A89" s="15" t="s">
        <v>31</v>
      </c>
      <c r="B89" s="15" t="s">
        <v>30</v>
      </c>
      <c r="C89" s="15" t="s">
        <v>32</v>
      </c>
      <c r="D89" s="15" t="s">
        <v>71</v>
      </c>
      <c r="E89" s="15"/>
      <c r="F89" s="15" t="s">
        <v>69</v>
      </c>
      <c r="G89" s="14"/>
      <c r="H89" s="14"/>
      <c r="I89" s="15" t="s">
        <v>40</v>
      </c>
      <c r="J89" s="15">
        <v>4</v>
      </c>
      <c r="K89" s="14"/>
      <c r="L89" s="15" t="s">
        <v>75</v>
      </c>
      <c r="M89" s="63">
        <v>27</v>
      </c>
      <c r="N89" s="14"/>
      <c r="O89" s="15" t="s">
        <v>39</v>
      </c>
      <c r="P89" s="14" t="s">
        <v>74</v>
      </c>
      <c r="Q89" s="63">
        <f t="shared" si="1"/>
        <v>27</v>
      </c>
      <c r="R89" s="15" t="s">
        <v>39</v>
      </c>
      <c r="S89" s="15" t="s">
        <v>731</v>
      </c>
      <c r="T89" s="14"/>
      <c r="U89" s="15"/>
      <c r="V89" s="14" t="s">
        <v>321</v>
      </c>
      <c r="W89" s="14" t="s">
        <v>321</v>
      </c>
      <c r="X89" s="15" t="s">
        <v>41</v>
      </c>
    </row>
    <row r="90" spans="1:24" x14ac:dyDescent="0.15">
      <c r="A90" s="15" t="s">
        <v>31</v>
      </c>
      <c r="B90" s="15" t="s">
        <v>30</v>
      </c>
      <c r="C90" s="15" t="s">
        <v>32</v>
      </c>
      <c r="D90" s="15" t="s">
        <v>76</v>
      </c>
      <c r="E90" s="15"/>
      <c r="F90" s="15" t="s">
        <v>69</v>
      </c>
      <c r="G90" s="14"/>
      <c r="H90" s="14"/>
      <c r="I90" s="15" t="s">
        <v>40</v>
      </c>
      <c r="J90" s="15">
        <v>4</v>
      </c>
      <c r="K90" s="14"/>
      <c r="L90" s="15" t="s">
        <v>77</v>
      </c>
      <c r="M90" s="63">
        <v>3</v>
      </c>
      <c r="N90" s="14"/>
      <c r="O90" s="15" t="s">
        <v>39</v>
      </c>
      <c r="P90" s="14" t="s">
        <v>74</v>
      </c>
      <c r="Q90" s="63">
        <f t="shared" si="1"/>
        <v>3</v>
      </c>
      <c r="R90" s="15" t="s">
        <v>39</v>
      </c>
      <c r="S90" s="15" t="s">
        <v>731</v>
      </c>
      <c r="T90" s="14"/>
      <c r="U90" s="15"/>
      <c r="V90" s="14" t="s">
        <v>321</v>
      </c>
      <c r="W90" s="14" t="s">
        <v>321</v>
      </c>
      <c r="X90" s="15" t="s">
        <v>41</v>
      </c>
    </row>
    <row r="91" spans="1:24" x14ac:dyDescent="0.15">
      <c r="A91" s="15" t="s">
        <v>31</v>
      </c>
      <c r="B91" s="15" t="s">
        <v>30</v>
      </c>
      <c r="C91" s="15" t="s">
        <v>32</v>
      </c>
      <c r="D91" s="15" t="s">
        <v>78</v>
      </c>
      <c r="E91" s="15"/>
      <c r="F91" s="15" t="s">
        <v>69</v>
      </c>
      <c r="G91" s="14"/>
      <c r="H91" s="14"/>
      <c r="I91" s="15" t="s">
        <v>40</v>
      </c>
      <c r="J91" s="15">
        <v>4</v>
      </c>
      <c r="K91" s="14"/>
      <c r="L91" s="15" t="s">
        <v>79</v>
      </c>
      <c r="M91" s="63">
        <v>10</v>
      </c>
      <c r="N91" s="14"/>
      <c r="O91" s="15" t="s">
        <v>39</v>
      </c>
      <c r="P91" s="14" t="s">
        <v>74</v>
      </c>
      <c r="Q91" s="63">
        <f t="shared" si="1"/>
        <v>10</v>
      </c>
      <c r="R91" s="15" t="s">
        <v>39</v>
      </c>
      <c r="S91" s="15" t="s">
        <v>731</v>
      </c>
      <c r="T91" s="14"/>
      <c r="U91" s="15"/>
      <c r="V91" s="14" t="s">
        <v>321</v>
      </c>
      <c r="W91" s="14" t="s">
        <v>321</v>
      </c>
      <c r="X91" s="15" t="s">
        <v>41</v>
      </c>
    </row>
    <row r="92" spans="1:24" x14ac:dyDescent="0.15">
      <c r="A92" s="15" t="s">
        <v>31</v>
      </c>
      <c r="B92" s="15" t="s">
        <v>30</v>
      </c>
      <c r="C92" s="15" t="s">
        <v>32</v>
      </c>
      <c r="D92" s="15" t="s">
        <v>80</v>
      </c>
      <c r="E92" s="15"/>
      <c r="F92" s="15" t="s">
        <v>69</v>
      </c>
      <c r="G92" s="14"/>
      <c r="H92" s="14"/>
      <c r="I92" s="15" t="s">
        <v>40</v>
      </c>
      <c r="J92" s="15">
        <v>4</v>
      </c>
      <c r="K92" s="14"/>
      <c r="L92" s="15" t="s">
        <v>81</v>
      </c>
      <c r="M92" s="63">
        <v>3</v>
      </c>
      <c r="N92" s="14"/>
      <c r="O92" s="15" t="s">
        <v>39</v>
      </c>
      <c r="P92" s="14" t="s">
        <v>74</v>
      </c>
      <c r="Q92" s="63">
        <f t="shared" si="1"/>
        <v>3</v>
      </c>
      <c r="R92" s="15" t="s">
        <v>39</v>
      </c>
      <c r="S92" s="15" t="s">
        <v>731</v>
      </c>
      <c r="T92" s="14"/>
      <c r="U92" s="15"/>
      <c r="V92" s="14" t="s">
        <v>321</v>
      </c>
      <c r="W92" s="14" t="s">
        <v>321</v>
      </c>
      <c r="X92" s="15" t="s">
        <v>41</v>
      </c>
    </row>
    <row r="93" spans="1:24" x14ac:dyDescent="0.15">
      <c r="A93" s="15" t="s">
        <v>31</v>
      </c>
      <c r="B93" s="15" t="s">
        <v>30</v>
      </c>
      <c r="C93" s="15" t="s">
        <v>32</v>
      </c>
      <c r="D93" s="15" t="s">
        <v>82</v>
      </c>
      <c r="E93" s="15"/>
      <c r="F93" s="15" t="s">
        <v>69</v>
      </c>
      <c r="G93" s="14"/>
      <c r="H93" s="14"/>
      <c r="I93" s="15" t="s">
        <v>40</v>
      </c>
      <c r="J93" s="15">
        <v>4</v>
      </c>
      <c r="K93" s="14"/>
      <c r="L93" s="15" t="s">
        <v>83</v>
      </c>
      <c r="M93" s="63">
        <v>11</v>
      </c>
      <c r="N93" s="14"/>
      <c r="O93" s="15" t="s">
        <v>39</v>
      </c>
      <c r="P93" s="14" t="s">
        <v>74</v>
      </c>
      <c r="Q93" s="63">
        <f t="shared" si="1"/>
        <v>11</v>
      </c>
      <c r="R93" s="15" t="s">
        <v>39</v>
      </c>
      <c r="S93" s="15" t="s">
        <v>731</v>
      </c>
      <c r="T93" s="14"/>
      <c r="U93" s="15"/>
      <c r="V93" s="14" t="s">
        <v>321</v>
      </c>
      <c r="W93" s="14" t="s">
        <v>321</v>
      </c>
      <c r="X93" s="15" t="s">
        <v>41</v>
      </c>
    </row>
    <row r="94" spans="1:24" x14ac:dyDescent="0.15">
      <c r="A94" s="15" t="s">
        <v>31</v>
      </c>
      <c r="B94" s="15" t="s">
        <v>30</v>
      </c>
      <c r="C94" s="15" t="s">
        <v>32</v>
      </c>
      <c r="D94" s="15" t="s">
        <v>71</v>
      </c>
      <c r="E94" s="15"/>
      <c r="F94" s="15" t="s">
        <v>69</v>
      </c>
      <c r="G94" s="14"/>
      <c r="H94" s="14"/>
      <c r="I94" s="15" t="s">
        <v>40</v>
      </c>
      <c r="J94" s="15">
        <v>4</v>
      </c>
      <c r="K94" s="14"/>
      <c r="L94" s="15" t="s">
        <v>85</v>
      </c>
      <c r="M94" s="63">
        <v>192</v>
      </c>
      <c r="N94" s="14"/>
      <c r="O94" s="15" t="s">
        <v>39</v>
      </c>
      <c r="P94" s="14" t="s">
        <v>84</v>
      </c>
      <c r="Q94" s="63">
        <f t="shared" si="1"/>
        <v>192</v>
      </c>
      <c r="R94" s="15" t="s">
        <v>39</v>
      </c>
      <c r="S94" s="15" t="s">
        <v>731</v>
      </c>
      <c r="T94" s="14"/>
      <c r="U94" s="15"/>
      <c r="V94" s="14" t="s">
        <v>321</v>
      </c>
      <c r="W94" s="14" t="s">
        <v>321</v>
      </c>
      <c r="X94" s="15" t="s">
        <v>41</v>
      </c>
    </row>
    <row r="95" spans="1:24" x14ac:dyDescent="0.15">
      <c r="A95" s="15" t="s">
        <v>31</v>
      </c>
      <c r="B95" s="15" t="s">
        <v>30</v>
      </c>
      <c r="C95" s="15" t="s">
        <v>32</v>
      </c>
      <c r="D95" s="15" t="s">
        <v>71</v>
      </c>
      <c r="E95" s="15"/>
      <c r="F95" s="15" t="s">
        <v>69</v>
      </c>
      <c r="G95" s="14"/>
      <c r="H95" s="14"/>
      <c r="I95" s="15" t="s">
        <v>40</v>
      </c>
      <c r="J95" s="15">
        <v>4</v>
      </c>
      <c r="K95" s="14"/>
      <c r="L95" s="15" t="s">
        <v>87</v>
      </c>
      <c r="M95" s="63">
        <v>18638</v>
      </c>
      <c r="N95" s="14"/>
      <c r="O95" s="15" t="s">
        <v>39</v>
      </c>
      <c r="P95" s="14" t="s">
        <v>86</v>
      </c>
      <c r="Q95" s="63">
        <f t="shared" si="1"/>
        <v>18638</v>
      </c>
      <c r="R95" s="15" t="s">
        <v>39</v>
      </c>
      <c r="S95" s="15" t="s">
        <v>731</v>
      </c>
      <c r="T95" s="14"/>
      <c r="U95" s="15"/>
      <c r="V95" s="14" t="s">
        <v>321</v>
      </c>
      <c r="W95" s="14" t="s">
        <v>321</v>
      </c>
      <c r="X95" s="15" t="s">
        <v>41</v>
      </c>
    </row>
    <row r="96" spans="1:24" x14ac:dyDescent="0.15">
      <c r="A96" s="15" t="s">
        <v>31</v>
      </c>
      <c r="B96" s="15" t="s">
        <v>30</v>
      </c>
      <c r="C96" s="15" t="s">
        <v>32</v>
      </c>
      <c r="D96" s="15" t="s">
        <v>71</v>
      </c>
      <c r="E96" s="15"/>
      <c r="F96" s="15" t="s">
        <v>69</v>
      </c>
      <c r="G96" s="14"/>
      <c r="H96" s="14"/>
      <c r="I96" s="15" t="s">
        <v>40</v>
      </c>
      <c r="J96" s="15">
        <v>4</v>
      </c>
      <c r="K96" s="14"/>
      <c r="L96" s="15" t="s">
        <v>89</v>
      </c>
      <c r="M96" s="63">
        <v>0</v>
      </c>
      <c r="N96" s="14"/>
      <c r="O96" s="15" t="s">
        <v>39</v>
      </c>
      <c r="P96" s="14" t="s">
        <v>88</v>
      </c>
      <c r="Q96" s="63">
        <f t="shared" si="1"/>
        <v>0</v>
      </c>
      <c r="R96" s="15" t="s">
        <v>39</v>
      </c>
      <c r="S96" s="15" t="s">
        <v>731</v>
      </c>
      <c r="T96" s="14"/>
      <c r="U96" s="15"/>
      <c r="V96" s="14" t="s">
        <v>321</v>
      </c>
      <c r="W96" s="14" t="s">
        <v>321</v>
      </c>
      <c r="X96" s="15" t="s">
        <v>41</v>
      </c>
    </row>
    <row r="97" spans="1:24" x14ac:dyDescent="0.15">
      <c r="A97" s="15" t="s">
        <v>31</v>
      </c>
      <c r="B97" s="15" t="s">
        <v>30</v>
      </c>
      <c r="C97" s="15" t="s">
        <v>32</v>
      </c>
      <c r="D97" s="15" t="s">
        <v>71</v>
      </c>
      <c r="E97" s="15"/>
      <c r="F97" s="15" t="s">
        <v>69</v>
      </c>
      <c r="G97" s="14"/>
      <c r="H97" s="14"/>
      <c r="I97" s="15" t="s">
        <v>40</v>
      </c>
      <c r="J97" s="15">
        <v>4</v>
      </c>
      <c r="K97" s="15">
        <v>11</v>
      </c>
      <c r="L97" s="15" t="s">
        <v>91</v>
      </c>
      <c r="M97" s="63">
        <v>0</v>
      </c>
      <c r="N97" s="14"/>
      <c r="O97" s="15" t="s">
        <v>39</v>
      </c>
      <c r="P97" s="14" t="s">
        <v>90</v>
      </c>
      <c r="Q97" s="63">
        <f t="shared" si="1"/>
        <v>0</v>
      </c>
      <c r="R97" s="15" t="s">
        <v>39</v>
      </c>
      <c r="S97" s="15" t="s">
        <v>731</v>
      </c>
      <c r="T97" s="14"/>
      <c r="U97" s="15"/>
      <c r="V97" s="14" t="s">
        <v>321</v>
      </c>
      <c r="W97" s="14" t="s">
        <v>321</v>
      </c>
      <c r="X97" s="15" t="s">
        <v>41</v>
      </c>
    </row>
    <row r="98" spans="1:24" x14ac:dyDescent="0.15">
      <c r="A98" s="15" t="s">
        <v>31</v>
      </c>
      <c r="B98" s="15" t="s">
        <v>30</v>
      </c>
      <c r="C98" s="15" t="s">
        <v>32</v>
      </c>
      <c r="D98" s="15" t="s">
        <v>76</v>
      </c>
      <c r="E98" s="15"/>
      <c r="F98" s="15" t="s">
        <v>69</v>
      </c>
      <c r="G98" s="14"/>
      <c r="H98" s="14"/>
      <c r="I98" s="15" t="s">
        <v>40</v>
      </c>
      <c r="J98" s="15">
        <v>4</v>
      </c>
      <c r="K98" s="14"/>
      <c r="L98" s="15" t="s">
        <v>92</v>
      </c>
      <c r="M98" s="63">
        <v>8264</v>
      </c>
      <c r="N98" s="14"/>
      <c r="O98" s="15" t="s">
        <v>39</v>
      </c>
      <c r="P98" s="14" t="s">
        <v>774</v>
      </c>
      <c r="Q98" s="63">
        <f t="shared" si="1"/>
        <v>8264</v>
      </c>
      <c r="R98" s="15" t="s">
        <v>39</v>
      </c>
      <c r="S98" s="15" t="s">
        <v>731</v>
      </c>
      <c r="T98" s="14"/>
      <c r="U98" s="15"/>
      <c r="V98" s="14" t="s">
        <v>656</v>
      </c>
      <c r="W98" s="14" t="s">
        <v>321</v>
      </c>
      <c r="X98" s="15" t="s">
        <v>41</v>
      </c>
    </row>
    <row r="99" spans="1:24" x14ac:dyDescent="0.15">
      <c r="A99" s="15" t="s">
        <v>31</v>
      </c>
      <c r="B99" s="15" t="s">
        <v>30</v>
      </c>
      <c r="C99" s="15" t="s">
        <v>32</v>
      </c>
      <c r="D99" s="15" t="s">
        <v>78</v>
      </c>
      <c r="E99" s="15"/>
      <c r="F99" s="15" t="s">
        <v>69</v>
      </c>
      <c r="G99" s="14"/>
      <c r="H99" s="14"/>
      <c r="I99" s="15" t="s">
        <v>40</v>
      </c>
      <c r="J99" s="15">
        <v>4</v>
      </c>
      <c r="K99" s="14"/>
      <c r="L99" s="15" t="s">
        <v>93</v>
      </c>
      <c r="M99" s="63">
        <v>44206</v>
      </c>
      <c r="N99" s="14"/>
      <c r="O99" s="15" t="s">
        <v>39</v>
      </c>
      <c r="P99" s="14" t="s">
        <v>774</v>
      </c>
      <c r="Q99" s="63">
        <f t="shared" si="1"/>
        <v>44206</v>
      </c>
      <c r="R99" s="15" t="s">
        <v>39</v>
      </c>
      <c r="S99" s="15" t="s">
        <v>731</v>
      </c>
      <c r="T99" s="14"/>
      <c r="U99" s="15"/>
      <c r="V99" s="14" t="s">
        <v>656</v>
      </c>
      <c r="W99" s="14" t="s">
        <v>321</v>
      </c>
      <c r="X99" s="15" t="s">
        <v>41</v>
      </c>
    </row>
    <row r="100" spans="1:24" x14ac:dyDescent="0.15">
      <c r="A100" s="15" t="s">
        <v>31</v>
      </c>
      <c r="B100" s="15" t="s">
        <v>30</v>
      </c>
      <c r="C100" s="15" t="s">
        <v>32</v>
      </c>
      <c r="D100" s="15" t="s">
        <v>80</v>
      </c>
      <c r="E100" s="15"/>
      <c r="F100" s="15" t="s">
        <v>69</v>
      </c>
      <c r="G100" s="14"/>
      <c r="H100" s="14"/>
      <c r="I100" s="15" t="s">
        <v>40</v>
      </c>
      <c r="J100" s="15">
        <v>4</v>
      </c>
      <c r="K100" s="14"/>
      <c r="L100" s="15" t="s">
        <v>94</v>
      </c>
      <c r="M100" s="63">
        <v>3726</v>
      </c>
      <c r="N100" s="14"/>
      <c r="O100" s="15" t="s">
        <v>39</v>
      </c>
      <c r="P100" s="14" t="s">
        <v>774</v>
      </c>
      <c r="Q100" s="63">
        <f t="shared" si="1"/>
        <v>3726</v>
      </c>
      <c r="R100" s="15" t="s">
        <v>39</v>
      </c>
      <c r="S100" s="15" t="s">
        <v>731</v>
      </c>
      <c r="T100" s="14"/>
      <c r="U100" s="15"/>
      <c r="V100" s="14" t="s">
        <v>656</v>
      </c>
      <c r="W100" s="14" t="s">
        <v>321</v>
      </c>
      <c r="X100" s="15" t="s">
        <v>41</v>
      </c>
    </row>
    <row r="101" spans="1:24" x14ac:dyDescent="0.15">
      <c r="A101" s="15" t="s">
        <v>31</v>
      </c>
      <c r="B101" s="15" t="s">
        <v>30</v>
      </c>
      <c r="C101" s="15" t="s">
        <v>32</v>
      </c>
      <c r="D101" s="15" t="s">
        <v>95</v>
      </c>
      <c r="E101" s="15"/>
      <c r="F101" s="15" t="s">
        <v>69</v>
      </c>
      <c r="G101" s="14"/>
      <c r="H101" s="14"/>
      <c r="I101" s="15" t="s">
        <v>40</v>
      </c>
      <c r="J101" s="15">
        <v>4</v>
      </c>
      <c r="K101" s="14"/>
      <c r="L101" s="15" t="s">
        <v>96</v>
      </c>
      <c r="M101" s="63">
        <v>38454</v>
      </c>
      <c r="N101" s="14"/>
      <c r="O101" s="15" t="s">
        <v>39</v>
      </c>
      <c r="P101" s="14" t="s">
        <v>774</v>
      </c>
      <c r="Q101" s="63">
        <f t="shared" si="1"/>
        <v>38454</v>
      </c>
      <c r="R101" s="15" t="s">
        <v>39</v>
      </c>
      <c r="S101" s="15" t="s">
        <v>731</v>
      </c>
      <c r="T101" s="14"/>
      <c r="U101" s="15"/>
      <c r="V101" s="14" t="s">
        <v>656</v>
      </c>
      <c r="W101" s="14" t="s">
        <v>321</v>
      </c>
      <c r="X101" s="15" t="s">
        <v>41</v>
      </c>
    </row>
    <row r="102" spans="1:24" x14ac:dyDescent="0.15">
      <c r="A102" s="15" t="s">
        <v>31</v>
      </c>
      <c r="B102" s="15" t="s">
        <v>30</v>
      </c>
      <c r="C102" s="15" t="s">
        <v>32</v>
      </c>
      <c r="D102" s="15" t="s">
        <v>76</v>
      </c>
      <c r="E102" s="15"/>
      <c r="F102" s="15" t="s">
        <v>69</v>
      </c>
      <c r="G102" s="14"/>
      <c r="H102" s="14"/>
      <c r="I102" s="15" t="s">
        <v>40</v>
      </c>
      <c r="J102" s="15">
        <v>4</v>
      </c>
      <c r="K102" s="14"/>
      <c r="L102" s="15" t="s">
        <v>97</v>
      </c>
      <c r="M102" s="63">
        <v>384432</v>
      </c>
      <c r="N102" s="14"/>
      <c r="O102" s="15" t="s">
        <v>39</v>
      </c>
      <c r="P102" s="14" t="s">
        <v>42</v>
      </c>
      <c r="Q102" s="63">
        <f t="shared" si="1"/>
        <v>384432</v>
      </c>
      <c r="R102" s="15" t="s">
        <v>39</v>
      </c>
      <c r="S102" s="15" t="s">
        <v>731</v>
      </c>
      <c r="T102" s="14"/>
      <c r="U102" s="15"/>
      <c r="V102" s="14" t="s">
        <v>382</v>
      </c>
      <c r="W102" s="14" t="s">
        <v>383</v>
      </c>
      <c r="X102" s="15" t="s">
        <v>41</v>
      </c>
    </row>
    <row r="103" spans="1:24" x14ac:dyDescent="0.15">
      <c r="A103" s="15" t="s">
        <v>31</v>
      </c>
      <c r="B103" s="15" t="s">
        <v>30</v>
      </c>
      <c r="C103" s="15" t="s">
        <v>32</v>
      </c>
      <c r="D103" s="15" t="s">
        <v>78</v>
      </c>
      <c r="E103" s="15"/>
      <c r="F103" s="15" t="s">
        <v>69</v>
      </c>
      <c r="G103" s="14"/>
      <c r="H103" s="14"/>
      <c r="I103" s="15" t="s">
        <v>40</v>
      </c>
      <c r="J103" s="15">
        <v>4</v>
      </c>
      <c r="K103" s="14"/>
      <c r="L103" s="15" t="s">
        <v>98</v>
      </c>
      <c r="M103" s="63">
        <v>356987</v>
      </c>
      <c r="N103" s="14"/>
      <c r="O103" s="15" t="s">
        <v>39</v>
      </c>
      <c r="P103" s="14" t="s">
        <v>42</v>
      </c>
      <c r="Q103" s="63">
        <f t="shared" si="1"/>
        <v>356987</v>
      </c>
      <c r="R103" s="15" t="s">
        <v>39</v>
      </c>
      <c r="S103" s="15" t="s">
        <v>731</v>
      </c>
      <c r="T103" s="14"/>
      <c r="U103" s="15"/>
      <c r="V103" s="14" t="s">
        <v>382</v>
      </c>
      <c r="W103" s="14" t="s">
        <v>383</v>
      </c>
      <c r="X103" s="15" t="s">
        <v>41</v>
      </c>
    </row>
    <row r="104" spans="1:24" x14ac:dyDescent="0.15">
      <c r="A104" s="15" t="s">
        <v>31</v>
      </c>
      <c r="B104" s="15" t="s">
        <v>30</v>
      </c>
      <c r="C104" s="15" t="s">
        <v>32</v>
      </c>
      <c r="D104" s="15" t="s">
        <v>80</v>
      </c>
      <c r="E104" s="15"/>
      <c r="F104" s="15" t="s">
        <v>69</v>
      </c>
      <c r="G104" s="14"/>
      <c r="H104" s="14"/>
      <c r="I104" s="15" t="s">
        <v>40</v>
      </c>
      <c r="J104" s="15">
        <v>4</v>
      </c>
      <c r="K104" s="14"/>
      <c r="L104" s="15" t="s">
        <v>99</v>
      </c>
      <c r="M104" s="63">
        <v>18952</v>
      </c>
      <c r="N104" s="14"/>
      <c r="O104" s="15" t="s">
        <v>39</v>
      </c>
      <c r="P104" s="14" t="s">
        <v>42</v>
      </c>
      <c r="Q104" s="63">
        <f t="shared" si="1"/>
        <v>18952</v>
      </c>
      <c r="R104" s="15" t="s">
        <v>39</v>
      </c>
      <c r="S104" s="15" t="s">
        <v>731</v>
      </c>
      <c r="T104" s="14"/>
      <c r="U104" s="15"/>
      <c r="V104" s="14" t="s">
        <v>382</v>
      </c>
      <c r="W104" s="14" t="s">
        <v>383</v>
      </c>
      <c r="X104" s="15" t="s">
        <v>41</v>
      </c>
    </row>
    <row r="105" spans="1:24" x14ac:dyDescent="0.15">
      <c r="A105" s="15" t="s">
        <v>31</v>
      </c>
      <c r="B105" s="15" t="s">
        <v>30</v>
      </c>
      <c r="C105" s="15" t="s">
        <v>32</v>
      </c>
      <c r="D105" s="15" t="s">
        <v>95</v>
      </c>
      <c r="E105" s="15"/>
      <c r="F105" s="15" t="s">
        <v>69</v>
      </c>
      <c r="G105" s="14"/>
      <c r="H105" s="14"/>
      <c r="I105" s="15" t="s">
        <v>40</v>
      </c>
      <c r="J105" s="15">
        <v>4</v>
      </c>
      <c r="K105" s="14"/>
      <c r="L105" s="15" t="s">
        <v>100</v>
      </c>
      <c r="M105" s="63">
        <v>1378971</v>
      </c>
      <c r="N105" s="14"/>
      <c r="O105" s="15" t="s">
        <v>39</v>
      </c>
      <c r="P105" s="14" t="s">
        <v>42</v>
      </c>
      <c r="Q105" s="63">
        <f t="shared" si="1"/>
        <v>1378971</v>
      </c>
      <c r="R105" s="15" t="s">
        <v>39</v>
      </c>
      <c r="S105" s="15" t="s">
        <v>731</v>
      </c>
      <c r="T105" s="14"/>
      <c r="U105" s="15"/>
      <c r="V105" s="14" t="s">
        <v>382</v>
      </c>
      <c r="W105" s="14" t="s">
        <v>383</v>
      </c>
      <c r="X105" s="15" t="s">
        <v>41</v>
      </c>
    </row>
    <row r="106" spans="1:24" x14ac:dyDescent="0.15">
      <c r="A106" s="15" t="s">
        <v>31</v>
      </c>
      <c r="B106" s="15" t="s">
        <v>30</v>
      </c>
      <c r="C106" s="15" t="s">
        <v>32</v>
      </c>
      <c r="D106" s="15" t="s">
        <v>76</v>
      </c>
      <c r="E106" s="15"/>
      <c r="F106" s="15" t="s">
        <v>69</v>
      </c>
      <c r="G106" s="14"/>
      <c r="H106" s="14"/>
      <c r="I106" s="15" t="s">
        <v>40</v>
      </c>
      <c r="J106" s="15">
        <v>4</v>
      </c>
      <c r="K106" s="14"/>
      <c r="L106" s="15" t="s">
        <v>101</v>
      </c>
      <c r="M106" s="63">
        <v>28849</v>
      </c>
      <c r="N106" s="14"/>
      <c r="O106" s="15" t="s">
        <v>39</v>
      </c>
      <c r="P106" s="14" t="s">
        <v>44</v>
      </c>
      <c r="Q106" s="63">
        <f t="shared" si="1"/>
        <v>28849</v>
      </c>
      <c r="R106" s="15" t="s">
        <v>39</v>
      </c>
      <c r="S106" s="15" t="s">
        <v>731</v>
      </c>
      <c r="T106" s="14"/>
      <c r="U106" s="15"/>
      <c r="V106" s="14" t="s">
        <v>382</v>
      </c>
      <c r="W106" s="14" t="s">
        <v>386</v>
      </c>
      <c r="X106" s="15" t="s">
        <v>41</v>
      </c>
    </row>
    <row r="107" spans="1:24" x14ac:dyDescent="0.15">
      <c r="A107" s="15" t="s">
        <v>31</v>
      </c>
      <c r="B107" s="15" t="s">
        <v>30</v>
      </c>
      <c r="C107" s="15" t="s">
        <v>32</v>
      </c>
      <c r="D107" s="15" t="s">
        <v>78</v>
      </c>
      <c r="E107" s="15"/>
      <c r="F107" s="15" t="s">
        <v>69</v>
      </c>
      <c r="G107" s="14"/>
      <c r="H107" s="14"/>
      <c r="I107" s="15" t="s">
        <v>40</v>
      </c>
      <c r="J107" s="15">
        <v>4</v>
      </c>
      <c r="K107" s="14"/>
      <c r="L107" s="15" t="s">
        <v>102</v>
      </c>
      <c r="M107" s="63">
        <v>17682</v>
      </c>
      <c r="N107" s="14"/>
      <c r="O107" s="15" t="s">
        <v>39</v>
      </c>
      <c r="P107" s="14" t="s">
        <v>44</v>
      </c>
      <c r="Q107" s="63">
        <f t="shared" si="1"/>
        <v>17682</v>
      </c>
      <c r="R107" s="15" t="s">
        <v>39</v>
      </c>
      <c r="S107" s="15" t="s">
        <v>731</v>
      </c>
      <c r="T107" s="14"/>
      <c r="U107" s="15"/>
      <c r="V107" s="14" t="s">
        <v>382</v>
      </c>
      <c r="W107" s="14" t="s">
        <v>386</v>
      </c>
      <c r="X107" s="15" t="s">
        <v>41</v>
      </c>
    </row>
    <row r="108" spans="1:24" x14ac:dyDescent="0.15">
      <c r="A108" s="15" t="s">
        <v>31</v>
      </c>
      <c r="B108" s="15" t="s">
        <v>30</v>
      </c>
      <c r="C108" s="15" t="s">
        <v>32</v>
      </c>
      <c r="D108" s="15" t="s">
        <v>80</v>
      </c>
      <c r="E108" s="15"/>
      <c r="F108" s="15" t="s">
        <v>69</v>
      </c>
      <c r="G108" s="14"/>
      <c r="H108" s="14"/>
      <c r="I108" s="15" t="s">
        <v>40</v>
      </c>
      <c r="J108" s="15">
        <v>4</v>
      </c>
      <c r="K108" s="14"/>
      <c r="L108" s="15" t="s">
        <v>103</v>
      </c>
      <c r="M108" s="63">
        <v>1037</v>
      </c>
      <c r="N108" s="14"/>
      <c r="O108" s="15" t="s">
        <v>39</v>
      </c>
      <c r="P108" s="14" t="s">
        <v>44</v>
      </c>
      <c r="Q108" s="63">
        <f t="shared" si="1"/>
        <v>1037</v>
      </c>
      <c r="R108" s="15" t="s">
        <v>39</v>
      </c>
      <c r="S108" s="15" t="s">
        <v>731</v>
      </c>
      <c r="T108" s="14"/>
      <c r="U108" s="15"/>
      <c r="V108" s="14" t="s">
        <v>382</v>
      </c>
      <c r="W108" s="14" t="s">
        <v>386</v>
      </c>
      <c r="X108" s="15" t="s">
        <v>41</v>
      </c>
    </row>
    <row r="109" spans="1:24" x14ac:dyDescent="0.15">
      <c r="A109" s="15" t="s">
        <v>31</v>
      </c>
      <c r="B109" s="15" t="s">
        <v>30</v>
      </c>
      <c r="C109" s="15" t="s">
        <v>32</v>
      </c>
      <c r="D109" s="15" t="s">
        <v>95</v>
      </c>
      <c r="E109" s="15"/>
      <c r="F109" s="15" t="s">
        <v>69</v>
      </c>
      <c r="G109" s="14"/>
      <c r="H109" s="14"/>
      <c r="I109" s="15" t="s">
        <v>40</v>
      </c>
      <c r="J109" s="15">
        <v>4</v>
      </c>
      <c r="K109" s="14"/>
      <c r="L109" s="15" t="s">
        <v>104</v>
      </c>
      <c r="M109" s="63">
        <v>68387</v>
      </c>
      <c r="N109" s="14"/>
      <c r="O109" s="15" t="s">
        <v>39</v>
      </c>
      <c r="P109" s="14" t="s">
        <v>44</v>
      </c>
      <c r="Q109" s="63">
        <f t="shared" si="1"/>
        <v>68387</v>
      </c>
      <c r="R109" s="15" t="s">
        <v>39</v>
      </c>
      <c r="S109" s="15" t="s">
        <v>731</v>
      </c>
      <c r="T109" s="14"/>
      <c r="U109" s="15"/>
      <c r="V109" s="14" t="s">
        <v>382</v>
      </c>
      <c r="W109" s="14" t="s">
        <v>386</v>
      </c>
      <c r="X109" s="15" t="s">
        <v>41</v>
      </c>
    </row>
    <row r="110" spans="1:24" x14ac:dyDescent="0.15">
      <c r="A110" s="6" t="s">
        <v>31</v>
      </c>
      <c r="B110" s="6" t="s">
        <v>30</v>
      </c>
      <c r="C110" s="6" t="s">
        <v>32</v>
      </c>
      <c r="D110" s="5"/>
      <c r="E110" s="5"/>
      <c r="F110" s="6" t="s">
        <v>36</v>
      </c>
      <c r="G110" s="5"/>
      <c r="H110" s="5"/>
      <c r="I110" s="6" t="s">
        <v>40</v>
      </c>
      <c r="J110" s="6">
        <v>2</v>
      </c>
      <c r="K110" s="5"/>
      <c r="L110" s="6" t="s">
        <v>106</v>
      </c>
      <c r="M110" s="61">
        <v>7955318</v>
      </c>
      <c r="N110" s="5"/>
      <c r="O110" s="6" t="s">
        <v>108</v>
      </c>
      <c r="P110" s="5" t="s">
        <v>105</v>
      </c>
      <c r="Q110" s="61">
        <f t="shared" si="1"/>
        <v>7955318</v>
      </c>
      <c r="R110" s="6" t="s">
        <v>108</v>
      </c>
      <c r="S110" s="6" t="s">
        <v>731</v>
      </c>
      <c r="T110" s="5" t="s">
        <v>659</v>
      </c>
      <c r="U110" s="9" t="s">
        <v>733</v>
      </c>
      <c r="V110" s="5" t="s">
        <v>321</v>
      </c>
      <c r="W110" s="5" t="s">
        <v>321</v>
      </c>
      <c r="X110" s="6" t="s">
        <v>41</v>
      </c>
    </row>
    <row r="111" spans="1:24" x14ac:dyDescent="0.15">
      <c r="A111" s="6" t="s">
        <v>31</v>
      </c>
      <c r="B111" s="6" t="s">
        <v>30</v>
      </c>
      <c r="C111" s="6" t="s">
        <v>32</v>
      </c>
      <c r="D111" s="5"/>
      <c r="E111" s="5"/>
      <c r="F111" s="6" t="s">
        <v>36</v>
      </c>
      <c r="G111" s="5"/>
      <c r="H111" s="5"/>
      <c r="I111" s="6" t="s">
        <v>40</v>
      </c>
      <c r="J111" s="6">
        <v>2</v>
      </c>
      <c r="K111" s="5"/>
      <c r="L111" s="6" t="s">
        <v>110</v>
      </c>
      <c r="M111" s="61">
        <v>7564271</v>
      </c>
      <c r="N111" s="5"/>
      <c r="O111" s="6" t="s">
        <v>108</v>
      </c>
      <c r="P111" s="5" t="s">
        <v>109</v>
      </c>
      <c r="Q111" s="61">
        <f t="shared" si="1"/>
        <v>7564271</v>
      </c>
      <c r="R111" s="6" t="s">
        <v>108</v>
      </c>
      <c r="S111" s="6" t="s">
        <v>731</v>
      </c>
      <c r="T111" s="5"/>
      <c r="U111" s="6"/>
      <c r="V111" s="5" t="s">
        <v>321</v>
      </c>
      <c r="W111" s="5" t="s">
        <v>321</v>
      </c>
      <c r="X111" s="6" t="s">
        <v>41</v>
      </c>
    </row>
    <row r="112" spans="1:24" x14ac:dyDescent="0.15">
      <c r="A112" s="6" t="s">
        <v>31</v>
      </c>
      <c r="B112" s="6" t="s">
        <v>30</v>
      </c>
      <c r="C112" s="6" t="s">
        <v>32</v>
      </c>
      <c r="D112" s="5"/>
      <c r="E112" s="5"/>
      <c r="F112" s="6" t="s">
        <v>36</v>
      </c>
      <c r="G112" s="5"/>
      <c r="H112" s="5"/>
      <c r="I112" s="6" t="s">
        <v>40</v>
      </c>
      <c r="J112" s="6">
        <v>2</v>
      </c>
      <c r="K112" s="18">
        <v>6</v>
      </c>
      <c r="L112" s="6" t="s">
        <v>112</v>
      </c>
      <c r="M112" s="61">
        <v>391047</v>
      </c>
      <c r="N112" s="5"/>
      <c r="O112" s="6" t="s">
        <v>108</v>
      </c>
      <c r="P112" s="5" t="s">
        <v>111</v>
      </c>
      <c r="Q112" s="61">
        <f t="shared" si="1"/>
        <v>391047</v>
      </c>
      <c r="R112" s="6" t="s">
        <v>108</v>
      </c>
      <c r="S112" s="6" t="s">
        <v>731</v>
      </c>
      <c r="T112" s="5"/>
      <c r="U112" s="6"/>
      <c r="V112" s="5" t="s">
        <v>321</v>
      </c>
      <c r="W112" s="5" t="s">
        <v>321</v>
      </c>
      <c r="X112" s="6" t="s">
        <v>41</v>
      </c>
    </row>
    <row r="113" spans="1:24" x14ac:dyDescent="0.15">
      <c r="A113" s="6" t="s">
        <v>31</v>
      </c>
      <c r="B113" s="6" t="s">
        <v>30</v>
      </c>
      <c r="C113" s="6" t="s">
        <v>32</v>
      </c>
      <c r="D113" s="5"/>
      <c r="E113" s="5"/>
      <c r="F113" s="6" t="s">
        <v>36</v>
      </c>
      <c r="G113" s="5"/>
      <c r="H113" s="5"/>
      <c r="I113" s="6" t="s">
        <v>40</v>
      </c>
      <c r="J113" s="6">
        <v>2</v>
      </c>
      <c r="K113" s="6">
        <v>6</v>
      </c>
      <c r="L113" s="6" t="s">
        <v>114</v>
      </c>
      <c r="M113" s="61">
        <v>7564271</v>
      </c>
      <c r="N113" s="5"/>
      <c r="O113" s="6" t="s">
        <v>108</v>
      </c>
      <c r="P113" s="5" t="s">
        <v>113</v>
      </c>
      <c r="Q113" s="61">
        <f t="shared" si="1"/>
        <v>7564271</v>
      </c>
      <c r="R113" s="6" t="s">
        <v>108</v>
      </c>
      <c r="S113" s="6" t="s">
        <v>731</v>
      </c>
      <c r="T113" s="5"/>
      <c r="U113" s="6"/>
      <c r="V113" s="5" t="s">
        <v>321</v>
      </c>
      <c r="W113" s="5" t="s">
        <v>321</v>
      </c>
      <c r="X113" s="6" t="s">
        <v>41</v>
      </c>
    </row>
    <row r="114" spans="1:24" x14ac:dyDescent="0.15">
      <c r="A114" s="6" t="s">
        <v>31</v>
      </c>
      <c r="B114" s="6" t="s">
        <v>30</v>
      </c>
      <c r="C114" s="6" t="s">
        <v>32</v>
      </c>
      <c r="D114" s="5"/>
      <c r="E114" s="5"/>
      <c r="F114" s="6" t="s">
        <v>36</v>
      </c>
      <c r="G114" s="5"/>
      <c r="H114" s="5"/>
      <c r="I114" s="6" t="s">
        <v>40</v>
      </c>
      <c r="J114" s="6">
        <v>2</v>
      </c>
      <c r="K114" s="5"/>
      <c r="L114" s="6" t="s">
        <v>116</v>
      </c>
      <c r="M114" s="61">
        <v>5767570</v>
      </c>
      <c r="N114" s="5"/>
      <c r="O114" s="6" t="s">
        <v>108</v>
      </c>
      <c r="P114" s="5" t="s">
        <v>115</v>
      </c>
      <c r="Q114" s="61">
        <f t="shared" si="1"/>
        <v>5767570</v>
      </c>
      <c r="R114" s="6" t="s">
        <v>108</v>
      </c>
      <c r="S114" s="6" t="s">
        <v>731</v>
      </c>
      <c r="T114" s="5"/>
      <c r="U114" s="6"/>
      <c r="V114" s="5" t="s">
        <v>321</v>
      </c>
      <c r="W114" s="5" t="s">
        <v>321</v>
      </c>
      <c r="X114" s="6" t="s">
        <v>41</v>
      </c>
    </row>
    <row r="115" spans="1:24" x14ac:dyDescent="0.15">
      <c r="A115" s="6" t="s">
        <v>31</v>
      </c>
      <c r="B115" s="6" t="s">
        <v>30</v>
      </c>
      <c r="C115" s="6" t="s">
        <v>32</v>
      </c>
      <c r="D115" s="5"/>
      <c r="E115" s="5"/>
      <c r="F115" s="6" t="s">
        <v>36</v>
      </c>
      <c r="G115" s="5"/>
      <c r="H115" s="5"/>
      <c r="I115" s="6" t="s">
        <v>40</v>
      </c>
      <c r="J115" s="6">
        <v>2</v>
      </c>
      <c r="K115" s="5"/>
      <c r="L115" s="6" t="s">
        <v>118</v>
      </c>
      <c r="M115" s="61">
        <v>1796301</v>
      </c>
      <c r="N115" s="5"/>
      <c r="O115" s="6" t="s">
        <v>108</v>
      </c>
      <c r="P115" s="5" t="s">
        <v>117</v>
      </c>
      <c r="Q115" s="61">
        <f t="shared" si="1"/>
        <v>1796301</v>
      </c>
      <c r="R115" s="6" t="s">
        <v>108</v>
      </c>
      <c r="S115" s="6" t="s">
        <v>731</v>
      </c>
      <c r="T115" s="5"/>
      <c r="U115" s="6"/>
      <c r="V115" s="5" t="s">
        <v>321</v>
      </c>
      <c r="W115" s="5" t="s">
        <v>321</v>
      </c>
      <c r="X115" s="6" t="s">
        <v>41</v>
      </c>
    </row>
    <row r="116" spans="1:24" x14ac:dyDescent="0.15">
      <c r="A116" s="6" t="s">
        <v>31</v>
      </c>
      <c r="B116" s="6" t="s">
        <v>30</v>
      </c>
      <c r="C116" s="6" t="s">
        <v>32</v>
      </c>
      <c r="D116" s="5"/>
      <c r="E116" s="5"/>
      <c r="F116" s="6" t="s">
        <v>36</v>
      </c>
      <c r="G116" s="5"/>
      <c r="H116" s="5"/>
      <c r="I116" s="6" t="s">
        <v>40</v>
      </c>
      <c r="J116" s="6">
        <v>2</v>
      </c>
      <c r="K116" s="5"/>
      <c r="L116" s="6" t="s">
        <v>120</v>
      </c>
      <c r="M116" s="61">
        <v>400</v>
      </c>
      <c r="N116" s="5"/>
      <c r="O116" s="6" t="s">
        <v>108</v>
      </c>
      <c r="P116" s="5" t="s">
        <v>119</v>
      </c>
      <c r="Q116" s="61">
        <f t="shared" si="1"/>
        <v>400</v>
      </c>
      <c r="R116" s="6" t="s">
        <v>108</v>
      </c>
      <c r="S116" s="6" t="s">
        <v>731</v>
      </c>
      <c r="T116" s="5"/>
      <c r="U116" s="6"/>
      <c r="V116" s="5" t="s">
        <v>321</v>
      </c>
      <c r="W116" s="5" t="s">
        <v>321</v>
      </c>
      <c r="X116" s="6" t="s">
        <v>41</v>
      </c>
    </row>
    <row r="117" spans="1:24" x14ac:dyDescent="0.15">
      <c r="A117" s="11" t="s">
        <v>31</v>
      </c>
      <c r="B117" s="11" t="s">
        <v>30</v>
      </c>
      <c r="C117" s="11" t="s">
        <v>32</v>
      </c>
      <c r="D117" s="10"/>
      <c r="E117" s="10"/>
      <c r="F117" s="11" t="s">
        <v>68</v>
      </c>
      <c r="G117" s="10"/>
      <c r="H117" s="10"/>
      <c r="I117" s="11" t="s">
        <v>40</v>
      </c>
      <c r="J117" s="11">
        <v>2</v>
      </c>
      <c r="K117" s="10"/>
      <c r="L117" s="11" t="s">
        <v>106</v>
      </c>
      <c r="M117" s="62">
        <v>6718944</v>
      </c>
      <c r="N117" s="10"/>
      <c r="O117" s="11" t="s">
        <v>108</v>
      </c>
      <c r="P117" s="10" t="s">
        <v>105</v>
      </c>
      <c r="Q117" s="62">
        <f t="shared" si="1"/>
        <v>6718944</v>
      </c>
      <c r="R117" s="11" t="s">
        <v>108</v>
      </c>
      <c r="S117" s="11" t="s">
        <v>731</v>
      </c>
      <c r="T117" s="10" t="s">
        <v>659</v>
      </c>
      <c r="U117" s="9" t="s">
        <v>733</v>
      </c>
      <c r="V117" s="10" t="s">
        <v>321</v>
      </c>
      <c r="W117" s="10" t="s">
        <v>321</v>
      </c>
      <c r="X117" s="11" t="s">
        <v>41</v>
      </c>
    </row>
    <row r="118" spans="1:24" x14ac:dyDescent="0.15">
      <c r="A118" s="11" t="s">
        <v>31</v>
      </c>
      <c r="B118" s="11" t="s">
        <v>30</v>
      </c>
      <c r="C118" s="11" t="s">
        <v>32</v>
      </c>
      <c r="D118" s="10"/>
      <c r="E118" s="10"/>
      <c r="F118" s="11" t="s">
        <v>68</v>
      </c>
      <c r="G118" s="10"/>
      <c r="H118" s="10"/>
      <c r="I118" s="11" t="s">
        <v>40</v>
      </c>
      <c r="J118" s="11">
        <v>2</v>
      </c>
      <c r="K118" s="10"/>
      <c r="L118" s="11" t="s">
        <v>110</v>
      </c>
      <c r="M118" s="62">
        <v>6344479</v>
      </c>
      <c r="N118" s="10"/>
      <c r="O118" s="11" t="s">
        <v>108</v>
      </c>
      <c r="P118" s="10" t="s">
        <v>109</v>
      </c>
      <c r="Q118" s="62">
        <f t="shared" si="1"/>
        <v>6344479</v>
      </c>
      <c r="R118" s="11" t="s">
        <v>108</v>
      </c>
      <c r="S118" s="11" t="s">
        <v>731</v>
      </c>
      <c r="T118" s="10"/>
      <c r="U118" s="11"/>
      <c r="V118" s="10" t="s">
        <v>321</v>
      </c>
      <c r="W118" s="10" t="s">
        <v>321</v>
      </c>
      <c r="X118" s="11" t="s">
        <v>41</v>
      </c>
    </row>
    <row r="119" spans="1:24" x14ac:dyDescent="0.15">
      <c r="A119" s="11" t="s">
        <v>31</v>
      </c>
      <c r="B119" s="11" t="s">
        <v>30</v>
      </c>
      <c r="C119" s="11" t="s">
        <v>32</v>
      </c>
      <c r="D119" s="10"/>
      <c r="E119" s="10"/>
      <c r="F119" s="11" t="s">
        <v>68</v>
      </c>
      <c r="G119" s="10"/>
      <c r="H119" s="10"/>
      <c r="I119" s="11" t="s">
        <v>40</v>
      </c>
      <c r="J119" s="11">
        <v>2</v>
      </c>
      <c r="K119" s="19">
        <v>6</v>
      </c>
      <c r="L119" s="11" t="s">
        <v>112</v>
      </c>
      <c r="M119" s="62">
        <v>374465</v>
      </c>
      <c r="N119" s="10"/>
      <c r="O119" s="11" t="s">
        <v>108</v>
      </c>
      <c r="P119" s="10" t="s">
        <v>111</v>
      </c>
      <c r="Q119" s="62">
        <f t="shared" si="1"/>
        <v>374465</v>
      </c>
      <c r="R119" s="11" t="s">
        <v>108</v>
      </c>
      <c r="S119" s="11" t="s">
        <v>731</v>
      </c>
      <c r="T119" s="10"/>
      <c r="U119" s="11"/>
      <c r="V119" s="10" t="s">
        <v>321</v>
      </c>
      <c r="W119" s="10" t="s">
        <v>321</v>
      </c>
      <c r="X119" s="11" t="s">
        <v>41</v>
      </c>
    </row>
    <row r="120" spans="1:24" x14ac:dyDescent="0.15">
      <c r="A120" s="11" t="s">
        <v>31</v>
      </c>
      <c r="B120" s="11" t="s">
        <v>30</v>
      </c>
      <c r="C120" s="11" t="s">
        <v>32</v>
      </c>
      <c r="D120" s="10"/>
      <c r="E120" s="10"/>
      <c r="F120" s="11" t="s">
        <v>68</v>
      </c>
      <c r="G120" s="10"/>
      <c r="H120" s="10"/>
      <c r="I120" s="11" t="s">
        <v>40</v>
      </c>
      <c r="J120" s="11">
        <v>2</v>
      </c>
      <c r="K120" s="11">
        <v>6</v>
      </c>
      <c r="L120" s="11" t="s">
        <v>114</v>
      </c>
      <c r="M120" s="62">
        <v>6104758</v>
      </c>
      <c r="N120" s="10"/>
      <c r="O120" s="11" t="s">
        <v>108</v>
      </c>
      <c r="P120" s="10" t="s">
        <v>113</v>
      </c>
      <c r="Q120" s="62">
        <f t="shared" si="1"/>
        <v>6104758</v>
      </c>
      <c r="R120" s="11" t="s">
        <v>108</v>
      </c>
      <c r="S120" s="11" t="s">
        <v>731</v>
      </c>
      <c r="T120" s="10"/>
      <c r="U120" s="11"/>
      <c r="V120" s="10" t="s">
        <v>321</v>
      </c>
      <c r="W120" s="10" t="s">
        <v>321</v>
      </c>
      <c r="X120" s="11" t="s">
        <v>41</v>
      </c>
    </row>
    <row r="121" spans="1:24" x14ac:dyDescent="0.15">
      <c r="A121" s="11" t="s">
        <v>31</v>
      </c>
      <c r="B121" s="11" t="s">
        <v>30</v>
      </c>
      <c r="C121" s="11" t="s">
        <v>32</v>
      </c>
      <c r="D121" s="10"/>
      <c r="E121" s="10"/>
      <c r="F121" s="11" t="s">
        <v>68</v>
      </c>
      <c r="G121" s="10"/>
      <c r="H121" s="10"/>
      <c r="I121" s="11" t="s">
        <v>40</v>
      </c>
      <c r="J121" s="11">
        <v>2</v>
      </c>
      <c r="K121" s="10"/>
      <c r="L121" s="11" t="s">
        <v>116</v>
      </c>
      <c r="M121" s="62">
        <v>5119876</v>
      </c>
      <c r="N121" s="10"/>
      <c r="O121" s="11" t="s">
        <v>108</v>
      </c>
      <c r="P121" s="10" t="s">
        <v>115</v>
      </c>
      <c r="Q121" s="62">
        <f t="shared" si="1"/>
        <v>5119876</v>
      </c>
      <c r="R121" s="11" t="s">
        <v>108</v>
      </c>
      <c r="S121" s="11" t="s">
        <v>731</v>
      </c>
      <c r="T121" s="10"/>
      <c r="U121" s="11"/>
      <c r="V121" s="10" t="s">
        <v>321</v>
      </c>
      <c r="W121" s="10" t="s">
        <v>321</v>
      </c>
      <c r="X121" s="11" t="s">
        <v>41</v>
      </c>
    </row>
    <row r="122" spans="1:24" x14ac:dyDescent="0.15">
      <c r="A122" s="11" t="s">
        <v>31</v>
      </c>
      <c r="B122" s="11" t="s">
        <v>30</v>
      </c>
      <c r="C122" s="11" t="s">
        <v>32</v>
      </c>
      <c r="D122" s="10"/>
      <c r="E122" s="10"/>
      <c r="F122" s="11" t="s">
        <v>68</v>
      </c>
      <c r="G122" s="10"/>
      <c r="H122" s="10"/>
      <c r="I122" s="11" t="s">
        <v>40</v>
      </c>
      <c r="J122" s="11">
        <v>2</v>
      </c>
      <c r="K122" s="10"/>
      <c r="L122" s="11" t="s">
        <v>118</v>
      </c>
      <c r="M122" s="62">
        <v>984464</v>
      </c>
      <c r="N122" s="10"/>
      <c r="O122" s="11" t="s">
        <v>108</v>
      </c>
      <c r="P122" s="10" t="s">
        <v>117</v>
      </c>
      <c r="Q122" s="62">
        <f t="shared" si="1"/>
        <v>984464</v>
      </c>
      <c r="R122" s="11" t="s">
        <v>108</v>
      </c>
      <c r="S122" s="11" t="s">
        <v>731</v>
      </c>
      <c r="T122" s="10"/>
      <c r="U122" s="11"/>
      <c r="V122" s="10" t="s">
        <v>321</v>
      </c>
      <c r="W122" s="10" t="s">
        <v>321</v>
      </c>
      <c r="X122" s="11" t="s">
        <v>41</v>
      </c>
    </row>
    <row r="123" spans="1:24" x14ac:dyDescent="0.15">
      <c r="A123" s="11" t="s">
        <v>31</v>
      </c>
      <c r="B123" s="11" t="s">
        <v>30</v>
      </c>
      <c r="C123" s="11" t="s">
        <v>32</v>
      </c>
      <c r="D123" s="10"/>
      <c r="E123" s="10"/>
      <c r="F123" s="11" t="s">
        <v>68</v>
      </c>
      <c r="G123" s="10"/>
      <c r="H123" s="10"/>
      <c r="I123" s="11" t="s">
        <v>40</v>
      </c>
      <c r="J123" s="11">
        <v>2</v>
      </c>
      <c r="K123" s="10"/>
      <c r="L123" s="11" t="s">
        <v>120</v>
      </c>
      <c r="M123" s="62">
        <v>418</v>
      </c>
      <c r="N123" s="10"/>
      <c r="O123" s="11" t="s">
        <v>108</v>
      </c>
      <c r="P123" s="10" t="s">
        <v>119</v>
      </c>
      <c r="Q123" s="62">
        <f t="shared" si="1"/>
        <v>418</v>
      </c>
      <c r="R123" s="11" t="s">
        <v>108</v>
      </c>
      <c r="S123" s="11" t="s">
        <v>731</v>
      </c>
      <c r="T123" s="10"/>
      <c r="U123" s="11"/>
      <c r="V123" s="10" t="s">
        <v>321</v>
      </c>
      <c r="W123" s="10" t="s">
        <v>321</v>
      </c>
      <c r="X123" s="11" t="s">
        <v>41</v>
      </c>
    </row>
    <row r="124" spans="1:24" x14ac:dyDescent="0.15">
      <c r="A124" s="15" t="s">
        <v>31</v>
      </c>
      <c r="B124" s="15" t="s">
        <v>30</v>
      </c>
      <c r="C124" s="15" t="s">
        <v>32</v>
      </c>
      <c r="D124" s="14"/>
      <c r="E124" s="14"/>
      <c r="F124" s="15" t="s">
        <v>69</v>
      </c>
      <c r="G124" s="14"/>
      <c r="H124" s="14"/>
      <c r="I124" s="15" t="s">
        <v>40</v>
      </c>
      <c r="J124" s="15">
        <v>2</v>
      </c>
      <c r="K124" s="14"/>
      <c r="L124" s="15" t="s">
        <v>106</v>
      </c>
      <c r="M124" s="63">
        <v>5414197</v>
      </c>
      <c r="N124" s="14"/>
      <c r="O124" s="15" t="s">
        <v>108</v>
      </c>
      <c r="P124" s="14" t="s">
        <v>105</v>
      </c>
      <c r="Q124" s="63">
        <f t="shared" si="1"/>
        <v>5414197</v>
      </c>
      <c r="R124" s="15" t="s">
        <v>108</v>
      </c>
      <c r="S124" s="15" t="s">
        <v>731</v>
      </c>
      <c r="T124" s="14" t="s">
        <v>659</v>
      </c>
      <c r="U124" s="9" t="s">
        <v>733</v>
      </c>
      <c r="V124" s="14" t="s">
        <v>321</v>
      </c>
      <c r="W124" s="14" t="s">
        <v>321</v>
      </c>
      <c r="X124" s="15" t="s">
        <v>41</v>
      </c>
    </row>
    <row r="125" spans="1:24" x14ac:dyDescent="0.15">
      <c r="A125" s="15" t="s">
        <v>31</v>
      </c>
      <c r="B125" s="15" t="s">
        <v>30</v>
      </c>
      <c r="C125" s="15" t="s">
        <v>32</v>
      </c>
      <c r="D125" s="14"/>
      <c r="E125" s="14"/>
      <c r="F125" s="15" t="s">
        <v>69</v>
      </c>
      <c r="G125" s="14"/>
      <c r="H125" s="14"/>
      <c r="I125" s="15" t="s">
        <v>40</v>
      </c>
      <c r="J125" s="15">
        <v>2</v>
      </c>
      <c r="K125" s="14"/>
      <c r="L125" s="15" t="s">
        <v>110</v>
      </c>
      <c r="M125" s="63">
        <v>5048891</v>
      </c>
      <c r="N125" s="14"/>
      <c r="O125" s="15" t="s">
        <v>108</v>
      </c>
      <c r="P125" s="14" t="s">
        <v>109</v>
      </c>
      <c r="Q125" s="63">
        <f t="shared" si="1"/>
        <v>5048891</v>
      </c>
      <c r="R125" s="15" t="s">
        <v>108</v>
      </c>
      <c r="S125" s="15" t="s">
        <v>731</v>
      </c>
      <c r="T125" s="14"/>
      <c r="U125" s="15"/>
      <c r="V125" s="14" t="s">
        <v>321</v>
      </c>
      <c r="W125" s="14" t="s">
        <v>321</v>
      </c>
      <c r="X125" s="15" t="s">
        <v>41</v>
      </c>
    </row>
    <row r="126" spans="1:24" x14ac:dyDescent="0.15">
      <c r="A126" s="15" t="s">
        <v>31</v>
      </c>
      <c r="B126" s="15" t="s">
        <v>30</v>
      </c>
      <c r="C126" s="15" t="s">
        <v>32</v>
      </c>
      <c r="D126" s="14"/>
      <c r="E126" s="14"/>
      <c r="F126" s="15" t="s">
        <v>69</v>
      </c>
      <c r="G126" s="14"/>
      <c r="H126" s="14"/>
      <c r="I126" s="15" t="s">
        <v>40</v>
      </c>
      <c r="J126" s="15">
        <v>2</v>
      </c>
      <c r="K126" s="20">
        <v>6</v>
      </c>
      <c r="L126" s="15" t="s">
        <v>112</v>
      </c>
      <c r="M126" s="63">
        <v>365306</v>
      </c>
      <c r="N126" s="14"/>
      <c r="O126" s="15" t="s">
        <v>108</v>
      </c>
      <c r="P126" s="14" t="s">
        <v>111</v>
      </c>
      <c r="Q126" s="63">
        <f t="shared" si="1"/>
        <v>365306</v>
      </c>
      <c r="R126" s="15" t="s">
        <v>108</v>
      </c>
      <c r="S126" s="15" t="s">
        <v>731</v>
      </c>
      <c r="T126" s="14"/>
      <c r="U126" s="15"/>
      <c r="V126" s="14" t="s">
        <v>321</v>
      </c>
      <c r="W126" s="14" t="s">
        <v>321</v>
      </c>
      <c r="X126" s="15" t="s">
        <v>41</v>
      </c>
    </row>
    <row r="127" spans="1:24" x14ac:dyDescent="0.15">
      <c r="A127" s="15" t="s">
        <v>31</v>
      </c>
      <c r="B127" s="15" t="s">
        <v>30</v>
      </c>
      <c r="C127" s="15" t="s">
        <v>32</v>
      </c>
      <c r="D127" s="14"/>
      <c r="E127" s="14"/>
      <c r="F127" s="15" t="s">
        <v>69</v>
      </c>
      <c r="G127" s="14"/>
      <c r="H127" s="14"/>
      <c r="I127" s="15" t="s">
        <v>40</v>
      </c>
      <c r="J127" s="15">
        <v>2</v>
      </c>
      <c r="K127" s="15">
        <v>6</v>
      </c>
      <c r="L127" s="15" t="s">
        <v>114</v>
      </c>
      <c r="M127" s="63">
        <v>4852643</v>
      </c>
      <c r="N127" s="14"/>
      <c r="O127" s="15" t="s">
        <v>108</v>
      </c>
      <c r="P127" s="14" t="s">
        <v>113</v>
      </c>
      <c r="Q127" s="63">
        <f t="shared" si="1"/>
        <v>4852643</v>
      </c>
      <c r="R127" s="15" t="s">
        <v>108</v>
      </c>
      <c r="S127" s="15" t="s">
        <v>731</v>
      </c>
      <c r="T127" s="14"/>
      <c r="U127" s="15"/>
      <c r="V127" s="14" t="s">
        <v>321</v>
      </c>
      <c r="W127" s="14" t="s">
        <v>321</v>
      </c>
      <c r="X127" s="15" t="s">
        <v>41</v>
      </c>
    </row>
    <row r="128" spans="1:24" x14ac:dyDescent="0.15">
      <c r="A128" s="15" t="s">
        <v>31</v>
      </c>
      <c r="B128" s="15" t="s">
        <v>30</v>
      </c>
      <c r="C128" s="15" t="s">
        <v>32</v>
      </c>
      <c r="D128" s="14"/>
      <c r="E128" s="14"/>
      <c r="F128" s="15" t="s">
        <v>69</v>
      </c>
      <c r="G128" s="14"/>
      <c r="H128" s="14"/>
      <c r="I128" s="15" t="s">
        <v>40</v>
      </c>
      <c r="J128" s="15">
        <v>2</v>
      </c>
      <c r="K128" s="14"/>
      <c r="L128" s="15" t="s">
        <v>116</v>
      </c>
      <c r="M128" s="63">
        <v>4055299</v>
      </c>
      <c r="N128" s="14"/>
      <c r="O128" s="15" t="s">
        <v>108</v>
      </c>
      <c r="P128" s="14" t="s">
        <v>115</v>
      </c>
      <c r="Q128" s="63">
        <f t="shared" si="1"/>
        <v>4055299</v>
      </c>
      <c r="R128" s="15" t="s">
        <v>108</v>
      </c>
      <c r="S128" s="15" t="s">
        <v>731</v>
      </c>
      <c r="T128" s="14"/>
      <c r="U128" s="15"/>
      <c r="V128" s="14" t="s">
        <v>321</v>
      </c>
      <c r="W128" s="14" t="s">
        <v>321</v>
      </c>
      <c r="X128" s="15" t="s">
        <v>41</v>
      </c>
    </row>
    <row r="129" spans="1:24" x14ac:dyDescent="0.15">
      <c r="A129" s="15" t="s">
        <v>31</v>
      </c>
      <c r="B129" s="15" t="s">
        <v>30</v>
      </c>
      <c r="C129" s="15" t="s">
        <v>32</v>
      </c>
      <c r="D129" s="14"/>
      <c r="E129" s="14"/>
      <c r="F129" s="15" t="s">
        <v>69</v>
      </c>
      <c r="G129" s="14"/>
      <c r="H129" s="14"/>
      <c r="I129" s="15" t="s">
        <v>40</v>
      </c>
      <c r="J129" s="15">
        <v>2</v>
      </c>
      <c r="K129" s="14"/>
      <c r="L129" s="15" t="s">
        <v>118</v>
      </c>
      <c r="M129" s="63">
        <v>796802</v>
      </c>
      <c r="N129" s="14"/>
      <c r="O129" s="15" t="s">
        <v>108</v>
      </c>
      <c r="P129" s="14" t="s">
        <v>117</v>
      </c>
      <c r="Q129" s="63">
        <f t="shared" si="1"/>
        <v>796802</v>
      </c>
      <c r="R129" s="15" t="s">
        <v>108</v>
      </c>
      <c r="S129" s="15" t="s">
        <v>731</v>
      </c>
      <c r="T129" s="14"/>
      <c r="U129" s="15"/>
      <c r="V129" s="14" t="s">
        <v>321</v>
      </c>
      <c r="W129" s="14" t="s">
        <v>321</v>
      </c>
      <c r="X129" s="15" t="s">
        <v>41</v>
      </c>
    </row>
    <row r="130" spans="1:24" x14ac:dyDescent="0.15">
      <c r="A130" s="15" t="s">
        <v>31</v>
      </c>
      <c r="B130" s="15" t="s">
        <v>30</v>
      </c>
      <c r="C130" s="15" t="s">
        <v>32</v>
      </c>
      <c r="D130" s="14"/>
      <c r="E130" s="14"/>
      <c r="F130" s="15" t="s">
        <v>69</v>
      </c>
      <c r="G130" s="14"/>
      <c r="H130" s="14"/>
      <c r="I130" s="15" t="s">
        <v>40</v>
      </c>
      <c r="J130" s="15">
        <v>2</v>
      </c>
      <c r="K130" s="14"/>
      <c r="L130" s="15" t="s">
        <v>120</v>
      </c>
      <c r="M130" s="63">
        <v>542</v>
      </c>
      <c r="N130" s="14"/>
      <c r="O130" s="15" t="s">
        <v>108</v>
      </c>
      <c r="P130" s="14" t="s">
        <v>119</v>
      </c>
      <c r="Q130" s="63">
        <f t="shared" ref="Q130" si="2">M130</f>
        <v>542</v>
      </c>
      <c r="R130" s="15" t="s">
        <v>108</v>
      </c>
      <c r="S130" s="15" t="s">
        <v>731</v>
      </c>
      <c r="T130" s="14"/>
      <c r="U130" s="15"/>
      <c r="V130" s="14" t="s">
        <v>321</v>
      </c>
      <c r="W130" s="14" t="s">
        <v>321</v>
      </c>
      <c r="X130" s="15" t="s">
        <v>41</v>
      </c>
    </row>
    <row r="131" spans="1:24" x14ac:dyDescent="0.15">
      <c r="A131" s="6" t="s">
        <v>31</v>
      </c>
      <c r="B131" s="6" t="s">
        <v>30</v>
      </c>
      <c r="C131" s="6" t="s">
        <v>32</v>
      </c>
      <c r="D131" s="5"/>
      <c r="E131" s="5"/>
      <c r="F131" s="6" t="s">
        <v>36</v>
      </c>
      <c r="G131" s="5"/>
      <c r="H131" s="5"/>
      <c r="I131" s="6" t="s">
        <v>40</v>
      </c>
      <c r="J131" s="6">
        <v>2</v>
      </c>
      <c r="K131" s="6">
        <v>10</v>
      </c>
      <c r="L131" s="6" t="s">
        <v>122</v>
      </c>
      <c r="M131" s="61">
        <v>1602</v>
      </c>
      <c r="N131" s="5"/>
      <c r="O131" s="6" t="s">
        <v>73</v>
      </c>
      <c r="P131" s="5" t="s">
        <v>121</v>
      </c>
      <c r="Q131" s="61">
        <v>1602</v>
      </c>
      <c r="R131" s="6" t="s">
        <v>785</v>
      </c>
      <c r="S131" s="6" t="s">
        <v>731</v>
      </c>
      <c r="T131" s="5"/>
      <c r="U131" s="6"/>
      <c r="V131" s="5" t="e">
        <v>#N/A</v>
      </c>
      <c r="W131" s="5" t="e">
        <v>#N/A</v>
      </c>
      <c r="X131" s="6" t="s">
        <v>41</v>
      </c>
    </row>
    <row r="132" spans="1:24" x14ac:dyDescent="0.15">
      <c r="A132" s="6" t="s">
        <v>31</v>
      </c>
      <c r="B132" s="6" t="s">
        <v>30</v>
      </c>
      <c r="C132" s="6" t="s">
        <v>32</v>
      </c>
      <c r="D132" s="5"/>
      <c r="E132" s="5"/>
      <c r="F132" s="6" t="s">
        <v>36</v>
      </c>
      <c r="G132" s="5"/>
      <c r="H132" s="5"/>
      <c r="I132" s="6" t="s">
        <v>40</v>
      </c>
      <c r="J132" s="6">
        <v>2</v>
      </c>
      <c r="K132" s="6">
        <v>10</v>
      </c>
      <c r="L132" s="6" t="s">
        <v>126</v>
      </c>
      <c r="M132" s="61">
        <v>11236</v>
      </c>
      <c r="N132" s="5"/>
      <c r="O132" s="6" t="s">
        <v>73</v>
      </c>
      <c r="P132" s="5" t="s">
        <v>125</v>
      </c>
      <c r="Q132" s="61">
        <v>11236</v>
      </c>
      <c r="R132" s="6" t="s">
        <v>785</v>
      </c>
      <c r="S132" s="6" t="s">
        <v>731</v>
      </c>
      <c r="T132" s="5"/>
      <c r="U132" s="6"/>
      <c r="V132" s="5" t="e">
        <v>#N/A</v>
      </c>
      <c r="W132" s="5" t="e">
        <v>#N/A</v>
      </c>
      <c r="X132" s="6" t="s">
        <v>41</v>
      </c>
    </row>
    <row r="133" spans="1:24" x14ac:dyDescent="0.15">
      <c r="A133" s="6" t="s">
        <v>31</v>
      </c>
      <c r="B133" s="6" t="s">
        <v>30</v>
      </c>
      <c r="C133" s="6" t="s">
        <v>32</v>
      </c>
      <c r="D133" s="5"/>
      <c r="E133" s="5"/>
      <c r="F133" s="6" t="s">
        <v>36</v>
      </c>
      <c r="G133" s="5"/>
      <c r="H133" s="5"/>
      <c r="I133" s="6" t="s">
        <v>40</v>
      </c>
      <c r="J133" s="6">
        <v>2</v>
      </c>
      <c r="K133" s="6">
        <v>10</v>
      </c>
      <c r="L133" s="6" t="s">
        <v>128</v>
      </c>
      <c r="M133" s="61">
        <v>342</v>
      </c>
      <c r="N133" s="5"/>
      <c r="O133" s="6" t="s">
        <v>73</v>
      </c>
      <c r="P133" s="5" t="s">
        <v>127</v>
      </c>
      <c r="Q133" s="61">
        <v>342</v>
      </c>
      <c r="R133" s="6" t="s">
        <v>785</v>
      </c>
      <c r="S133" s="6" t="s">
        <v>731</v>
      </c>
      <c r="T133" s="5"/>
      <c r="U133" s="6"/>
      <c r="V133" s="5" t="e">
        <v>#N/A</v>
      </c>
      <c r="W133" s="5" t="e">
        <v>#N/A</v>
      </c>
      <c r="X133" s="6" t="s">
        <v>41</v>
      </c>
    </row>
    <row r="134" spans="1:24" x14ac:dyDescent="0.15">
      <c r="A134" s="6" t="s">
        <v>31</v>
      </c>
      <c r="B134" s="6" t="s">
        <v>30</v>
      </c>
      <c r="C134" s="6" t="s">
        <v>32</v>
      </c>
      <c r="D134" s="5"/>
      <c r="E134" s="5"/>
      <c r="F134" s="6" t="s">
        <v>36</v>
      </c>
      <c r="G134" s="5"/>
      <c r="H134" s="5"/>
      <c r="I134" s="6" t="s">
        <v>40</v>
      </c>
      <c r="J134" s="6">
        <v>2</v>
      </c>
      <c r="K134" s="6">
        <v>10</v>
      </c>
      <c r="L134" s="6" t="s">
        <v>130</v>
      </c>
      <c r="M134" s="61">
        <v>5886</v>
      </c>
      <c r="N134" s="5"/>
      <c r="O134" s="6" t="s">
        <v>73</v>
      </c>
      <c r="P134" s="5" t="s">
        <v>129</v>
      </c>
      <c r="Q134" s="61">
        <v>5886</v>
      </c>
      <c r="R134" s="6" t="s">
        <v>785</v>
      </c>
      <c r="S134" s="6" t="s">
        <v>731</v>
      </c>
      <c r="T134" s="5"/>
      <c r="U134" s="6"/>
      <c r="V134" s="5" t="e">
        <v>#N/A</v>
      </c>
      <c r="W134" s="5" t="e">
        <v>#N/A</v>
      </c>
      <c r="X134" s="6" t="s">
        <v>41</v>
      </c>
    </row>
    <row r="135" spans="1:24" x14ac:dyDescent="0.15">
      <c r="A135" s="6" t="s">
        <v>31</v>
      </c>
      <c r="B135" s="6" t="s">
        <v>30</v>
      </c>
      <c r="C135" s="6" t="s">
        <v>32</v>
      </c>
      <c r="D135" s="5"/>
      <c r="E135" s="5"/>
      <c r="F135" s="6" t="s">
        <v>36</v>
      </c>
      <c r="G135" s="5"/>
      <c r="H135" s="5"/>
      <c r="I135" s="6" t="s">
        <v>40</v>
      </c>
      <c r="J135" s="6">
        <v>2</v>
      </c>
      <c r="K135" s="6">
        <v>10</v>
      </c>
      <c r="L135" s="6" t="s">
        <v>132</v>
      </c>
      <c r="M135" s="61">
        <v>1405</v>
      </c>
      <c r="N135" s="5"/>
      <c r="O135" s="6" t="s">
        <v>73</v>
      </c>
      <c r="P135" s="5" t="s">
        <v>131</v>
      </c>
      <c r="Q135" s="61">
        <v>1405</v>
      </c>
      <c r="R135" s="6" t="s">
        <v>785</v>
      </c>
      <c r="S135" s="6" t="s">
        <v>731</v>
      </c>
      <c r="T135" s="5"/>
      <c r="U135" s="6"/>
      <c r="V135" s="5" t="e">
        <v>#N/A</v>
      </c>
      <c r="W135" s="5" t="e">
        <v>#N/A</v>
      </c>
      <c r="X135" s="6" t="s">
        <v>41</v>
      </c>
    </row>
    <row r="136" spans="1:24" x14ac:dyDescent="0.15">
      <c r="A136" s="6" t="s">
        <v>31</v>
      </c>
      <c r="B136" s="6" t="s">
        <v>30</v>
      </c>
      <c r="C136" s="6" t="s">
        <v>32</v>
      </c>
      <c r="D136" s="5"/>
      <c r="E136" s="5"/>
      <c r="F136" s="6" t="s">
        <v>36</v>
      </c>
      <c r="G136" s="5"/>
      <c r="H136" s="5"/>
      <c r="I136" s="6" t="s">
        <v>40</v>
      </c>
      <c r="J136" s="6">
        <v>2</v>
      </c>
      <c r="K136" s="6">
        <v>10</v>
      </c>
      <c r="L136" s="6" t="s">
        <v>134</v>
      </c>
      <c r="M136" s="61">
        <v>1376</v>
      </c>
      <c r="N136" s="5"/>
      <c r="O136" s="6" t="s">
        <v>73</v>
      </c>
      <c r="P136" s="5" t="s">
        <v>133</v>
      </c>
      <c r="Q136" s="61">
        <v>1376</v>
      </c>
      <c r="R136" s="6" t="s">
        <v>785</v>
      </c>
      <c r="S136" s="6" t="s">
        <v>731</v>
      </c>
      <c r="T136" s="5"/>
      <c r="U136" s="6"/>
      <c r="V136" s="5" t="e">
        <v>#N/A</v>
      </c>
      <c r="W136" s="5" t="e">
        <v>#N/A</v>
      </c>
      <c r="X136" s="6" t="s">
        <v>41</v>
      </c>
    </row>
    <row r="137" spans="1:24" x14ac:dyDescent="0.15">
      <c r="A137" s="11" t="s">
        <v>31</v>
      </c>
      <c r="B137" s="11" t="s">
        <v>30</v>
      </c>
      <c r="C137" s="11" t="s">
        <v>32</v>
      </c>
      <c r="D137" s="10"/>
      <c r="E137" s="10"/>
      <c r="F137" s="11" t="s">
        <v>68</v>
      </c>
      <c r="G137" s="10"/>
      <c r="H137" s="10"/>
      <c r="I137" s="11" t="s">
        <v>40</v>
      </c>
      <c r="J137" s="11">
        <v>2</v>
      </c>
      <c r="K137" s="11">
        <v>10</v>
      </c>
      <c r="L137" s="11" t="s">
        <v>122</v>
      </c>
      <c r="M137" s="62">
        <v>1602</v>
      </c>
      <c r="N137" s="10"/>
      <c r="O137" s="11" t="s">
        <v>73</v>
      </c>
      <c r="P137" s="10" t="s">
        <v>121</v>
      </c>
      <c r="Q137" s="62">
        <v>1602</v>
      </c>
      <c r="R137" s="6" t="s">
        <v>785</v>
      </c>
      <c r="S137" s="11" t="s">
        <v>731</v>
      </c>
      <c r="T137" s="10"/>
      <c r="U137" s="11"/>
      <c r="V137" s="10" t="e">
        <v>#N/A</v>
      </c>
      <c r="W137" s="10" t="e">
        <v>#N/A</v>
      </c>
      <c r="X137" s="11" t="s">
        <v>41</v>
      </c>
    </row>
    <row r="138" spans="1:24" x14ac:dyDescent="0.15">
      <c r="A138" s="11" t="s">
        <v>31</v>
      </c>
      <c r="B138" s="11" t="s">
        <v>30</v>
      </c>
      <c r="C138" s="11" t="s">
        <v>32</v>
      </c>
      <c r="D138" s="10"/>
      <c r="E138" s="10"/>
      <c r="F138" s="11" t="s">
        <v>68</v>
      </c>
      <c r="G138" s="10"/>
      <c r="H138" s="10"/>
      <c r="I138" s="11" t="s">
        <v>40</v>
      </c>
      <c r="J138" s="11">
        <v>2</v>
      </c>
      <c r="K138" s="11">
        <v>10</v>
      </c>
      <c r="L138" s="11" t="s">
        <v>126</v>
      </c>
      <c r="M138" s="62">
        <v>11236</v>
      </c>
      <c r="N138" s="10"/>
      <c r="O138" s="11" t="s">
        <v>73</v>
      </c>
      <c r="P138" s="10" t="s">
        <v>125</v>
      </c>
      <c r="Q138" s="62">
        <v>11236</v>
      </c>
      <c r="R138" s="6" t="s">
        <v>785</v>
      </c>
      <c r="S138" s="11" t="s">
        <v>731</v>
      </c>
      <c r="T138" s="10"/>
      <c r="U138" s="11"/>
      <c r="V138" s="10" t="e">
        <v>#N/A</v>
      </c>
      <c r="W138" s="10" t="e">
        <v>#N/A</v>
      </c>
      <c r="X138" s="11" t="s">
        <v>41</v>
      </c>
    </row>
    <row r="139" spans="1:24" x14ac:dyDescent="0.15">
      <c r="A139" s="11" t="s">
        <v>31</v>
      </c>
      <c r="B139" s="11" t="s">
        <v>30</v>
      </c>
      <c r="C139" s="11" t="s">
        <v>32</v>
      </c>
      <c r="D139" s="10"/>
      <c r="E139" s="10"/>
      <c r="F139" s="11" t="s">
        <v>68</v>
      </c>
      <c r="G139" s="10"/>
      <c r="H139" s="10"/>
      <c r="I139" s="11" t="s">
        <v>40</v>
      </c>
      <c r="J139" s="11">
        <v>2</v>
      </c>
      <c r="K139" s="11">
        <v>10</v>
      </c>
      <c r="L139" s="11" t="s">
        <v>128</v>
      </c>
      <c r="M139" s="62">
        <v>342</v>
      </c>
      <c r="N139" s="10"/>
      <c r="O139" s="11" t="s">
        <v>73</v>
      </c>
      <c r="P139" s="10" t="s">
        <v>127</v>
      </c>
      <c r="Q139" s="62">
        <v>342</v>
      </c>
      <c r="R139" s="6" t="s">
        <v>785</v>
      </c>
      <c r="S139" s="11" t="s">
        <v>731</v>
      </c>
      <c r="T139" s="10"/>
      <c r="U139" s="11"/>
      <c r="V139" s="10" t="e">
        <v>#N/A</v>
      </c>
      <c r="W139" s="10" t="e">
        <v>#N/A</v>
      </c>
      <c r="X139" s="11" t="s">
        <v>41</v>
      </c>
    </row>
    <row r="140" spans="1:24" x14ac:dyDescent="0.15">
      <c r="A140" s="11" t="s">
        <v>31</v>
      </c>
      <c r="B140" s="11" t="s">
        <v>30</v>
      </c>
      <c r="C140" s="11" t="s">
        <v>32</v>
      </c>
      <c r="D140" s="10"/>
      <c r="E140" s="10"/>
      <c r="F140" s="11" t="s">
        <v>68</v>
      </c>
      <c r="G140" s="10"/>
      <c r="H140" s="10"/>
      <c r="I140" s="11" t="s">
        <v>40</v>
      </c>
      <c r="J140" s="11">
        <v>2</v>
      </c>
      <c r="K140" s="11">
        <v>10</v>
      </c>
      <c r="L140" s="11" t="s">
        <v>130</v>
      </c>
      <c r="M140" s="62">
        <v>5886</v>
      </c>
      <c r="N140" s="10"/>
      <c r="O140" s="11" t="s">
        <v>73</v>
      </c>
      <c r="P140" s="10" t="s">
        <v>129</v>
      </c>
      <c r="Q140" s="62">
        <v>5886</v>
      </c>
      <c r="R140" s="6" t="s">
        <v>785</v>
      </c>
      <c r="S140" s="11" t="s">
        <v>731</v>
      </c>
      <c r="T140" s="10"/>
      <c r="U140" s="11"/>
      <c r="V140" s="10" t="e">
        <v>#N/A</v>
      </c>
      <c r="W140" s="10" t="e">
        <v>#N/A</v>
      </c>
      <c r="X140" s="11" t="s">
        <v>41</v>
      </c>
    </row>
    <row r="141" spans="1:24" x14ac:dyDescent="0.15">
      <c r="A141" s="11" t="s">
        <v>31</v>
      </c>
      <c r="B141" s="11" t="s">
        <v>30</v>
      </c>
      <c r="C141" s="11" t="s">
        <v>32</v>
      </c>
      <c r="D141" s="10"/>
      <c r="E141" s="10"/>
      <c r="F141" s="11" t="s">
        <v>68</v>
      </c>
      <c r="G141" s="10"/>
      <c r="H141" s="10"/>
      <c r="I141" s="11" t="s">
        <v>40</v>
      </c>
      <c r="J141" s="11">
        <v>2</v>
      </c>
      <c r="K141" s="11">
        <v>10</v>
      </c>
      <c r="L141" s="11" t="s">
        <v>132</v>
      </c>
      <c r="M141" s="62">
        <v>1405</v>
      </c>
      <c r="N141" s="10"/>
      <c r="O141" s="11" t="s">
        <v>73</v>
      </c>
      <c r="P141" s="10" t="s">
        <v>131</v>
      </c>
      <c r="Q141" s="62">
        <v>1405</v>
      </c>
      <c r="R141" s="6" t="s">
        <v>785</v>
      </c>
      <c r="S141" s="11" t="s">
        <v>731</v>
      </c>
      <c r="T141" s="10"/>
      <c r="U141" s="11"/>
      <c r="V141" s="10" t="e">
        <v>#N/A</v>
      </c>
      <c r="W141" s="10" t="e">
        <v>#N/A</v>
      </c>
      <c r="X141" s="11" t="s">
        <v>41</v>
      </c>
    </row>
    <row r="142" spans="1:24" x14ac:dyDescent="0.15">
      <c r="A142" s="11" t="s">
        <v>31</v>
      </c>
      <c r="B142" s="11" t="s">
        <v>30</v>
      </c>
      <c r="C142" s="11" t="s">
        <v>32</v>
      </c>
      <c r="D142" s="10"/>
      <c r="E142" s="10"/>
      <c r="F142" s="11" t="s">
        <v>68</v>
      </c>
      <c r="G142" s="10"/>
      <c r="H142" s="10"/>
      <c r="I142" s="11" t="s">
        <v>40</v>
      </c>
      <c r="J142" s="11">
        <v>2</v>
      </c>
      <c r="K142" s="11">
        <v>10</v>
      </c>
      <c r="L142" s="11" t="s">
        <v>134</v>
      </c>
      <c r="M142" s="62">
        <v>1376</v>
      </c>
      <c r="N142" s="10"/>
      <c r="O142" s="11" t="s">
        <v>73</v>
      </c>
      <c r="P142" s="10" t="s">
        <v>133</v>
      </c>
      <c r="Q142" s="62">
        <v>1376</v>
      </c>
      <c r="R142" s="6" t="s">
        <v>785</v>
      </c>
      <c r="S142" s="11" t="s">
        <v>731</v>
      </c>
      <c r="T142" s="10"/>
      <c r="U142" s="11"/>
      <c r="V142" s="10" t="e">
        <v>#N/A</v>
      </c>
      <c r="W142" s="10" t="e">
        <v>#N/A</v>
      </c>
      <c r="X142" s="11" t="s">
        <v>41</v>
      </c>
    </row>
    <row r="143" spans="1:24" x14ac:dyDescent="0.15">
      <c r="A143" s="15" t="s">
        <v>31</v>
      </c>
      <c r="B143" s="15" t="s">
        <v>30</v>
      </c>
      <c r="C143" s="15" t="s">
        <v>32</v>
      </c>
      <c r="D143" s="14"/>
      <c r="E143" s="14"/>
      <c r="F143" s="15" t="s">
        <v>69</v>
      </c>
      <c r="G143" s="14"/>
      <c r="H143" s="14"/>
      <c r="I143" s="15" t="s">
        <v>40</v>
      </c>
      <c r="J143" s="15">
        <v>2</v>
      </c>
      <c r="K143" s="15">
        <v>10</v>
      </c>
      <c r="L143" s="15" t="s">
        <v>122</v>
      </c>
      <c r="M143" s="63">
        <v>1602</v>
      </c>
      <c r="N143" s="14"/>
      <c r="O143" s="15" t="s">
        <v>73</v>
      </c>
      <c r="P143" s="14" t="s">
        <v>121</v>
      </c>
      <c r="Q143" s="63">
        <v>1602</v>
      </c>
      <c r="R143" s="6" t="s">
        <v>785</v>
      </c>
      <c r="S143" s="15" t="s">
        <v>731</v>
      </c>
      <c r="T143" s="14"/>
      <c r="U143" s="15"/>
      <c r="V143" s="14" t="e">
        <v>#N/A</v>
      </c>
      <c r="W143" s="14" t="e">
        <v>#N/A</v>
      </c>
      <c r="X143" s="15" t="s">
        <v>41</v>
      </c>
    </row>
    <row r="144" spans="1:24" x14ac:dyDescent="0.15">
      <c r="A144" s="15" t="s">
        <v>31</v>
      </c>
      <c r="B144" s="15" t="s">
        <v>30</v>
      </c>
      <c r="C144" s="15" t="s">
        <v>32</v>
      </c>
      <c r="D144" s="14"/>
      <c r="E144" s="14"/>
      <c r="F144" s="15" t="s">
        <v>69</v>
      </c>
      <c r="G144" s="14"/>
      <c r="H144" s="14"/>
      <c r="I144" s="15" t="s">
        <v>40</v>
      </c>
      <c r="J144" s="15">
        <v>2</v>
      </c>
      <c r="K144" s="15">
        <v>10</v>
      </c>
      <c r="L144" s="15" t="s">
        <v>126</v>
      </c>
      <c r="M144" s="63">
        <v>11236</v>
      </c>
      <c r="N144" s="14"/>
      <c r="O144" s="15" t="s">
        <v>73</v>
      </c>
      <c r="P144" s="14" t="s">
        <v>125</v>
      </c>
      <c r="Q144" s="63">
        <v>11236</v>
      </c>
      <c r="R144" s="6" t="s">
        <v>785</v>
      </c>
      <c r="S144" s="15" t="s">
        <v>731</v>
      </c>
      <c r="T144" s="14"/>
      <c r="U144" s="15"/>
      <c r="V144" s="14" t="e">
        <v>#N/A</v>
      </c>
      <c r="W144" s="14" t="e">
        <v>#N/A</v>
      </c>
      <c r="X144" s="15" t="s">
        <v>41</v>
      </c>
    </row>
    <row r="145" spans="1:24" x14ac:dyDescent="0.15">
      <c r="A145" s="15" t="s">
        <v>31</v>
      </c>
      <c r="B145" s="15" t="s">
        <v>30</v>
      </c>
      <c r="C145" s="15" t="s">
        <v>32</v>
      </c>
      <c r="D145" s="14"/>
      <c r="E145" s="14"/>
      <c r="F145" s="15" t="s">
        <v>69</v>
      </c>
      <c r="G145" s="14"/>
      <c r="H145" s="14"/>
      <c r="I145" s="15" t="s">
        <v>40</v>
      </c>
      <c r="J145" s="15">
        <v>2</v>
      </c>
      <c r="K145" s="15">
        <v>10</v>
      </c>
      <c r="L145" s="15" t="s">
        <v>128</v>
      </c>
      <c r="M145" s="63">
        <v>342</v>
      </c>
      <c r="N145" s="14"/>
      <c r="O145" s="15" t="s">
        <v>73</v>
      </c>
      <c r="P145" s="14" t="s">
        <v>127</v>
      </c>
      <c r="Q145" s="63">
        <v>342</v>
      </c>
      <c r="R145" s="6" t="s">
        <v>785</v>
      </c>
      <c r="S145" s="15" t="s">
        <v>731</v>
      </c>
      <c r="T145" s="14"/>
      <c r="U145" s="15"/>
      <c r="V145" s="14" t="e">
        <v>#N/A</v>
      </c>
      <c r="W145" s="14" t="e">
        <v>#N/A</v>
      </c>
      <c r="X145" s="15" t="s">
        <v>41</v>
      </c>
    </row>
    <row r="146" spans="1:24" x14ac:dyDescent="0.15">
      <c r="A146" s="15" t="s">
        <v>31</v>
      </c>
      <c r="B146" s="15" t="s">
        <v>30</v>
      </c>
      <c r="C146" s="15" t="s">
        <v>32</v>
      </c>
      <c r="D146" s="14"/>
      <c r="E146" s="14"/>
      <c r="F146" s="15" t="s">
        <v>69</v>
      </c>
      <c r="G146" s="14"/>
      <c r="H146" s="14"/>
      <c r="I146" s="15" t="s">
        <v>40</v>
      </c>
      <c r="J146" s="15">
        <v>2</v>
      </c>
      <c r="K146" s="15">
        <v>10</v>
      </c>
      <c r="L146" s="15" t="s">
        <v>130</v>
      </c>
      <c r="M146" s="63">
        <v>5886</v>
      </c>
      <c r="N146" s="14"/>
      <c r="O146" s="15" t="s">
        <v>73</v>
      </c>
      <c r="P146" s="14" t="s">
        <v>129</v>
      </c>
      <c r="Q146" s="63">
        <v>5886</v>
      </c>
      <c r="R146" s="6" t="s">
        <v>785</v>
      </c>
      <c r="S146" s="15" t="s">
        <v>731</v>
      </c>
      <c r="T146" s="14"/>
      <c r="U146" s="15"/>
      <c r="V146" s="14" t="e">
        <v>#N/A</v>
      </c>
      <c r="W146" s="14" t="e">
        <v>#N/A</v>
      </c>
      <c r="X146" s="15" t="s">
        <v>41</v>
      </c>
    </row>
    <row r="147" spans="1:24" x14ac:dyDescent="0.15">
      <c r="A147" s="15" t="s">
        <v>31</v>
      </c>
      <c r="B147" s="15" t="s">
        <v>30</v>
      </c>
      <c r="C147" s="15" t="s">
        <v>32</v>
      </c>
      <c r="D147" s="14"/>
      <c r="E147" s="14"/>
      <c r="F147" s="15" t="s">
        <v>69</v>
      </c>
      <c r="G147" s="14"/>
      <c r="H147" s="14"/>
      <c r="I147" s="15" t="s">
        <v>40</v>
      </c>
      <c r="J147" s="15">
        <v>2</v>
      </c>
      <c r="K147" s="15">
        <v>10</v>
      </c>
      <c r="L147" s="15" t="s">
        <v>132</v>
      </c>
      <c r="M147" s="63">
        <v>1405</v>
      </c>
      <c r="N147" s="14"/>
      <c r="O147" s="15" t="s">
        <v>73</v>
      </c>
      <c r="P147" s="14" t="s">
        <v>131</v>
      </c>
      <c r="Q147" s="63">
        <v>1405</v>
      </c>
      <c r="R147" s="6" t="s">
        <v>785</v>
      </c>
      <c r="S147" s="15" t="s">
        <v>731</v>
      </c>
      <c r="T147" s="14"/>
      <c r="U147" s="15"/>
      <c r="V147" s="14" t="e">
        <v>#N/A</v>
      </c>
      <c r="W147" s="14" t="e">
        <v>#N/A</v>
      </c>
      <c r="X147" s="15" t="s">
        <v>41</v>
      </c>
    </row>
    <row r="148" spans="1:24" x14ac:dyDescent="0.15">
      <c r="A148" s="15" t="s">
        <v>31</v>
      </c>
      <c r="B148" s="15" t="s">
        <v>30</v>
      </c>
      <c r="C148" s="15" t="s">
        <v>32</v>
      </c>
      <c r="D148" s="14"/>
      <c r="E148" s="14"/>
      <c r="F148" s="15" t="s">
        <v>69</v>
      </c>
      <c r="G148" s="14"/>
      <c r="H148" s="14"/>
      <c r="I148" s="15" t="s">
        <v>40</v>
      </c>
      <c r="J148" s="15">
        <v>2</v>
      </c>
      <c r="K148" s="15">
        <v>10</v>
      </c>
      <c r="L148" s="15" t="s">
        <v>134</v>
      </c>
      <c r="M148" s="63">
        <v>1376</v>
      </c>
      <c r="N148" s="14"/>
      <c r="O148" s="15" t="s">
        <v>73</v>
      </c>
      <c r="P148" s="14" t="s">
        <v>133</v>
      </c>
      <c r="Q148" s="63">
        <v>1376</v>
      </c>
      <c r="R148" s="6" t="s">
        <v>785</v>
      </c>
      <c r="S148" s="15" t="s">
        <v>731</v>
      </c>
      <c r="T148" s="14"/>
      <c r="U148" s="15"/>
      <c r="V148" s="14" t="e">
        <v>#N/A</v>
      </c>
      <c r="W148" s="14" t="e">
        <v>#N/A</v>
      </c>
      <c r="X148" s="15" t="s">
        <v>41</v>
      </c>
    </row>
    <row r="149" spans="1:24" x14ac:dyDescent="0.15">
      <c r="A149" s="6" t="s">
        <v>31</v>
      </c>
      <c r="B149" s="6" t="s">
        <v>30</v>
      </c>
      <c r="C149" s="6" t="s">
        <v>32</v>
      </c>
      <c r="D149" s="6" t="s">
        <v>71</v>
      </c>
      <c r="E149" s="6"/>
      <c r="F149" s="6" t="s">
        <v>36</v>
      </c>
      <c r="G149" s="5"/>
      <c r="H149" s="5"/>
      <c r="I149" s="6" t="s">
        <v>40</v>
      </c>
      <c r="J149" s="6">
        <v>5</v>
      </c>
      <c r="K149" s="5"/>
      <c r="L149" s="6" t="s">
        <v>136</v>
      </c>
      <c r="M149" s="61">
        <v>29</v>
      </c>
      <c r="N149" s="5"/>
      <c r="O149" s="6" t="s">
        <v>73</v>
      </c>
      <c r="P149" s="5" t="s">
        <v>153</v>
      </c>
      <c r="Q149" s="70">
        <f t="shared" ref="Q149:Q212" si="3">M149</f>
        <v>29</v>
      </c>
      <c r="R149" s="6" t="s">
        <v>785</v>
      </c>
      <c r="S149" s="6" t="s">
        <v>731</v>
      </c>
      <c r="T149" s="5"/>
      <c r="U149" s="6"/>
      <c r="V149" s="5" t="s">
        <v>321</v>
      </c>
      <c r="W149" s="5" t="s">
        <v>321</v>
      </c>
      <c r="X149" s="6" t="s">
        <v>41</v>
      </c>
    </row>
    <row r="150" spans="1:24" x14ac:dyDescent="0.15">
      <c r="A150" s="6" t="s">
        <v>31</v>
      </c>
      <c r="B150" s="6" t="s">
        <v>30</v>
      </c>
      <c r="C150" s="6" t="s">
        <v>32</v>
      </c>
      <c r="D150" s="6" t="s">
        <v>76</v>
      </c>
      <c r="E150" s="6"/>
      <c r="F150" s="6" t="s">
        <v>36</v>
      </c>
      <c r="G150" s="5"/>
      <c r="H150" s="5"/>
      <c r="I150" s="6" t="s">
        <v>40</v>
      </c>
      <c r="J150" s="6">
        <v>5</v>
      </c>
      <c r="K150" s="5"/>
      <c r="L150" s="6" t="s">
        <v>137</v>
      </c>
      <c r="M150" s="61">
        <v>1</v>
      </c>
      <c r="N150" s="5"/>
      <c r="O150" s="6" t="s">
        <v>73</v>
      </c>
      <c r="P150" s="5" t="s">
        <v>153</v>
      </c>
      <c r="Q150" s="70">
        <f t="shared" si="3"/>
        <v>1</v>
      </c>
      <c r="R150" s="6" t="s">
        <v>785</v>
      </c>
      <c r="S150" s="6" t="s">
        <v>731</v>
      </c>
      <c r="T150" s="5"/>
      <c r="U150" s="6"/>
      <c r="V150" s="5" t="s">
        <v>321</v>
      </c>
      <c r="W150" s="5" t="s">
        <v>321</v>
      </c>
      <c r="X150" s="6" t="s">
        <v>41</v>
      </c>
    </row>
    <row r="151" spans="1:24" x14ac:dyDescent="0.15">
      <c r="A151" s="6" t="s">
        <v>31</v>
      </c>
      <c r="B151" s="6" t="s">
        <v>30</v>
      </c>
      <c r="C151" s="6" t="s">
        <v>32</v>
      </c>
      <c r="D151" s="6" t="s">
        <v>78</v>
      </c>
      <c r="E151" s="6"/>
      <c r="F151" s="6" t="s">
        <v>36</v>
      </c>
      <c r="G151" s="5"/>
      <c r="H151" s="5"/>
      <c r="I151" s="6" t="s">
        <v>40</v>
      </c>
      <c r="J151" s="6">
        <v>5</v>
      </c>
      <c r="K151" s="5"/>
      <c r="L151" s="6" t="s">
        <v>138</v>
      </c>
      <c r="M151" s="61">
        <v>3</v>
      </c>
      <c r="N151" s="5"/>
      <c r="O151" s="6" t="s">
        <v>73</v>
      </c>
      <c r="P151" s="5" t="s">
        <v>153</v>
      </c>
      <c r="Q151" s="70">
        <f t="shared" si="3"/>
        <v>3</v>
      </c>
      <c r="R151" s="6" t="s">
        <v>785</v>
      </c>
      <c r="S151" s="6" t="s">
        <v>731</v>
      </c>
      <c r="T151" s="5"/>
      <c r="U151" s="6"/>
      <c r="V151" s="5" t="s">
        <v>321</v>
      </c>
      <c r="W151" s="5" t="s">
        <v>321</v>
      </c>
      <c r="X151" s="6" t="s">
        <v>41</v>
      </c>
    </row>
    <row r="152" spans="1:24" x14ac:dyDescent="0.15">
      <c r="A152" s="6" t="s">
        <v>31</v>
      </c>
      <c r="B152" s="6" t="s">
        <v>30</v>
      </c>
      <c r="C152" s="6" t="s">
        <v>32</v>
      </c>
      <c r="D152" s="6" t="s">
        <v>80</v>
      </c>
      <c r="E152" s="6"/>
      <c r="F152" s="6" t="s">
        <v>36</v>
      </c>
      <c r="G152" s="5"/>
      <c r="H152" s="5"/>
      <c r="I152" s="6" t="s">
        <v>40</v>
      </c>
      <c r="J152" s="6">
        <v>5</v>
      </c>
      <c r="K152" s="5"/>
      <c r="L152" s="6" t="s">
        <v>139</v>
      </c>
      <c r="M152" s="61">
        <v>1</v>
      </c>
      <c r="N152" s="5"/>
      <c r="O152" s="6" t="s">
        <v>73</v>
      </c>
      <c r="P152" s="5" t="s">
        <v>153</v>
      </c>
      <c r="Q152" s="70">
        <f t="shared" si="3"/>
        <v>1</v>
      </c>
      <c r="R152" s="6" t="s">
        <v>785</v>
      </c>
      <c r="S152" s="6" t="s">
        <v>731</v>
      </c>
      <c r="T152" s="5"/>
      <c r="U152" s="6"/>
      <c r="V152" s="5" t="s">
        <v>321</v>
      </c>
      <c r="W152" s="5" t="s">
        <v>321</v>
      </c>
      <c r="X152" s="6" t="s">
        <v>41</v>
      </c>
    </row>
    <row r="153" spans="1:24" x14ac:dyDescent="0.15">
      <c r="A153" s="6" t="s">
        <v>31</v>
      </c>
      <c r="B153" s="6" t="s">
        <v>30</v>
      </c>
      <c r="C153" s="6" t="s">
        <v>32</v>
      </c>
      <c r="D153" s="6" t="s">
        <v>95</v>
      </c>
      <c r="E153" s="6"/>
      <c r="F153" s="6" t="s">
        <v>36</v>
      </c>
      <c r="G153" s="5"/>
      <c r="H153" s="5"/>
      <c r="I153" s="6" t="s">
        <v>40</v>
      </c>
      <c r="J153" s="6">
        <v>5</v>
      </c>
      <c r="K153" s="5"/>
      <c r="L153" s="6" t="s">
        <v>140</v>
      </c>
      <c r="M153" s="61">
        <v>24</v>
      </c>
      <c r="N153" s="5"/>
      <c r="O153" s="6" t="s">
        <v>73</v>
      </c>
      <c r="P153" s="5" t="s">
        <v>153</v>
      </c>
      <c r="Q153" s="70">
        <f t="shared" si="3"/>
        <v>24</v>
      </c>
      <c r="R153" s="6" t="s">
        <v>785</v>
      </c>
      <c r="S153" s="6" t="s">
        <v>731</v>
      </c>
      <c r="T153" s="5"/>
      <c r="U153" s="6"/>
      <c r="V153" s="5" t="s">
        <v>321</v>
      </c>
      <c r="W153" s="5" t="s">
        <v>321</v>
      </c>
      <c r="X153" s="6" t="s">
        <v>41</v>
      </c>
    </row>
    <row r="154" spans="1:24" x14ac:dyDescent="0.15">
      <c r="A154" s="6" t="s">
        <v>31</v>
      </c>
      <c r="B154" s="6" t="s">
        <v>30</v>
      </c>
      <c r="C154" s="6" t="s">
        <v>32</v>
      </c>
      <c r="D154" s="6" t="s">
        <v>71</v>
      </c>
      <c r="E154" s="6"/>
      <c r="F154" s="6" t="s">
        <v>36</v>
      </c>
      <c r="G154" s="5"/>
      <c r="H154" s="5"/>
      <c r="I154" s="6" t="s">
        <v>40</v>
      </c>
      <c r="J154" s="6">
        <v>5</v>
      </c>
      <c r="K154" s="5"/>
      <c r="L154" s="6" t="s">
        <v>141</v>
      </c>
      <c r="M154" s="61">
        <v>2</v>
      </c>
      <c r="N154" s="5"/>
      <c r="O154" s="6" t="s">
        <v>73</v>
      </c>
      <c r="P154" s="5" t="s">
        <v>146</v>
      </c>
      <c r="Q154" s="70">
        <f t="shared" si="3"/>
        <v>2</v>
      </c>
      <c r="R154" s="6" t="s">
        <v>785</v>
      </c>
      <c r="S154" s="6" t="s">
        <v>731</v>
      </c>
      <c r="T154" s="5"/>
      <c r="U154" s="6"/>
      <c r="V154" s="5" t="s">
        <v>321</v>
      </c>
      <c r="W154" s="5" t="s">
        <v>321</v>
      </c>
      <c r="X154" s="6" t="s">
        <v>41</v>
      </c>
    </row>
    <row r="155" spans="1:24" x14ac:dyDescent="0.15">
      <c r="A155" s="6" t="s">
        <v>31</v>
      </c>
      <c r="B155" s="6" t="s">
        <v>30</v>
      </c>
      <c r="C155" s="6" t="s">
        <v>32</v>
      </c>
      <c r="D155" s="6" t="s">
        <v>76</v>
      </c>
      <c r="E155" s="6"/>
      <c r="F155" s="6" t="s">
        <v>36</v>
      </c>
      <c r="G155" s="5"/>
      <c r="H155" s="5"/>
      <c r="I155" s="6" t="s">
        <v>40</v>
      </c>
      <c r="J155" s="6">
        <v>5</v>
      </c>
      <c r="K155" s="5"/>
      <c r="L155" s="6" t="s">
        <v>142</v>
      </c>
      <c r="M155" s="61">
        <v>1</v>
      </c>
      <c r="N155" s="5"/>
      <c r="O155" s="6" t="s">
        <v>73</v>
      </c>
      <c r="P155" s="5" t="s">
        <v>146</v>
      </c>
      <c r="Q155" s="70">
        <f t="shared" si="3"/>
        <v>1</v>
      </c>
      <c r="R155" s="6" t="s">
        <v>785</v>
      </c>
      <c r="S155" s="6" t="s">
        <v>731</v>
      </c>
      <c r="T155" s="5"/>
      <c r="U155" s="6"/>
      <c r="V155" s="5" t="s">
        <v>321</v>
      </c>
      <c r="W155" s="5" t="s">
        <v>321</v>
      </c>
      <c r="X155" s="6" t="s">
        <v>41</v>
      </c>
    </row>
    <row r="156" spans="1:24" x14ac:dyDescent="0.15">
      <c r="A156" s="6" t="s">
        <v>31</v>
      </c>
      <c r="B156" s="6" t="s">
        <v>30</v>
      </c>
      <c r="C156" s="6" t="s">
        <v>32</v>
      </c>
      <c r="D156" s="6" t="s">
        <v>78</v>
      </c>
      <c r="E156" s="6"/>
      <c r="F156" s="6" t="s">
        <v>36</v>
      </c>
      <c r="G156" s="5"/>
      <c r="H156" s="5"/>
      <c r="I156" s="6" t="s">
        <v>40</v>
      </c>
      <c r="J156" s="6">
        <v>5</v>
      </c>
      <c r="K156" s="5"/>
      <c r="L156" s="6" t="s">
        <v>143</v>
      </c>
      <c r="M156" s="61">
        <v>0</v>
      </c>
      <c r="N156" s="5"/>
      <c r="O156" s="6" t="s">
        <v>73</v>
      </c>
      <c r="P156" s="5" t="s">
        <v>146</v>
      </c>
      <c r="Q156" s="70">
        <f t="shared" si="3"/>
        <v>0</v>
      </c>
      <c r="R156" s="6" t="s">
        <v>785</v>
      </c>
      <c r="S156" s="6" t="s">
        <v>731</v>
      </c>
      <c r="T156" s="5"/>
      <c r="U156" s="6"/>
      <c r="V156" s="5" t="s">
        <v>321</v>
      </c>
      <c r="W156" s="5" t="s">
        <v>321</v>
      </c>
      <c r="X156" s="6" t="s">
        <v>41</v>
      </c>
    </row>
    <row r="157" spans="1:24" x14ac:dyDescent="0.15">
      <c r="A157" s="6" t="s">
        <v>31</v>
      </c>
      <c r="B157" s="6" t="s">
        <v>30</v>
      </c>
      <c r="C157" s="6" t="s">
        <v>32</v>
      </c>
      <c r="D157" s="6" t="s">
        <v>80</v>
      </c>
      <c r="E157" s="6"/>
      <c r="F157" s="6" t="s">
        <v>36</v>
      </c>
      <c r="G157" s="5"/>
      <c r="H157" s="5"/>
      <c r="I157" s="6" t="s">
        <v>40</v>
      </c>
      <c r="J157" s="6">
        <v>5</v>
      </c>
      <c r="K157" s="5"/>
      <c r="L157" s="6" t="s">
        <v>144</v>
      </c>
      <c r="M157" s="61">
        <v>0</v>
      </c>
      <c r="N157" s="5"/>
      <c r="O157" s="6" t="s">
        <v>73</v>
      </c>
      <c r="P157" s="5" t="s">
        <v>146</v>
      </c>
      <c r="Q157" s="70">
        <f t="shared" si="3"/>
        <v>0</v>
      </c>
      <c r="R157" s="6" t="s">
        <v>785</v>
      </c>
      <c r="S157" s="6" t="s">
        <v>731</v>
      </c>
      <c r="T157" s="5"/>
      <c r="U157" s="6"/>
      <c r="V157" s="5" t="s">
        <v>321</v>
      </c>
      <c r="W157" s="5" t="s">
        <v>321</v>
      </c>
      <c r="X157" s="6" t="s">
        <v>41</v>
      </c>
    </row>
    <row r="158" spans="1:24" x14ac:dyDescent="0.15">
      <c r="A158" s="6" t="s">
        <v>31</v>
      </c>
      <c r="B158" s="6" t="s">
        <v>30</v>
      </c>
      <c r="C158" s="6" t="s">
        <v>32</v>
      </c>
      <c r="D158" s="6" t="s">
        <v>95</v>
      </c>
      <c r="E158" s="6"/>
      <c r="F158" s="6" t="s">
        <v>36</v>
      </c>
      <c r="G158" s="5"/>
      <c r="H158" s="5"/>
      <c r="I158" s="6" t="s">
        <v>40</v>
      </c>
      <c r="J158" s="6">
        <v>5</v>
      </c>
      <c r="K158" s="5"/>
      <c r="L158" s="6" t="s">
        <v>145</v>
      </c>
      <c r="M158" s="61">
        <v>1</v>
      </c>
      <c r="N158" s="5"/>
      <c r="O158" s="6" t="s">
        <v>73</v>
      </c>
      <c r="P158" s="5" t="s">
        <v>146</v>
      </c>
      <c r="Q158" s="70">
        <f t="shared" si="3"/>
        <v>1</v>
      </c>
      <c r="R158" s="6" t="s">
        <v>785</v>
      </c>
      <c r="S158" s="6" t="s">
        <v>731</v>
      </c>
      <c r="T158" s="5"/>
      <c r="U158" s="6"/>
      <c r="V158" s="5" t="s">
        <v>321</v>
      </c>
      <c r="W158" s="5" t="s">
        <v>321</v>
      </c>
      <c r="X158" s="6" t="s">
        <v>41</v>
      </c>
    </row>
    <row r="159" spans="1:24" x14ac:dyDescent="0.15">
      <c r="A159" s="6" t="s">
        <v>31</v>
      </c>
      <c r="B159" s="6" t="s">
        <v>30</v>
      </c>
      <c r="C159" s="6" t="s">
        <v>32</v>
      </c>
      <c r="D159" s="6" t="s">
        <v>71</v>
      </c>
      <c r="E159" s="6"/>
      <c r="F159" s="6" t="s">
        <v>36</v>
      </c>
      <c r="G159" s="5"/>
      <c r="H159" s="5"/>
      <c r="I159" s="6" t="s">
        <v>40</v>
      </c>
      <c r="J159" s="6">
        <v>5</v>
      </c>
      <c r="K159" s="5"/>
      <c r="L159" s="6" t="s">
        <v>148</v>
      </c>
      <c r="M159" s="61">
        <v>11</v>
      </c>
      <c r="N159" s="5"/>
      <c r="O159" s="6" t="s">
        <v>73</v>
      </c>
      <c r="P159" s="5" t="s">
        <v>147</v>
      </c>
      <c r="Q159" s="70">
        <f t="shared" si="3"/>
        <v>11</v>
      </c>
      <c r="R159" s="6" t="s">
        <v>785</v>
      </c>
      <c r="S159" s="6" t="s">
        <v>731</v>
      </c>
      <c r="T159" s="5"/>
      <c r="U159" s="6"/>
      <c r="V159" s="5" t="s">
        <v>321</v>
      </c>
      <c r="W159" s="5" t="s">
        <v>321</v>
      </c>
      <c r="X159" s="6" t="s">
        <v>41</v>
      </c>
    </row>
    <row r="160" spans="1:24" x14ac:dyDescent="0.15">
      <c r="A160" s="6" t="s">
        <v>31</v>
      </c>
      <c r="B160" s="6" t="s">
        <v>30</v>
      </c>
      <c r="C160" s="6" t="s">
        <v>32</v>
      </c>
      <c r="D160" s="6" t="s">
        <v>76</v>
      </c>
      <c r="E160" s="6"/>
      <c r="F160" s="6" t="s">
        <v>36</v>
      </c>
      <c r="G160" s="5"/>
      <c r="H160" s="5"/>
      <c r="I160" s="6" t="s">
        <v>40</v>
      </c>
      <c r="J160" s="6">
        <v>5</v>
      </c>
      <c r="K160" s="5"/>
      <c r="L160" s="6" t="s">
        <v>149</v>
      </c>
      <c r="M160" s="61">
        <v>0</v>
      </c>
      <c r="N160" s="5"/>
      <c r="O160" s="6" t="s">
        <v>73</v>
      </c>
      <c r="P160" s="5" t="s">
        <v>147</v>
      </c>
      <c r="Q160" s="70">
        <f t="shared" si="3"/>
        <v>0</v>
      </c>
      <c r="R160" s="6" t="s">
        <v>785</v>
      </c>
      <c r="S160" s="6" t="s">
        <v>731</v>
      </c>
      <c r="T160" s="5"/>
      <c r="U160" s="6"/>
      <c r="V160" s="5" t="s">
        <v>321</v>
      </c>
      <c r="W160" s="5" t="s">
        <v>321</v>
      </c>
      <c r="X160" s="6" t="s">
        <v>41</v>
      </c>
    </row>
    <row r="161" spans="1:24" x14ac:dyDescent="0.15">
      <c r="A161" s="6" t="s">
        <v>31</v>
      </c>
      <c r="B161" s="6" t="s">
        <v>30</v>
      </c>
      <c r="C161" s="6" t="s">
        <v>32</v>
      </c>
      <c r="D161" s="6" t="s">
        <v>78</v>
      </c>
      <c r="E161" s="6"/>
      <c r="F161" s="6" t="s">
        <v>36</v>
      </c>
      <c r="G161" s="5"/>
      <c r="H161" s="5"/>
      <c r="I161" s="6" t="s">
        <v>40</v>
      </c>
      <c r="J161" s="6">
        <v>5</v>
      </c>
      <c r="K161" s="5"/>
      <c r="L161" s="6" t="s">
        <v>150</v>
      </c>
      <c r="M161" s="61">
        <v>0</v>
      </c>
      <c r="N161" s="5"/>
      <c r="O161" s="6" t="s">
        <v>73</v>
      </c>
      <c r="P161" s="5" t="s">
        <v>147</v>
      </c>
      <c r="Q161" s="70">
        <f t="shared" si="3"/>
        <v>0</v>
      </c>
      <c r="R161" s="6" t="s">
        <v>785</v>
      </c>
      <c r="S161" s="6" t="s">
        <v>731</v>
      </c>
      <c r="T161" s="5"/>
      <c r="U161" s="6"/>
      <c r="V161" s="5" t="s">
        <v>321</v>
      </c>
      <c r="W161" s="5" t="s">
        <v>321</v>
      </c>
      <c r="X161" s="6" t="s">
        <v>41</v>
      </c>
    </row>
    <row r="162" spans="1:24" x14ac:dyDescent="0.15">
      <c r="A162" s="6" t="s">
        <v>31</v>
      </c>
      <c r="B162" s="6" t="s">
        <v>30</v>
      </c>
      <c r="C162" s="6" t="s">
        <v>32</v>
      </c>
      <c r="D162" s="6" t="s">
        <v>80</v>
      </c>
      <c r="E162" s="6"/>
      <c r="F162" s="6" t="s">
        <v>36</v>
      </c>
      <c r="G162" s="5"/>
      <c r="H162" s="5"/>
      <c r="I162" s="6" t="s">
        <v>40</v>
      </c>
      <c r="J162" s="6">
        <v>5</v>
      </c>
      <c r="K162" s="5"/>
      <c r="L162" s="6" t="s">
        <v>151</v>
      </c>
      <c r="M162" s="61">
        <v>0</v>
      </c>
      <c r="N162" s="5"/>
      <c r="O162" s="6" t="s">
        <v>73</v>
      </c>
      <c r="P162" s="5" t="s">
        <v>147</v>
      </c>
      <c r="Q162" s="70">
        <f t="shared" si="3"/>
        <v>0</v>
      </c>
      <c r="R162" s="6" t="s">
        <v>785</v>
      </c>
      <c r="S162" s="6" t="s">
        <v>731</v>
      </c>
      <c r="T162" s="5"/>
      <c r="U162" s="6"/>
      <c r="V162" s="5" t="s">
        <v>321</v>
      </c>
      <c r="W162" s="5" t="s">
        <v>321</v>
      </c>
      <c r="X162" s="6" t="s">
        <v>41</v>
      </c>
    </row>
    <row r="163" spans="1:24" x14ac:dyDescent="0.15">
      <c r="A163" s="6" t="s">
        <v>31</v>
      </c>
      <c r="B163" s="6" t="s">
        <v>30</v>
      </c>
      <c r="C163" s="6" t="s">
        <v>32</v>
      </c>
      <c r="D163" s="6" t="s">
        <v>95</v>
      </c>
      <c r="E163" s="6"/>
      <c r="F163" s="6" t="s">
        <v>36</v>
      </c>
      <c r="G163" s="5"/>
      <c r="H163" s="5"/>
      <c r="I163" s="6" t="s">
        <v>40</v>
      </c>
      <c r="J163" s="6">
        <v>5</v>
      </c>
      <c r="K163" s="5"/>
      <c r="L163" s="6" t="s">
        <v>152</v>
      </c>
      <c r="M163" s="61">
        <v>10</v>
      </c>
      <c r="N163" s="5"/>
      <c r="O163" s="6" t="s">
        <v>73</v>
      </c>
      <c r="P163" s="5" t="s">
        <v>147</v>
      </c>
      <c r="Q163" s="70">
        <f t="shared" si="3"/>
        <v>10</v>
      </c>
      <c r="R163" s="6" t="s">
        <v>785</v>
      </c>
      <c r="S163" s="6" t="s">
        <v>731</v>
      </c>
      <c r="T163" s="5"/>
      <c r="U163" s="6"/>
      <c r="V163" s="5" t="s">
        <v>321</v>
      </c>
      <c r="W163" s="5" t="s">
        <v>321</v>
      </c>
      <c r="X163" s="6" t="s">
        <v>41</v>
      </c>
    </row>
    <row r="164" spans="1:24" x14ac:dyDescent="0.15">
      <c r="A164" s="6" t="s">
        <v>31</v>
      </c>
      <c r="B164" s="6" t="s">
        <v>30</v>
      </c>
      <c r="C164" s="6" t="s">
        <v>32</v>
      </c>
      <c r="D164" s="6" t="s">
        <v>71</v>
      </c>
      <c r="E164" s="6"/>
      <c r="F164" s="6" t="s">
        <v>36</v>
      </c>
      <c r="G164" s="5"/>
      <c r="H164" s="5"/>
      <c r="I164" s="6" t="s">
        <v>40</v>
      </c>
      <c r="J164" s="6">
        <v>5</v>
      </c>
      <c r="K164" s="5"/>
      <c r="L164" s="6" t="s">
        <v>154</v>
      </c>
      <c r="M164" s="61">
        <v>2</v>
      </c>
      <c r="N164" s="5"/>
      <c r="O164" s="6" t="s">
        <v>73</v>
      </c>
      <c r="P164" s="5" t="s">
        <v>775</v>
      </c>
      <c r="Q164" s="70">
        <f t="shared" si="3"/>
        <v>2</v>
      </c>
      <c r="R164" s="6" t="s">
        <v>785</v>
      </c>
      <c r="S164" s="6" t="s">
        <v>731</v>
      </c>
      <c r="T164" s="5"/>
      <c r="U164" s="6"/>
      <c r="V164" s="5" t="s">
        <v>321</v>
      </c>
      <c r="W164" s="5" t="s">
        <v>321</v>
      </c>
      <c r="X164" s="6" t="s">
        <v>41</v>
      </c>
    </row>
    <row r="165" spans="1:24" x14ac:dyDescent="0.15">
      <c r="A165" s="6" t="s">
        <v>31</v>
      </c>
      <c r="B165" s="6" t="s">
        <v>30</v>
      </c>
      <c r="C165" s="6" t="s">
        <v>32</v>
      </c>
      <c r="D165" s="6" t="s">
        <v>71</v>
      </c>
      <c r="E165" s="6"/>
      <c r="F165" s="6" t="s">
        <v>36</v>
      </c>
      <c r="G165" s="5"/>
      <c r="H165" s="5"/>
      <c r="I165" s="6" t="s">
        <v>40</v>
      </c>
      <c r="J165" s="6">
        <v>5</v>
      </c>
      <c r="K165" s="5"/>
      <c r="L165" s="6" t="s">
        <v>156</v>
      </c>
      <c r="M165" s="61">
        <v>38</v>
      </c>
      <c r="N165" s="5"/>
      <c r="O165" s="6" t="s">
        <v>73</v>
      </c>
      <c r="P165" s="5" t="s">
        <v>155</v>
      </c>
      <c r="Q165" s="70">
        <f t="shared" si="3"/>
        <v>38</v>
      </c>
      <c r="R165" s="6" t="s">
        <v>785</v>
      </c>
      <c r="S165" s="6" t="s">
        <v>731</v>
      </c>
      <c r="T165" s="5"/>
      <c r="U165" s="6"/>
      <c r="V165" s="5" t="s">
        <v>321</v>
      </c>
      <c r="W165" s="5" t="s">
        <v>321</v>
      </c>
      <c r="X165" s="6" t="s">
        <v>41</v>
      </c>
    </row>
    <row r="166" spans="1:24" x14ac:dyDescent="0.15">
      <c r="A166" s="6" t="s">
        <v>31</v>
      </c>
      <c r="B166" s="6" t="s">
        <v>30</v>
      </c>
      <c r="C166" s="6" t="s">
        <v>32</v>
      </c>
      <c r="D166" s="6" t="s">
        <v>71</v>
      </c>
      <c r="E166" s="6"/>
      <c r="F166" s="6" t="s">
        <v>36</v>
      </c>
      <c r="G166" s="5"/>
      <c r="H166" s="5"/>
      <c r="I166" s="6" t="s">
        <v>40</v>
      </c>
      <c r="J166" s="6">
        <v>5</v>
      </c>
      <c r="K166" s="5"/>
      <c r="L166" s="6" t="s">
        <v>158</v>
      </c>
      <c r="M166" s="61">
        <v>1116</v>
      </c>
      <c r="N166" s="5"/>
      <c r="O166" s="6" t="s">
        <v>73</v>
      </c>
      <c r="P166" s="5" t="s">
        <v>157</v>
      </c>
      <c r="Q166" s="70">
        <f t="shared" si="3"/>
        <v>1116</v>
      </c>
      <c r="R166" s="6" t="s">
        <v>785</v>
      </c>
      <c r="S166" s="6" t="s">
        <v>731</v>
      </c>
      <c r="T166" s="5"/>
      <c r="U166" s="6"/>
      <c r="V166" s="5" t="s">
        <v>321</v>
      </c>
      <c r="W166" s="5" t="s">
        <v>321</v>
      </c>
      <c r="X166" s="6" t="s">
        <v>41</v>
      </c>
    </row>
    <row r="167" spans="1:24" x14ac:dyDescent="0.15">
      <c r="A167" s="11" t="s">
        <v>31</v>
      </c>
      <c r="B167" s="11" t="s">
        <v>30</v>
      </c>
      <c r="C167" s="11" t="s">
        <v>32</v>
      </c>
      <c r="D167" s="11" t="s">
        <v>71</v>
      </c>
      <c r="E167" s="11"/>
      <c r="F167" s="11" t="s">
        <v>68</v>
      </c>
      <c r="G167" s="10"/>
      <c r="H167" s="10"/>
      <c r="I167" s="11" t="s">
        <v>40</v>
      </c>
      <c r="J167" s="11">
        <v>5</v>
      </c>
      <c r="K167" s="10"/>
      <c r="L167" s="11" t="s">
        <v>136</v>
      </c>
      <c r="M167" s="62">
        <v>27</v>
      </c>
      <c r="N167" s="10"/>
      <c r="O167" s="11" t="s">
        <v>73</v>
      </c>
      <c r="P167" s="10" t="s">
        <v>153</v>
      </c>
      <c r="Q167" s="71">
        <f t="shared" si="3"/>
        <v>27</v>
      </c>
      <c r="R167" s="11" t="s">
        <v>785</v>
      </c>
      <c r="S167" s="11" t="s">
        <v>731</v>
      </c>
      <c r="T167" s="10"/>
      <c r="U167" s="11"/>
      <c r="V167" s="10" t="s">
        <v>321</v>
      </c>
      <c r="W167" s="10" t="s">
        <v>321</v>
      </c>
      <c r="X167" s="11" t="s">
        <v>41</v>
      </c>
    </row>
    <row r="168" spans="1:24" x14ac:dyDescent="0.15">
      <c r="A168" s="11" t="s">
        <v>31</v>
      </c>
      <c r="B168" s="11" t="s">
        <v>30</v>
      </c>
      <c r="C168" s="11" t="s">
        <v>32</v>
      </c>
      <c r="D168" s="11" t="s">
        <v>76</v>
      </c>
      <c r="E168" s="11"/>
      <c r="F168" s="11" t="s">
        <v>68</v>
      </c>
      <c r="G168" s="10"/>
      <c r="H168" s="10"/>
      <c r="I168" s="11" t="s">
        <v>40</v>
      </c>
      <c r="J168" s="11">
        <v>5</v>
      </c>
      <c r="K168" s="10"/>
      <c r="L168" s="11" t="s">
        <v>137</v>
      </c>
      <c r="M168" s="62">
        <v>3</v>
      </c>
      <c r="N168" s="10"/>
      <c r="O168" s="11" t="s">
        <v>73</v>
      </c>
      <c r="P168" s="10" t="s">
        <v>153</v>
      </c>
      <c r="Q168" s="71">
        <f t="shared" si="3"/>
        <v>3</v>
      </c>
      <c r="R168" s="11" t="s">
        <v>785</v>
      </c>
      <c r="S168" s="11" t="s">
        <v>731</v>
      </c>
      <c r="T168" s="10"/>
      <c r="U168" s="11"/>
      <c r="V168" s="10" t="s">
        <v>321</v>
      </c>
      <c r="W168" s="10" t="s">
        <v>321</v>
      </c>
      <c r="X168" s="11" t="s">
        <v>41</v>
      </c>
    </row>
    <row r="169" spans="1:24" x14ac:dyDescent="0.15">
      <c r="A169" s="11" t="s">
        <v>31</v>
      </c>
      <c r="B169" s="11" t="s">
        <v>30</v>
      </c>
      <c r="C169" s="11" t="s">
        <v>32</v>
      </c>
      <c r="D169" s="11" t="s">
        <v>78</v>
      </c>
      <c r="E169" s="11"/>
      <c r="F169" s="11" t="s">
        <v>68</v>
      </c>
      <c r="G169" s="10"/>
      <c r="H169" s="10"/>
      <c r="I169" s="11" t="s">
        <v>40</v>
      </c>
      <c r="J169" s="11">
        <v>5</v>
      </c>
      <c r="K169" s="10"/>
      <c r="L169" s="11" t="s">
        <v>138</v>
      </c>
      <c r="M169" s="62">
        <v>3</v>
      </c>
      <c r="N169" s="10"/>
      <c r="O169" s="11" t="s">
        <v>73</v>
      </c>
      <c r="P169" s="10" t="s">
        <v>153</v>
      </c>
      <c r="Q169" s="71">
        <f t="shared" si="3"/>
        <v>3</v>
      </c>
      <c r="R169" s="11" t="s">
        <v>785</v>
      </c>
      <c r="S169" s="11" t="s">
        <v>731</v>
      </c>
      <c r="T169" s="10"/>
      <c r="U169" s="11"/>
      <c r="V169" s="10" t="s">
        <v>321</v>
      </c>
      <c r="W169" s="10" t="s">
        <v>321</v>
      </c>
      <c r="X169" s="11" t="s">
        <v>41</v>
      </c>
    </row>
    <row r="170" spans="1:24" x14ac:dyDescent="0.15">
      <c r="A170" s="11" t="s">
        <v>31</v>
      </c>
      <c r="B170" s="11" t="s">
        <v>30</v>
      </c>
      <c r="C170" s="11" t="s">
        <v>32</v>
      </c>
      <c r="D170" s="11" t="s">
        <v>80</v>
      </c>
      <c r="E170" s="11"/>
      <c r="F170" s="11" t="s">
        <v>68</v>
      </c>
      <c r="G170" s="10"/>
      <c r="H170" s="10"/>
      <c r="I170" s="11" t="s">
        <v>40</v>
      </c>
      <c r="J170" s="11">
        <v>5</v>
      </c>
      <c r="K170" s="10"/>
      <c r="L170" s="11" t="s">
        <v>139</v>
      </c>
      <c r="M170" s="62">
        <v>1</v>
      </c>
      <c r="N170" s="10"/>
      <c r="O170" s="11" t="s">
        <v>73</v>
      </c>
      <c r="P170" s="10" t="s">
        <v>153</v>
      </c>
      <c r="Q170" s="71">
        <f t="shared" si="3"/>
        <v>1</v>
      </c>
      <c r="R170" s="11" t="s">
        <v>785</v>
      </c>
      <c r="S170" s="11" t="s">
        <v>731</v>
      </c>
      <c r="T170" s="10"/>
      <c r="U170" s="11"/>
      <c r="V170" s="10" t="s">
        <v>321</v>
      </c>
      <c r="W170" s="10" t="s">
        <v>321</v>
      </c>
      <c r="X170" s="11" t="s">
        <v>41</v>
      </c>
    </row>
    <row r="171" spans="1:24" x14ac:dyDescent="0.15">
      <c r="A171" s="11" t="s">
        <v>31</v>
      </c>
      <c r="B171" s="11" t="s">
        <v>30</v>
      </c>
      <c r="C171" s="11" t="s">
        <v>32</v>
      </c>
      <c r="D171" s="11" t="s">
        <v>95</v>
      </c>
      <c r="E171" s="11"/>
      <c r="F171" s="11" t="s">
        <v>68</v>
      </c>
      <c r="G171" s="10"/>
      <c r="H171" s="10"/>
      <c r="I171" s="11" t="s">
        <v>40</v>
      </c>
      <c r="J171" s="11">
        <v>5</v>
      </c>
      <c r="K171" s="10"/>
      <c r="L171" s="11" t="s">
        <v>140</v>
      </c>
      <c r="M171" s="62">
        <v>20</v>
      </c>
      <c r="N171" s="10"/>
      <c r="O171" s="11" t="s">
        <v>73</v>
      </c>
      <c r="P171" s="10" t="s">
        <v>153</v>
      </c>
      <c r="Q171" s="71">
        <f t="shared" si="3"/>
        <v>20</v>
      </c>
      <c r="R171" s="11" t="s">
        <v>785</v>
      </c>
      <c r="S171" s="11" t="s">
        <v>731</v>
      </c>
      <c r="T171" s="10"/>
      <c r="U171" s="11"/>
      <c r="V171" s="10" t="s">
        <v>321</v>
      </c>
      <c r="W171" s="10" t="s">
        <v>321</v>
      </c>
      <c r="X171" s="11" t="s">
        <v>41</v>
      </c>
    </row>
    <row r="172" spans="1:24" x14ac:dyDescent="0.15">
      <c r="A172" s="11" t="s">
        <v>31</v>
      </c>
      <c r="B172" s="11" t="s">
        <v>30</v>
      </c>
      <c r="C172" s="11" t="s">
        <v>32</v>
      </c>
      <c r="D172" s="11" t="s">
        <v>71</v>
      </c>
      <c r="E172" s="11"/>
      <c r="F172" s="11" t="s">
        <v>68</v>
      </c>
      <c r="G172" s="10"/>
      <c r="H172" s="10"/>
      <c r="I172" s="11" t="s">
        <v>40</v>
      </c>
      <c r="J172" s="11">
        <v>5</v>
      </c>
      <c r="K172" s="10"/>
      <c r="L172" s="11" t="s">
        <v>141</v>
      </c>
      <c r="M172" s="62">
        <v>3</v>
      </c>
      <c r="N172" s="10"/>
      <c r="O172" s="11" t="s">
        <v>73</v>
      </c>
      <c r="P172" s="10" t="s">
        <v>146</v>
      </c>
      <c r="Q172" s="71">
        <f t="shared" si="3"/>
        <v>3</v>
      </c>
      <c r="R172" s="11" t="s">
        <v>785</v>
      </c>
      <c r="S172" s="11" t="s">
        <v>731</v>
      </c>
      <c r="T172" s="10"/>
      <c r="U172" s="11"/>
      <c r="V172" s="10" t="s">
        <v>321</v>
      </c>
      <c r="W172" s="10" t="s">
        <v>321</v>
      </c>
      <c r="X172" s="11" t="s">
        <v>41</v>
      </c>
    </row>
    <row r="173" spans="1:24" x14ac:dyDescent="0.15">
      <c r="A173" s="11" t="s">
        <v>31</v>
      </c>
      <c r="B173" s="11" t="s">
        <v>30</v>
      </c>
      <c r="C173" s="11" t="s">
        <v>32</v>
      </c>
      <c r="D173" s="11" t="s">
        <v>76</v>
      </c>
      <c r="E173" s="11"/>
      <c r="F173" s="11" t="s">
        <v>68</v>
      </c>
      <c r="G173" s="10"/>
      <c r="H173" s="10"/>
      <c r="I173" s="11" t="s">
        <v>40</v>
      </c>
      <c r="J173" s="11">
        <v>5</v>
      </c>
      <c r="K173" s="10"/>
      <c r="L173" s="11" t="s">
        <v>142</v>
      </c>
      <c r="M173" s="62">
        <v>1</v>
      </c>
      <c r="N173" s="10"/>
      <c r="O173" s="11" t="s">
        <v>73</v>
      </c>
      <c r="P173" s="10" t="s">
        <v>146</v>
      </c>
      <c r="Q173" s="71">
        <f t="shared" si="3"/>
        <v>1</v>
      </c>
      <c r="R173" s="11" t="s">
        <v>785</v>
      </c>
      <c r="S173" s="11" t="s">
        <v>731</v>
      </c>
      <c r="T173" s="10"/>
      <c r="U173" s="11"/>
      <c r="V173" s="10" t="s">
        <v>321</v>
      </c>
      <c r="W173" s="10" t="s">
        <v>321</v>
      </c>
      <c r="X173" s="11" t="s">
        <v>41</v>
      </c>
    </row>
    <row r="174" spans="1:24" x14ac:dyDescent="0.15">
      <c r="A174" s="11" t="s">
        <v>31</v>
      </c>
      <c r="B174" s="11" t="s">
        <v>30</v>
      </c>
      <c r="C174" s="11" t="s">
        <v>32</v>
      </c>
      <c r="D174" s="11" t="s">
        <v>78</v>
      </c>
      <c r="E174" s="11"/>
      <c r="F174" s="11" t="s">
        <v>68</v>
      </c>
      <c r="G174" s="10"/>
      <c r="H174" s="10"/>
      <c r="I174" s="11" t="s">
        <v>40</v>
      </c>
      <c r="J174" s="11">
        <v>5</v>
      </c>
      <c r="K174" s="10"/>
      <c r="L174" s="11" t="s">
        <v>143</v>
      </c>
      <c r="M174" s="62">
        <v>0</v>
      </c>
      <c r="N174" s="10"/>
      <c r="O174" s="11" t="s">
        <v>73</v>
      </c>
      <c r="P174" s="10" t="s">
        <v>146</v>
      </c>
      <c r="Q174" s="71">
        <f t="shared" si="3"/>
        <v>0</v>
      </c>
      <c r="R174" s="11" t="s">
        <v>785</v>
      </c>
      <c r="S174" s="11" t="s">
        <v>731</v>
      </c>
      <c r="T174" s="10"/>
      <c r="U174" s="11"/>
      <c r="V174" s="10" t="s">
        <v>321</v>
      </c>
      <c r="W174" s="10" t="s">
        <v>321</v>
      </c>
      <c r="X174" s="11" t="s">
        <v>41</v>
      </c>
    </row>
    <row r="175" spans="1:24" x14ac:dyDescent="0.15">
      <c r="A175" s="11" t="s">
        <v>31</v>
      </c>
      <c r="B175" s="11" t="s">
        <v>30</v>
      </c>
      <c r="C175" s="11" t="s">
        <v>32</v>
      </c>
      <c r="D175" s="11" t="s">
        <v>80</v>
      </c>
      <c r="E175" s="11"/>
      <c r="F175" s="11" t="s">
        <v>68</v>
      </c>
      <c r="G175" s="10"/>
      <c r="H175" s="10"/>
      <c r="I175" s="11" t="s">
        <v>40</v>
      </c>
      <c r="J175" s="11">
        <v>5</v>
      </c>
      <c r="K175" s="10"/>
      <c r="L175" s="11" t="s">
        <v>144</v>
      </c>
      <c r="M175" s="62">
        <v>0</v>
      </c>
      <c r="N175" s="10"/>
      <c r="O175" s="11" t="s">
        <v>73</v>
      </c>
      <c r="P175" s="10" t="s">
        <v>146</v>
      </c>
      <c r="Q175" s="71">
        <f t="shared" si="3"/>
        <v>0</v>
      </c>
      <c r="R175" s="11" t="s">
        <v>785</v>
      </c>
      <c r="S175" s="11" t="s">
        <v>731</v>
      </c>
      <c r="T175" s="10"/>
      <c r="U175" s="11"/>
      <c r="V175" s="10" t="s">
        <v>321</v>
      </c>
      <c r="W175" s="10" t="s">
        <v>321</v>
      </c>
      <c r="X175" s="11" t="s">
        <v>41</v>
      </c>
    </row>
    <row r="176" spans="1:24" x14ac:dyDescent="0.15">
      <c r="A176" s="11" t="s">
        <v>31</v>
      </c>
      <c r="B176" s="11" t="s">
        <v>30</v>
      </c>
      <c r="C176" s="11" t="s">
        <v>32</v>
      </c>
      <c r="D176" s="11" t="s">
        <v>95</v>
      </c>
      <c r="E176" s="11"/>
      <c r="F176" s="11" t="s">
        <v>68</v>
      </c>
      <c r="G176" s="10"/>
      <c r="H176" s="10"/>
      <c r="I176" s="11" t="s">
        <v>40</v>
      </c>
      <c r="J176" s="11">
        <v>5</v>
      </c>
      <c r="K176" s="10"/>
      <c r="L176" s="11" t="s">
        <v>145</v>
      </c>
      <c r="M176" s="62">
        <v>1</v>
      </c>
      <c r="N176" s="10"/>
      <c r="O176" s="11" t="s">
        <v>73</v>
      </c>
      <c r="P176" s="10" t="s">
        <v>146</v>
      </c>
      <c r="Q176" s="71">
        <f t="shared" si="3"/>
        <v>1</v>
      </c>
      <c r="R176" s="11" t="s">
        <v>785</v>
      </c>
      <c r="S176" s="11" t="s">
        <v>731</v>
      </c>
      <c r="T176" s="10"/>
      <c r="U176" s="11"/>
      <c r="V176" s="10" t="s">
        <v>321</v>
      </c>
      <c r="W176" s="10" t="s">
        <v>321</v>
      </c>
      <c r="X176" s="11" t="s">
        <v>41</v>
      </c>
    </row>
    <row r="177" spans="1:24" x14ac:dyDescent="0.15">
      <c r="A177" s="11" t="s">
        <v>31</v>
      </c>
      <c r="B177" s="11" t="s">
        <v>30</v>
      </c>
      <c r="C177" s="11" t="s">
        <v>32</v>
      </c>
      <c r="D177" s="11" t="s">
        <v>71</v>
      </c>
      <c r="E177" s="11"/>
      <c r="F177" s="11" t="s">
        <v>68</v>
      </c>
      <c r="G177" s="10"/>
      <c r="H177" s="10"/>
      <c r="I177" s="11" t="s">
        <v>40</v>
      </c>
      <c r="J177" s="11">
        <v>5</v>
      </c>
      <c r="K177" s="10"/>
      <c r="L177" s="11" t="s">
        <v>148</v>
      </c>
      <c r="M177" s="62">
        <v>9</v>
      </c>
      <c r="N177" s="10"/>
      <c r="O177" s="11" t="s">
        <v>73</v>
      </c>
      <c r="P177" s="10" t="s">
        <v>147</v>
      </c>
      <c r="Q177" s="71">
        <f t="shared" si="3"/>
        <v>9</v>
      </c>
      <c r="R177" s="11" t="s">
        <v>785</v>
      </c>
      <c r="S177" s="11" t="s">
        <v>731</v>
      </c>
      <c r="T177" s="10"/>
      <c r="U177" s="11"/>
      <c r="V177" s="10" t="s">
        <v>321</v>
      </c>
      <c r="W177" s="10" t="s">
        <v>321</v>
      </c>
      <c r="X177" s="11" t="s">
        <v>41</v>
      </c>
    </row>
    <row r="178" spans="1:24" x14ac:dyDescent="0.15">
      <c r="A178" s="11" t="s">
        <v>31</v>
      </c>
      <c r="B178" s="11" t="s">
        <v>30</v>
      </c>
      <c r="C178" s="11" t="s">
        <v>32</v>
      </c>
      <c r="D178" s="11" t="s">
        <v>76</v>
      </c>
      <c r="E178" s="11"/>
      <c r="F178" s="11" t="s">
        <v>68</v>
      </c>
      <c r="G178" s="10"/>
      <c r="H178" s="10"/>
      <c r="I178" s="11" t="s">
        <v>40</v>
      </c>
      <c r="J178" s="11">
        <v>5</v>
      </c>
      <c r="K178" s="10"/>
      <c r="L178" s="11" t="s">
        <v>149</v>
      </c>
      <c r="M178" s="62">
        <v>0</v>
      </c>
      <c r="N178" s="10"/>
      <c r="O178" s="11" t="s">
        <v>73</v>
      </c>
      <c r="P178" s="10" t="s">
        <v>147</v>
      </c>
      <c r="Q178" s="71">
        <f t="shared" si="3"/>
        <v>0</v>
      </c>
      <c r="R178" s="11" t="s">
        <v>785</v>
      </c>
      <c r="S178" s="11" t="s">
        <v>731</v>
      </c>
      <c r="T178" s="10"/>
      <c r="U178" s="11"/>
      <c r="V178" s="10" t="s">
        <v>321</v>
      </c>
      <c r="W178" s="10" t="s">
        <v>321</v>
      </c>
      <c r="X178" s="11" t="s">
        <v>41</v>
      </c>
    </row>
    <row r="179" spans="1:24" x14ac:dyDescent="0.15">
      <c r="A179" s="11" t="s">
        <v>31</v>
      </c>
      <c r="B179" s="11" t="s">
        <v>30</v>
      </c>
      <c r="C179" s="11" t="s">
        <v>32</v>
      </c>
      <c r="D179" s="11" t="s">
        <v>78</v>
      </c>
      <c r="E179" s="11"/>
      <c r="F179" s="11" t="s">
        <v>68</v>
      </c>
      <c r="G179" s="10"/>
      <c r="H179" s="10"/>
      <c r="I179" s="11" t="s">
        <v>40</v>
      </c>
      <c r="J179" s="11">
        <v>5</v>
      </c>
      <c r="K179" s="10"/>
      <c r="L179" s="11" t="s">
        <v>150</v>
      </c>
      <c r="M179" s="62">
        <v>0</v>
      </c>
      <c r="N179" s="10"/>
      <c r="O179" s="11" t="s">
        <v>73</v>
      </c>
      <c r="P179" s="10" t="s">
        <v>147</v>
      </c>
      <c r="Q179" s="71">
        <f t="shared" si="3"/>
        <v>0</v>
      </c>
      <c r="R179" s="11" t="s">
        <v>785</v>
      </c>
      <c r="S179" s="11" t="s">
        <v>731</v>
      </c>
      <c r="T179" s="10"/>
      <c r="U179" s="11"/>
      <c r="V179" s="10" t="s">
        <v>321</v>
      </c>
      <c r="W179" s="10" t="s">
        <v>321</v>
      </c>
      <c r="X179" s="11" t="s">
        <v>41</v>
      </c>
    </row>
    <row r="180" spans="1:24" x14ac:dyDescent="0.15">
      <c r="A180" s="11" t="s">
        <v>31</v>
      </c>
      <c r="B180" s="11" t="s">
        <v>30</v>
      </c>
      <c r="C180" s="11" t="s">
        <v>32</v>
      </c>
      <c r="D180" s="11" t="s">
        <v>80</v>
      </c>
      <c r="E180" s="11"/>
      <c r="F180" s="11" t="s">
        <v>68</v>
      </c>
      <c r="G180" s="10"/>
      <c r="H180" s="10"/>
      <c r="I180" s="11" t="s">
        <v>40</v>
      </c>
      <c r="J180" s="11">
        <v>5</v>
      </c>
      <c r="K180" s="10"/>
      <c r="L180" s="11" t="s">
        <v>151</v>
      </c>
      <c r="M180" s="62">
        <v>0</v>
      </c>
      <c r="N180" s="10"/>
      <c r="O180" s="11" t="s">
        <v>73</v>
      </c>
      <c r="P180" s="10" t="s">
        <v>147</v>
      </c>
      <c r="Q180" s="71">
        <f t="shared" si="3"/>
        <v>0</v>
      </c>
      <c r="R180" s="11" t="s">
        <v>785</v>
      </c>
      <c r="S180" s="11" t="s">
        <v>731</v>
      </c>
      <c r="T180" s="10"/>
      <c r="U180" s="11"/>
      <c r="V180" s="10" t="s">
        <v>321</v>
      </c>
      <c r="W180" s="10" t="s">
        <v>321</v>
      </c>
      <c r="X180" s="11" t="s">
        <v>41</v>
      </c>
    </row>
    <row r="181" spans="1:24" x14ac:dyDescent="0.15">
      <c r="A181" s="11" t="s">
        <v>31</v>
      </c>
      <c r="B181" s="11" t="s">
        <v>30</v>
      </c>
      <c r="C181" s="11" t="s">
        <v>32</v>
      </c>
      <c r="D181" s="11" t="s">
        <v>95</v>
      </c>
      <c r="E181" s="11"/>
      <c r="F181" s="11" t="s">
        <v>68</v>
      </c>
      <c r="G181" s="10"/>
      <c r="H181" s="10"/>
      <c r="I181" s="11" t="s">
        <v>40</v>
      </c>
      <c r="J181" s="11">
        <v>5</v>
      </c>
      <c r="K181" s="10"/>
      <c r="L181" s="11" t="s">
        <v>152</v>
      </c>
      <c r="M181" s="62">
        <v>8</v>
      </c>
      <c r="N181" s="10"/>
      <c r="O181" s="11" t="s">
        <v>73</v>
      </c>
      <c r="P181" s="10" t="s">
        <v>147</v>
      </c>
      <c r="Q181" s="71">
        <f t="shared" si="3"/>
        <v>8</v>
      </c>
      <c r="R181" s="11" t="s">
        <v>785</v>
      </c>
      <c r="S181" s="11" t="s">
        <v>731</v>
      </c>
      <c r="T181" s="10"/>
      <c r="U181" s="11"/>
      <c r="V181" s="10" t="s">
        <v>321</v>
      </c>
      <c r="W181" s="10" t="s">
        <v>321</v>
      </c>
      <c r="X181" s="11" t="s">
        <v>41</v>
      </c>
    </row>
    <row r="182" spans="1:24" x14ac:dyDescent="0.15">
      <c r="A182" s="11" t="s">
        <v>31</v>
      </c>
      <c r="B182" s="11" t="s">
        <v>30</v>
      </c>
      <c r="C182" s="11" t="s">
        <v>32</v>
      </c>
      <c r="D182" s="11" t="s">
        <v>71</v>
      </c>
      <c r="E182" s="11"/>
      <c r="F182" s="11" t="s">
        <v>68</v>
      </c>
      <c r="G182" s="10"/>
      <c r="H182" s="10"/>
      <c r="I182" s="11" t="s">
        <v>40</v>
      </c>
      <c r="J182" s="11">
        <v>5</v>
      </c>
      <c r="K182" s="10"/>
      <c r="L182" s="11" t="s">
        <v>154</v>
      </c>
      <c r="M182" s="62">
        <v>2</v>
      </c>
      <c r="N182" s="10"/>
      <c r="O182" s="11" t="s">
        <v>73</v>
      </c>
      <c r="P182" s="10" t="s">
        <v>775</v>
      </c>
      <c r="Q182" s="71">
        <f t="shared" si="3"/>
        <v>2</v>
      </c>
      <c r="R182" s="11" t="s">
        <v>785</v>
      </c>
      <c r="S182" s="11" t="s">
        <v>731</v>
      </c>
      <c r="T182" s="10"/>
      <c r="U182" s="11"/>
      <c r="V182" s="10" t="s">
        <v>321</v>
      </c>
      <c r="W182" s="10" t="s">
        <v>321</v>
      </c>
      <c r="X182" s="11" t="s">
        <v>41</v>
      </c>
    </row>
    <row r="183" spans="1:24" x14ac:dyDescent="0.15">
      <c r="A183" s="11" t="s">
        <v>31</v>
      </c>
      <c r="B183" s="11" t="s">
        <v>30</v>
      </c>
      <c r="C183" s="11" t="s">
        <v>32</v>
      </c>
      <c r="D183" s="11" t="s">
        <v>71</v>
      </c>
      <c r="E183" s="11"/>
      <c r="F183" s="11" t="s">
        <v>68</v>
      </c>
      <c r="G183" s="10"/>
      <c r="H183" s="10"/>
      <c r="I183" s="11" t="s">
        <v>40</v>
      </c>
      <c r="J183" s="11">
        <v>5</v>
      </c>
      <c r="K183" s="10"/>
      <c r="L183" s="11" t="s">
        <v>156</v>
      </c>
      <c r="M183" s="62">
        <v>35</v>
      </c>
      <c r="N183" s="10"/>
      <c r="O183" s="11" t="s">
        <v>73</v>
      </c>
      <c r="P183" s="10" t="s">
        <v>155</v>
      </c>
      <c r="Q183" s="71">
        <f t="shared" si="3"/>
        <v>35</v>
      </c>
      <c r="R183" s="11" t="s">
        <v>785</v>
      </c>
      <c r="S183" s="11" t="s">
        <v>731</v>
      </c>
      <c r="T183" s="10"/>
      <c r="U183" s="11"/>
      <c r="V183" s="10" t="s">
        <v>321</v>
      </c>
      <c r="W183" s="10" t="s">
        <v>321</v>
      </c>
      <c r="X183" s="11" t="s">
        <v>41</v>
      </c>
    </row>
    <row r="184" spans="1:24" x14ac:dyDescent="0.15">
      <c r="A184" s="11" t="s">
        <v>31</v>
      </c>
      <c r="B184" s="11" t="s">
        <v>30</v>
      </c>
      <c r="C184" s="11" t="s">
        <v>32</v>
      </c>
      <c r="D184" s="11" t="s">
        <v>71</v>
      </c>
      <c r="E184" s="11"/>
      <c r="F184" s="11" t="s">
        <v>68</v>
      </c>
      <c r="G184" s="10"/>
      <c r="H184" s="10"/>
      <c r="I184" s="11" t="s">
        <v>40</v>
      </c>
      <c r="J184" s="11">
        <v>5</v>
      </c>
      <c r="K184" s="10"/>
      <c r="L184" s="11" t="s">
        <v>158</v>
      </c>
      <c r="M184" s="62">
        <v>1330</v>
      </c>
      <c r="N184" s="10"/>
      <c r="O184" s="11" t="s">
        <v>73</v>
      </c>
      <c r="P184" s="10" t="s">
        <v>157</v>
      </c>
      <c r="Q184" s="71">
        <f t="shared" si="3"/>
        <v>1330</v>
      </c>
      <c r="R184" s="11" t="s">
        <v>785</v>
      </c>
      <c r="S184" s="11" t="s">
        <v>731</v>
      </c>
      <c r="T184" s="10"/>
      <c r="U184" s="11"/>
      <c r="V184" s="10" t="s">
        <v>321</v>
      </c>
      <c r="W184" s="10" t="s">
        <v>321</v>
      </c>
      <c r="X184" s="11" t="s">
        <v>41</v>
      </c>
    </row>
    <row r="185" spans="1:24" x14ac:dyDescent="0.15">
      <c r="A185" s="15" t="s">
        <v>31</v>
      </c>
      <c r="B185" s="15" t="s">
        <v>30</v>
      </c>
      <c r="C185" s="15" t="s">
        <v>32</v>
      </c>
      <c r="D185" s="15" t="s">
        <v>71</v>
      </c>
      <c r="E185" s="15"/>
      <c r="F185" s="15" t="s">
        <v>69</v>
      </c>
      <c r="G185" s="14"/>
      <c r="H185" s="14"/>
      <c r="I185" s="15" t="s">
        <v>40</v>
      </c>
      <c r="J185" s="15">
        <v>5</v>
      </c>
      <c r="K185" s="14"/>
      <c r="L185" s="15" t="s">
        <v>136</v>
      </c>
      <c r="M185" s="63">
        <v>26</v>
      </c>
      <c r="N185" s="14"/>
      <c r="O185" s="15" t="s">
        <v>73</v>
      </c>
      <c r="P185" s="14" t="s">
        <v>153</v>
      </c>
      <c r="Q185" s="72">
        <f t="shared" si="3"/>
        <v>26</v>
      </c>
      <c r="R185" s="15" t="s">
        <v>785</v>
      </c>
      <c r="S185" s="15" t="s">
        <v>731</v>
      </c>
      <c r="T185" s="14"/>
      <c r="U185" s="15"/>
      <c r="V185" s="14" t="s">
        <v>321</v>
      </c>
      <c r="W185" s="14" t="s">
        <v>321</v>
      </c>
      <c r="X185" s="15" t="s">
        <v>41</v>
      </c>
    </row>
    <row r="186" spans="1:24" x14ac:dyDescent="0.15">
      <c r="A186" s="15" t="s">
        <v>31</v>
      </c>
      <c r="B186" s="15" t="s">
        <v>30</v>
      </c>
      <c r="C186" s="15" t="s">
        <v>32</v>
      </c>
      <c r="D186" s="15" t="s">
        <v>76</v>
      </c>
      <c r="E186" s="15"/>
      <c r="F186" s="15" t="s">
        <v>69</v>
      </c>
      <c r="G186" s="14"/>
      <c r="H186" s="14"/>
      <c r="I186" s="15" t="s">
        <v>40</v>
      </c>
      <c r="J186" s="15">
        <v>5</v>
      </c>
      <c r="K186" s="14"/>
      <c r="L186" s="15" t="s">
        <v>137</v>
      </c>
      <c r="M186" s="63">
        <v>2</v>
      </c>
      <c r="N186" s="14"/>
      <c r="O186" s="15" t="s">
        <v>73</v>
      </c>
      <c r="P186" s="14" t="s">
        <v>153</v>
      </c>
      <c r="Q186" s="72">
        <f t="shared" si="3"/>
        <v>2</v>
      </c>
      <c r="R186" s="15" t="s">
        <v>785</v>
      </c>
      <c r="S186" s="15" t="s">
        <v>731</v>
      </c>
      <c r="T186" s="14"/>
      <c r="U186" s="15"/>
      <c r="V186" s="14" t="s">
        <v>321</v>
      </c>
      <c r="W186" s="14" t="s">
        <v>321</v>
      </c>
      <c r="X186" s="15" t="s">
        <v>41</v>
      </c>
    </row>
    <row r="187" spans="1:24" x14ac:dyDescent="0.15">
      <c r="A187" s="15" t="s">
        <v>31</v>
      </c>
      <c r="B187" s="15" t="s">
        <v>30</v>
      </c>
      <c r="C187" s="15" t="s">
        <v>32</v>
      </c>
      <c r="D187" s="15" t="s">
        <v>78</v>
      </c>
      <c r="E187" s="15"/>
      <c r="F187" s="15" t="s">
        <v>69</v>
      </c>
      <c r="G187" s="14"/>
      <c r="H187" s="14"/>
      <c r="I187" s="15" t="s">
        <v>40</v>
      </c>
      <c r="J187" s="15">
        <v>5</v>
      </c>
      <c r="K187" s="14"/>
      <c r="L187" s="15" t="s">
        <v>138</v>
      </c>
      <c r="M187" s="63">
        <v>3</v>
      </c>
      <c r="N187" s="14"/>
      <c r="O187" s="15" t="s">
        <v>73</v>
      </c>
      <c r="P187" s="14" t="s">
        <v>153</v>
      </c>
      <c r="Q187" s="72">
        <f t="shared" si="3"/>
        <v>3</v>
      </c>
      <c r="R187" s="15" t="s">
        <v>785</v>
      </c>
      <c r="S187" s="15" t="s">
        <v>731</v>
      </c>
      <c r="T187" s="14"/>
      <c r="U187" s="15"/>
      <c r="V187" s="14" t="s">
        <v>321</v>
      </c>
      <c r="W187" s="14" t="s">
        <v>321</v>
      </c>
      <c r="X187" s="15" t="s">
        <v>41</v>
      </c>
    </row>
    <row r="188" spans="1:24" x14ac:dyDescent="0.15">
      <c r="A188" s="15" t="s">
        <v>31</v>
      </c>
      <c r="B188" s="15" t="s">
        <v>30</v>
      </c>
      <c r="C188" s="15" t="s">
        <v>32</v>
      </c>
      <c r="D188" s="15" t="s">
        <v>80</v>
      </c>
      <c r="E188" s="15"/>
      <c r="F188" s="15" t="s">
        <v>69</v>
      </c>
      <c r="G188" s="14"/>
      <c r="H188" s="14"/>
      <c r="I188" s="15" t="s">
        <v>40</v>
      </c>
      <c r="J188" s="15">
        <v>5</v>
      </c>
      <c r="K188" s="14"/>
      <c r="L188" s="15" t="s">
        <v>139</v>
      </c>
      <c r="M188" s="63">
        <v>1</v>
      </c>
      <c r="N188" s="14"/>
      <c r="O188" s="15" t="s">
        <v>73</v>
      </c>
      <c r="P188" s="14" t="s">
        <v>153</v>
      </c>
      <c r="Q188" s="72">
        <f t="shared" si="3"/>
        <v>1</v>
      </c>
      <c r="R188" s="15" t="s">
        <v>785</v>
      </c>
      <c r="S188" s="15" t="s">
        <v>731</v>
      </c>
      <c r="T188" s="14"/>
      <c r="U188" s="15"/>
      <c r="V188" s="14" t="s">
        <v>321</v>
      </c>
      <c r="W188" s="14" t="s">
        <v>321</v>
      </c>
      <c r="X188" s="15" t="s">
        <v>41</v>
      </c>
    </row>
    <row r="189" spans="1:24" x14ac:dyDescent="0.15">
      <c r="A189" s="15" t="s">
        <v>31</v>
      </c>
      <c r="B189" s="15" t="s">
        <v>30</v>
      </c>
      <c r="C189" s="15" t="s">
        <v>32</v>
      </c>
      <c r="D189" s="15" t="s">
        <v>95</v>
      </c>
      <c r="E189" s="15"/>
      <c r="F189" s="15" t="s">
        <v>69</v>
      </c>
      <c r="G189" s="14"/>
      <c r="H189" s="14"/>
      <c r="I189" s="15" t="s">
        <v>40</v>
      </c>
      <c r="J189" s="15">
        <v>5</v>
      </c>
      <c r="K189" s="14"/>
      <c r="L189" s="15" t="s">
        <v>140</v>
      </c>
      <c r="M189" s="63">
        <v>20</v>
      </c>
      <c r="N189" s="14"/>
      <c r="O189" s="15" t="s">
        <v>73</v>
      </c>
      <c r="P189" s="14" t="s">
        <v>153</v>
      </c>
      <c r="Q189" s="72">
        <f t="shared" si="3"/>
        <v>20</v>
      </c>
      <c r="R189" s="15" t="s">
        <v>785</v>
      </c>
      <c r="S189" s="15" t="s">
        <v>731</v>
      </c>
      <c r="T189" s="14"/>
      <c r="U189" s="15"/>
      <c r="V189" s="14" t="s">
        <v>321</v>
      </c>
      <c r="W189" s="14" t="s">
        <v>321</v>
      </c>
      <c r="X189" s="15" t="s">
        <v>41</v>
      </c>
    </row>
    <row r="190" spans="1:24" x14ac:dyDescent="0.15">
      <c r="A190" s="15" t="s">
        <v>31</v>
      </c>
      <c r="B190" s="15" t="s">
        <v>30</v>
      </c>
      <c r="C190" s="15" t="s">
        <v>32</v>
      </c>
      <c r="D190" s="15" t="s">
        <v>71</v>
      </c>
      <c r="E190" s="15"/>
      <c r="F190" s="15" t="s">
        <v>69</v>
      </c>
      <c r="G190" s="14"/>
      <c r="H190" s="14"/>
      <c r="I190" s="15" t="s">
        <v>40</v>
      </c>
      <c r="J190" s="15">
        <v>5</v>
      </c>
      <c r="K190" s="14"/>
      <c r="L190" s="15" t="s">
        <v>141</v>
      </c>
      <c r="M190" s="63">
        <v>2</v>
      </c>
      <c r="N190" s="14"/>
      <c r="O190" s="15" t="s">
        <v>73</v>
      </c>
      <c r="P190" s="14" t="s">
        <v>146</v>
      </c>
      <c r="Q190" s="72">
        <f t="shared" si="3"/>
        <v>2</v>
      </c>
      <c r="R190" s="15" t="s">
        <v>785</v>
      </c>
      <c r="S190" s="15" t="s">
        <v>731</v>
      </c>
      <c r="T190" s="14"/>
      <c r="U190" s="15"/>
      <c r="V190" s="14" t="s">
        <v>321</v>
      </c>
      <c r="W190" s="14" t="s">
        <v>321</v>
      </c>
      <c r="X190" s="15" t="s">
        <v>41</v>
      </c>
    </row>
    <row r="191" spans="1:24" x14ac:dyDescent="0.15">
      <c r="A191" s="15" t="s">
        <v>31</v>
      </c>
      <c r="B191" s="15" t="s">
        <v>30</v>
      </c>
      <c r="C191" s="15" t="s">
        <v>32</v>
      </c>
      <c r="D191" s="15" t="s">
        <v>76</v>
      </c>
      <c r="E191" s="15"/>
      <c r="F191" s="15" t="s">
        <v>69</v>
      </c>
      <c r="G191" s="14"/>
      <c r="H191" s="14"/>
      <c r="I191" s="15" t="s">
        <v>40</v>
      </c>
      <c r="J191" s="15">
        <v>5</v>
      </c>
      <c r="K191" s="14"/>
      <c r="L191" s="15" t="s">
        <v>142</v>
      </c>
      <c r="M191" s="63">
        <v>1</v>
      </c>
      <c r="N191" s="14"/>
      <c r="O191" s="15" t="s">
        <v>73</v>
      </c>
      <c r="P191" s="14" t="s">
        <v>146</v>
      </c>
      <c r="Q191" s="72">
        <f t="shared" si="3"/>
        <v>1</v>
      </c>
      <c r="R191" s="15" t="s">
        <v>785</v>
      </c>
      <c r="S191" s="15" t="s">
        <v>731</v>
      </c>
      <c r="T191" s="14"/>
      <c r="U191" s="15"/>
      <c r="V191" s="14" t="s">
        <v>321</v>
      </c>
      <c r="W191" s="14" t="s">
        <v>321</v>
      </c>
      <c r="X191" s="15" t="s">
        <v>41</v>
      </c>
    </row>
    <row r="192" spans="1:24" x14ac:dyDescent="0.15">
      <c r="A192" s="15" t="s">
        <v>31</v>
      </c>
      <c r="B192" s="15" t="s">
        <v>30</v>
      </c>
      <c r="C192" s="15" t="s">
        <v>32</v>
      </c>
      <c r="D192" s="15" t="s">
        <v>78</v>
      </c>
      <c r="E192" s="15"/>
      <c r="F192" s="15" t="s">
        <v>69</v>
      </c>
      <c r="G192" s="14"/>
      <c r="H192" s="14"/>
      <c r="I192" s="15" t="s">
        <v>40</v>
      </c>
      <c r="J192" s="15">
        <v>5</v>
      </c>
      <c r="K192" s="14"/>
      <c r="L192" s="15" t="s">
        <v>143</v>
      </c>
      <c r="M192" s="63">
        <v>0</v>
      </c>
      <c r="N192" s="14"/>
      <c r="O192" s="15" t="s">
        <v>73</v>
      </c>
      <c r="P192" s="14" t="s">
        <v>146</v>
      </c>
      <c r="Q192" s="72">
        <f t="shared" si="3"/>
        <v>0</v>
      </c>
      <c r="R192" s="15" t="s">
        <v>785</v>
      </c>
      <c r="S192" s="15" t="s">
        <v>731</v>
      </c>
      <c r="T192" s="14"/>
      <c r="U192" s="15"/>
      <c r="V192" s="14" t="s">
        <v>321</v>
      </c>
      <c r="W192" s="14" t="s">
        <v>321</v>
      </c>
      <c r="X192" s="15" t="s">
        <v>41</v>
      </c>
    </row>
    <row r="193" spans="1:24" x14ac:dyDescent="0.15">
      <c r="A193" s="15" t="s">
        <v>31</v>
      </c>
      <c r="B193" s="15" t="s">
        <v>30</v>
      </c>
      <c r="C193" s="15" t="s">
        <v>32</v>
      </c>
      <c r="D193" s="15" t="s">
        <v>80</v>
      </c>
      <c r="E193" s="15"/>
      <c r="F193" s="15" t="s">
        <v>69</v>
      </c>
      <c r="G193" s="14"/>
      <c r="H193" s="14"/>
      <c r="I193" s="15" t="s">
        <v>40</v>
      </c>
      <c r="J193" s="15">
        <v>5</v>
      </c>
      <c r="K193" s="14"/>
      <c r="L193" s="15" t="s">
        <v>144</v>
      </c>
      <c r="M193" s="63">
        <v>0</v>
      </c>
      <c r="N193" s="14"/>
      <c r="O193" s="15" t="s">
        <v>73</v>
      </c>
      <c r="P193" s="14" t="s">
        <v>146</v>
      </c>
      <c r="Q193" s="72">
        <f t="shared" si="3"/>
        <v>0</v>
      </c>
      <c r="R193" s="15" t="s">
        <v>785</v>
      </c>
      <c r="S193" s="15" t="s">
        <v>731</v>
      </c>
      <c r="T193" s="14"/>
      <c r="U193" s="15"/>
      <c r="V193" s="14" t="s">
        <v>321</v>
      </c>
      <c r="W193" s="14" t="s">
        <v>321</v>
      </c>
      <c r="X193" s="15" t="s">
        <v>41</v>
      </c>
    </row>
    <row r="194" spans="1:24" x14ac:dyDescent="0.15">
      <c r="A194" s="15" t="s">
        <v>31</v>
      </c>
      <c r="B194" s="15" t="s">
        <v>30</v>
      </c>
      <c r="C194" s="15" t="s">
        <v>32</v>
      </c>
      <c r="D194" s="15" t="s">
        <v>95</v>
      </c>
      <c r="E194" s="15"/>
      <c r="F194" s="15" t="s">
        <v>69</v>
      </c>
      <c r="G194" s="14"/>
      <c r="H194" s="14"/>
      <c r="I194" s="15" t="s">
        <v>40</v>
      </c>
      <c r="J194" s="15">
        <v>5</v>
      </c>
      <c r="K194" s="14"/>
      <c r="L194" s="15" t="s">
        <v>145</v>
      </c>
      <c r="M194" s="63">
        <v>1</v>
      </c>
      <c r="N194" s="14"/>
      <c r="O194" s="15" t="s">
        <v>73</v>
      </c>
      <c r="P194" s="14" t="s">
        <v>146</v>
      </c>
      <c r="Q194" s="72">
        <f t="shared" si="3"/>
        <v>1</v>
      </c>
      <c r="R194" s="15" t="s">
        <v>785</v>
      </c>
      <c r="S194" s="15" t="s">
        <v>731</v>
      </c>
      <c r="T194" s="14"/>
      <c r="U194" s="15"/>
      <c r="V194" s="14" t="s">
        <v>321</v>
      </c>
      <c r="W194" s="14" t="s">
        <v>321</v>
      </c>
      <c r="X194" s="15" t="s">
        <v>41</v>
      </c>
    </row>
    <row r="195" spans="1:24" x14ac:dyDescent="0.15">
      <c r="A195" s="15" t="s">
        <v>31</v>
      </c>
      <c r="B195" s="15" t="s">
        <v>30</v>
      </c>
      <c r="C195" s="15" t="s">
        <v>32</v>
      </c>
      <c r="D195" s="15" t="s">
        <v>71</v>
      </c>
      <c r="E195" s="15"/>
      <c r="F195" s="15" t="s">
        <v>69</v>
      </c>
      <c r="G195" s="14"/>
      <c r="H195" s="14"/>
      <c r="I195" s="15" t="s">
        <v>40</v>
      </c>
      <c r="J195" s="15">
        <v>5</v>
      </c>
      <c r="K195" s="14"/>
      <c r="L195" s="15" t="s">
        <v>148</v>
      </c>
      <c r="M195" s="63">
        <v>10</v>
      </c>
      <c r="N195" s="14"/>
      <c r="O195" s="15" t="s">
        <v>73</v>
      </c>
      <c r="P195" s="14" t="s">
        <v>147</v>
      </c>
      <c r="Q195" s="72">
        <f t="shared" si="3"/>
        <v>10</v>
      </c>
      <c r="R195" s="15" t="s">
        <v>785</v>
      </c>
      <c r="S195" s="15" t="s">
        <v>731</v>
      </c>
      <c r="T195" s="14"/>
      <c r="U195" s="15"/>
      <c r="V195" s="14" t="s">
        <v>321</v>
      </c>
      <c r="W195" s="14" t="s">
        <v>321</v>
      </c>
      <c r="X195" s="15" t="s">
        <v>41</v>
      </c>
    </row>
    <row r="196" spans="1:24" x14ac:dyDescent="0.15">
      <c r="A196" s="15" t="s">
        <v>31</v>
      </c>
      <c r="B196" s="15" t="s">
        <v>30</v>
      </c>
      <c r="C196" s="15" t="s">
        <v>32</v>
      </c>
      <c r="D196" s="15" t="s">
        <v>76</v>
      </c>
      <c r="E196" s="15"/>
      <c r="F196" s="15" t="s">
        <v>69</v>
      </c>
      <c r="G196" s="14"/>
      <c r="H196" s="14"/>
      <c r="I196" s="15" t="s">
        <v>40</v>
      </c>
      <c r="J196" s="15">
        <v>5</v>
      </c>
      <c r="K196" s="14"/>
      <c r="L196" s="15" t="s">
        <v>149</v>
      </c>
      <c r="M196" s="63">
        <v>0</v>
      </c>
      <c r="N196" s="14"/>
      <c r="O196" s="15" t="s">
        <v>73</v>
      </c>
      <c r="P196" s="14" t="s">
        <v>147</v>
      </c>
      <c r="Q196" s="72">
        <f t="shared" si="3"/>
        <v>0</v>
      </c>
      <c r="R196" s="15" t="s">
        <v>785</v>
      </c>
      <c r="S196" s="15" t="s">
        <v>731</v>
      </c>
      <c r="T196" s="14"/>
      <c r="U196" s="15"/>
      <c r="V196" s="14" t="s">
        <v>321</v>
      </c>
      <c r="W196" s="14" t="s">
        <v>321</v>
      </c>
      <c r="X196" s="15" t="s">
        <v>41</v>
      </c>
    </row>
    <row r="197" spans="1:24" x14ac:dyDescent="0.15">
      <c r="A197" s="15" t="s">
        <v>31</v>
      </c>
      <c r="B197" s="15" t="s">
        <v>30</v>
      </c>
      <c r="C197" s="15" t="s">
        <v>32</v>
      </c>
      <c r="D197" s="15" t="s">
        <v>78</v>
      </c>
      <c r="E197" s="15"/>
      <c r="F197" s="15" t="s">
        <v>69</v>
      </c>
      <c r="G197" s="14"/>
      <c r="H197" s="14"/>
      <c r="I197" s="15" t="s">
        <v>40</v>
      </c>
      <c r="J197" s="15">
        <v>5</v>
      </c>
      <c r="K197" s="14"/>
      <c r="L197" s="15" t="s">
        <v>150</v>
      </c>
      <c r="M197" s="63">
        <v>0</v>
      </c>
      <c r="N197" s="14"/>
      <c r="O197" s="15" t="s">
        <v>73</v>
      </c>
      <c r="P197" s="14" t="s">
        <v>147</v>
      </c>
      <c r="Q197" s="72">
        <f t="shared" si="3"/>
        <v>0</v>
      </c>
      <c r="R197" s="15" t="s">
        <v>785</v>
      </c>
      <c r="S197" s="15" t="s">
        <v>731</v>
      </c>
      <c r="T197" s="14"/>
      <c r="U197" s="15"/>
      <c r="V197" s="14" t="s">
        <v>321</v>
      </c>
      <c r="W197" s="14" t="s">
        <v>321</v>
      </c>
      <c r="X197" s="15" t="s">
        <v>41</v>
      </c>
    </row>
    <row r="198" spans="1:24" x14ac:dyDescent="0.15">
      <c r="A198" s="15" t="s">
        <v>31</v>
      </c>
      <c r="B198" s="15" t="s">
        <v>30</v>
      </c>
      <c r="C198" s="15" t="s">
        <v>32</v>
      </c>
      <c r="D198" s="15" t="s">
        <v>80</v>
      </c>
      <c r="E198" s="15"/>
      <c r="F198" s="15" t="s">
        <v>69</v>
      </c>
      <c r="G198" s="14"/>
      <c r="H198" s="14"/>
      <c r="I198" s="15" t="s">
        <v>40</v>
      </c>
      <c r="J198" s="15">
        <v>5</v>
      </c>
      <c r="K198" s="14"/>
      <c r="L198" s="15" t="s">
        <v>151</v>
      </c>
      <c r="M198" s="63">
        <v>0</v>
      </c>
      <c r="N198" s="14"/>
      <c r="O198" s="15" t="s">
        <v>73</v>
      </c>
      <c r="P198" s="14" t="s">
        <v>147</v>
      </c>
      <c r="Q198" s="72">
        <f t="shared" si="3"/>
        <v>0</v>
      </c>
      <c r="R198" s="15" t="s">
        <v>785</v>
      </c>
      <c r="S198" s="15" t="s">
        <v>731</v>
      </c>
      <c r="T198" s="14"/>
      <c r="U198" s="15"/>
      <c r="V198" s="14" t="s">
        <v>321</v>
      </c>
      <c r="W198" s="14" t="s">
        <v>321</v>
      </c>
      <c r="X198" s="15" t="s">
        <v>41</v>
      </c>
    </row>
    <row r="199" spans="1:24" x14ac:dyDescent="0.15">
      <c r="A199" s="15" t="s">
        <v>31</v>
      </c>
      <c r="B199" s="15" t="s">
        <v>30</v>
      </c>
      <c r="C199" s="15" t="s">
        <v>32</v>
      </c>
      <c r="D199" s="15" t="s">
        <v>95</v>
      </c>
      <c r="E199" s="15"/>
      <c r="F199" s="15" t="s">
        <v>69</v>
      </c>
      <c r="G199" s="14"/>
      <c r="H199" s="14"/>
      <c r="I199" s="15" t="s">
        <v>40</v>
      </c>
      <c r="J199" s="15">
        <v>5</v>
      </c>
      <c r="K199" s="14"/>
      <c r="L199" s="15" t="s">
        <v>152</v>
      </c>
      <c r="M199" s="63">
        <v>10</v>
      </c>
      <c r="N199" s="14"/>
      <c r="O199" s="15" t="s">
        <v>73</v>
      </c>
      <c r="P199" s="14" t="s">
        <v>147</v>
      </c>
      <c r="Q199" s="72">
        <f t="shared" si="3"/>
        <v>10</v>
      </c>
      <c r="R199" s="15" t="s">
        <v>785</v>
      </c>
      <c r="S199" s="15" t="s">
        <v>731</v>
      </c>
      <c r="T199" s="14"/>
      <c r="U199" s="15"/>
      <c r="V199" s="14" t="s">
        <v>321</v>
      </c>
      <c r="W199" s="14" t="s">
        <v>321</v>
      </c>
      <c r="X199" s="15" t="s">
        <v>41</v>
      </c>
    </row>
    <row r="200" spans="1:24" x14ac:dyDescent="0.15">
      <c r="A200" s="15" t="s">
        <v>31</v>
      </c>
      <c r="B200" s="15" t="s">
        <v>30</v>
      </c>
      <c r="C200" s="15" t="s">
        <v>32</v>
      </c>
      <c r="D200" s="15" t="s">
        <v>71</v>
      </c>
      <c r="E200" s="15"/>
      <c r="F200" s="15" t="s">
        <v>69</v>
      </c>
      <c r="G200" s="14"/>
      <c r="H200" s="14"/>
      <c r="I200" s="15" t="s">
        <v>40</v>
      </c>
      <c r="J200" s="15">
        <v>5</v>
      </c>
      <c r="K200" s="14"/>
      <c r="L200" s="15" t="s">
        <v>154</v>
      </c>
      <c r="M200" s="63">
        <v>2</v>
      </c>
      <c r="N200" s="14"/>
      <c r="O200" s="15" t="s">
        <v>73</v>
      </c>
      <c r="P200" s="14" t="s">
        <v>775</v>
      </c>
      <c r="Q200" s="72">
        <f t="shared" si="3"/>
        <v>2</v>
      </c>
      <c r="R200" s="15" t="s">
        <v>785</v>
      </c>
      <c r="S200" s="15" t="s">
        <v>731</v>
      </c>
      <c r="T200" s="14"/>
      <c r="U200" s="15"/>
      <c r="V200" s="14" t="s">
        <v>321</v>
      </c>
      <c r="W200" s="14" t="s">
        <v>321</v>
      </c>
      <c r="X200" s="15" t="s">
        <v>41</v>
      </c>
    </row>
    <row r="201" spans="1:24" x14ac:dyDescent="0.15">
      <c r="A201" s="15" t="s">
        <v>31</v>
      </c>
      <c r="B201" s="15" t="s">
        <v>30</v>
      </c>
      <c r="C201" s="15" t="s">
        <v>32</v>
      </c>
      <c r="D201" s="15" t="s">
        <v>71</v>
      </c>
      <c r="E201" s="15"/>
      <c r="F201" s="15" t="s">
        <v>69</v>
      </c>
      <c r="G201" s="14"/>
      <c r="H201" s="14"/>
      <c r="I201" s="15" t="s">
        <v>40</v>
      </c>
      <c r="J201" s="15">
        <v>5</v>
      </c>
      <c r="K201" s="14"/>
      <c r="L201" s="15" t="s">
        <v>156</v>
      </c>
      <c r="M201" s="63">
        <v>35</v>
      </c>
      <c r="N201" s="14"/>
      <c r="O201" s="15" t="s">
        <v>73</v>
      </c>
      <c r="P201" s="14" t="s">
        <v>155</v>
      </c>
      <c r="Q201" s="72">
        <f t="shared" si="3"/>
        <v>35</v>
      </c>
      <c r="R201" s="15" t="s">
        <v>785</v>
      </c>
      <c r="S201" s="15" t="s">
        <v>731</v>
      </c>
      <c r="T201" s="14"/>
      <c r="U201" s="15"/>
      <c r="V201" s="14" t="s">
        <v>321</v>
      </c>
      <c r="W201" s="14" t="s">
        <v>321</v>
      </c>
      <c r="X201" s="15" t="s">
        <v>41</v>
      </c>
    </row>
    <row r="202" spans="1:24" x14ac:dyDescent="0.15">
      <c r="A202" s="15" t="s">
        <v>31</v>
      </c>
      <c r="B202" s="15" t="s">
        <v>30</v>
      </c>
      <c r="C202" s="15" t="s">
        <v>32</v>
      </c>
      <c r="D202" s="15" t="s">
        <v>71</v>
      </c>
      <c r="E202" s="15"/>
      <c r="F202" s="15" t="s">
        <v>69</v>
      </c>
      <c r="G202" s="14"/>
      <c r="H202" s="14"/>
      <c r="I202" s="15" t="s">
        <v>40</v>
      </c>
      <c r="J202" s="15">
        <v>5</v>
      </c>
      <c r="K202" s="14"/>
      <c r="L202" s="15" t="s">
        <v>158</v>
      </c>
      <c r="M202" s="63">
        <v>996</v>
      </c>
      <c r="N202" s="14"/>
      <c r="O202" s="15" t="s">
        <v>73</v>
      </c>
      <c r="P202" s="14" t="s">
        <v>157</v>
      </c>
      <c r="Q202" s="72">
        <f t="shared" si="3"/>
        <v>996</v>
      </c>
      <c r="R202" s="15" t="s">
        <v>785</v>
      </c>
      <c r="S202" s="15" t="s">
        <v>731</v>
      </c>
      <c r="T202" s="14"/>
      <c r="U202" s="15"/>
      <c r="V202" s="14" t="s">
        <v>321</v>
      </c>
      <c r="W202" s="14" t="s">
        <v>321</v>
      </c>
      <c r="X202" s="15" t="s">
        <v>41</v>
      </c>
    </row>
    <row r="203" spans="1:24" x14ac:dyDescent="0.15">
      <c r="A203" s="6" t="s">
        <v>31</v>
      </c>
      <c r="B203" s="6" t="s">
        <v>30</v>
      </c>
      <c r="C203" s="6" t="s">
        <v>32</v>
      </c>
      <c r="D203" s="6" t="s">
        <v>71</v>
      </c>
      <c r="E203" s="6"/>
      <c r="F203" s="6" t="s">
        <v>36</v>
      </c>
      <c r="G203" s="5"/>
      <c r="H203" s="5"/>
      <c r="I203" s="6" t="s">
        <v>40</v>
      </c>
      <c r="J203" s="6">
        <v>5</v>
      </c>
      <c r="K203" s="5"/>
      <c r="L203" s="6" t="s">
        <v>159</v>
      </c>
      <c r="M203" s="61">
        <v>7564271</v>
      </c>
      <c r="N203" s="5"/>
      <c r="O203" s="6" t="s">
        <v>108</v>
      </c>
      <c r="P203" s="5" t="s">
        <v>105</v>
      </c>
      <c r="Q203" s="61">
        <f t="shared" si="3"/>
        <v>7564271</v>
      </c>
      <c r="R203" s="6" t="s">
        <v>108</v>
      </c>
      <c r="S203" s="6" t="s">
        <v>731</v>
      </c>
      <c r="T203" s="5"/>
      <c r="U203" s="6"/>
      <c r="V203" s="5" t="s">
        <v>321</v>
      </c>
      <c r="W203" s="5" t="s">
        <v>321</v>
      </c>
      <c r="X203" s="6" t="s">
        <v>41</v>
      </c>
    </row>
    <row r="204" spans="1:24" x14ac:dyDescent="0.15">
      <c r="A204" s="6" t="s">
        <v>31</v>
      </c>
      <c r="B204" s="6" t="s">
        <v>30</v>
      </c>
      <c r="C204" s="6" t="s">
        <v>32</v>
      </c>
      <c r="D204" s="6" t="s">
        <v>76</v>
      </c>
      <c r="E204" s="6"/>
      <c r="F204" s="6" t="s">
        <v>36</v>
      </c>
      <c r="G204" s="5"/>
      <c r="H204" s="5"/>
      <c r="I204" s="6" t="s">
        <v>40</v>
      </c>
      <c r="J204" s="6">
        <v>5</v>
      </c>
      <c r="K204" s="5"/>
      <c r="L204" s="6" t="s">
        <v>160</v>
      </c>
      <c r="M204" s="61">
        <v>804024</v>
      </c>
      <c r="N204" s="5"/>
      <c r="O204" s="6" t="s">
        <v>108</v>
      </c>
      <c r="P204" s="5" t="s">
        <v>109</v>
      </c>
      <c r="Q204" s="61">
        <f t="shared" si="3"/>
        <v>804024</v>
      </c>
      <c r="R204" s="6" t="s">
        <v>108</v>
      </c>
      <c r="S204" s="6" t="s">
        <v>731</v>
      </c>
      <c r="T204" s="5"/>
      <c r="U204" s="6"/>
      <c r="V204" s="5" t="s">
        <v>321</v>
      </c>
      <c r="W204" s="5" t="s">
        <v>321</v>
      </c>
      <c r="X204" s="6" t="s">
        <v>41</v>
      </c>
    </row>
    <row r="205" spans="1:24" x14ac:dyDescent="0.15">
      <c r="A205" s="6" t="s">
        <v>31</v>
      </c>
      <c r="B205" s="6" t="s">
        <v>30</v>
      </c>
      <c r="C205" s="6" t="s">
        <v>32</v>
      </c>
      <c r="D205" s="6" t="s">
        <v>78</v>
      </c>
      <c r="E205" s="6"/>
      <c r="F205" s="6" t="s">
        <v>36</v>
      </c>
      <c r="G205" s="5"/>
      <c r="H205" s="5"/>
      <c r="I205" s="6" t="s">
        <v>40</v>
      </c>
      <c r="J205" s="6">
        <v>5</v>
      </c>
      <c r="K205" s="5"/>
      <c r="L205" s="6" t="s">
        <v>161</v>
      </c>
      <c r="M205" s="61">
        <v>1265584</v>
      </c>
      <c r="N205" s="5"/>
      <c r="O205" s="6" t="s">
        <v>108</v>
      </c>
      <c r="P205" s="5" t="s">
        <v>109</v>
      </c>
      <c r="Q205" s="61">
        <f t="shared" si="3"/>
        <v>1265584</v>
      </c>
      <c r="R205" s="6" t="s">
        <v>108</v>
      </c>
      <c r="S205" s="6" t="s">
        <v>731</v>
      </c>
      <c r="T205" s="5"/>
      <c r="U205" s="6"/>
      <c r="V205" s="5" t="s">
        <v>321</v>
      </c>
      <c r="W205" s="5" t="s">
        <v>321</v>
      </c>
      <c r="X205" s="6" t="s">
        <v>41</v>
      </c>
    </row>
    <row r="206" spans="1:24" x14ac:dyDescent="0.15">
      <c r="A206" s="6" t="s">
        <v>31</v>
      </c>
      <c r="B206" s="6" t="s">
        <v>30</v>
      </c>
      <c r="C206" s="6" t="s">
        <v>32</v>
      </c>
      <c r="D206" s="6" t="s">
        <v>80</v>
      </c>
      <c r="E206" s="6"/>
      <c r="F206" s="6" t="s">
        <v>36</v>
      </c>
      <c r="G206" s="5"/>
      <c r="H206" s="5"/>
      <c r="I206" s="6" t="s">
        <v>40</v>
      </c>
      <c r="J206" s="6">
        <v>5</v>
      </c>
      <c r="K206" s="5"/>
      <c r="L206" s="6" t="s">
        <v>162</v>
      </c>
      <c r="M206" s="61">
        <v>107089</v>
      </c>
      <c r="N206" s="5"/>
      <c r="O206" s="6" t="s">
        <v>108</v>
      </c>
      <c r="P206" s="5" t="s">
        <v>109</v>
      </c>
      <c r="Q206" s="61">
        <f t="shared" si="3"/>
        <v>107089</v>
      </c>
      <c r="R206" s="6" t="s">
        <v>108</v>
      </c>
      <c r="S206" s="6" t="s">
        <v>731</v>
      </c>
      <c r="T206" s="5"/>
      <c r="U206" s="6"/>
      <c r="V206" s="5" t="s">
        <v>321</v>
      </c>
      <c r="W206" s="5" t="s">
        <v>321</v>
      </c>
      <c r="X206" s="6" t="s">
        <v>41</v>
      </c>
    </row>
    <row r="207" spans="1:24" x14ac:dyDescent="0.15">
      <c r="A207" s="6" t="s">
        <v>31</v>
      </c>
      <c r="B207" s="6" t="s">
        <v>30</v>
      </c>
      <c r="C207" s="6" t="s">
        <v>32</v>
      </c>
      <c r="D207" s="6" t="s">
        <v>95</v>
      </c>
      <c r="E207" s="6"/>
      <c r="F207" s="6" t="s">
        <v>36</v>
      </c>
      <c r="G207" s="5"/>
      <c r="H207" s="5"/>
      <c r="I207" s="6" t="s">
        <v>40</v>
      </c>
      <c r="J207" s="6">
        <v>5</v>
      </c>
      <c r="K207" s="5"/>
      <c r="L207" s="6" t="s">
        <v>163</v>
      </c>
      <c r="M207" s="61">
        <v>5387574</v>
      </c>
      <c r="N207" s="5"/>
      <c r="O207" s="6" t="s">
        <v>108</v>
      </c>
      <c r="P207" s="5" t="s">
        <v>109</v>
      </c>
      <c r="Q207" s="61">
        <f t="shared" si="3"/>
        <v>5387574</v>
      </c>
      <c r="R207" s="6" t="s">
        <v>108</v>
      </c>
      <c r="S207" s="6" t="s">
        <v>731</v>
      </c>
      <c r="T207" s="5"/>
      <c r="U207" s="6"/>
      <c r="V207" s="5" t="s">
        <v>321</v>
      </c>
      <c r="W207" s="5" t="s">
        <v>321</v>
      </c>
      <c r="X207" s="6" t="s">
        <v>41</v>
      </c>
    </row>
    <row r="208" spans="1:24" x14ac:dyDescent="0.15">
      <c r="A208" s="6" t="s">
        <v>31</v>
      </c>
      <c r="B208" s="6" t="s">
        <v>30</v>
      </c>
      <c r="C208" s="6" t="s">
        <v>32</v>
      </c>
      <c r="D208" s="6" t="s">
        <v>76</v>
      </c>
      <c r="E208" s="6"/>
      <c r="F208" s="6" t="s">
        <v>36</v>
      </c>
      <c r="G208" s="5"/>
      <c r="H208" s="5"/>
      <c r="I208" s="6" t="s">
        <v>40</v>
      </c>
      <c r="J208" s="6">
        <v>5</v>
      </c>
      <c r="K208" s="5"/>
      <c r="L208" s="6" t="s">
        <v>165</v>
      </c>
      <c r="M208" s="61">
        <v>0</v>
      </c>
      <c r="N208" s="6" t="s">
        <v>166</v>
      </c>
      <c r="O208" s="6" t="s">
        <v>108</v>
      </c>
      <c r="P208" s="5" t="s">
        <v>164</v>
      </c>
      <c r="Q208" s="61">
        <f t="shared" si="3"/>
        <v>0</v>
      </c>
      <c r="R208" s="6" t="s">
        <v>108</v>
      </c>
      <c r="S208" s="6" t="s">
        <v>731</v>
      </c>
      <c r="T208" s="5"/>
      <c r="U208" s="6"/>
      <c r="V208" s="5" t="s">
        <v>321</v>
      </c>
      <c r="W208" s="5" t="s">
        <v>321</v>
      </c>
      <c r="X208" s="6" t="s">
        <v>41</v>
      </c>
    </row>
    <row r="209" spans="1:24" x14ac:dyDescent="0.15">
      <c r="A209" s="6" t="s">
        <v>31</v>
      </c>
      <c r="B209" s="6" t="s">
        <v>30</v>
      </c>
      <c r="C209" s="6" t="s">
        <v>32</v>
      </c>
      <c r="D209" s="6" t="s">
        <v>78</v>
      </c>
      <c r="E209" s="6"/>
      <c r="F209" s="6" t="s">
        <v>36</v>
      </c>
      <c r="G209" s="5"/>
      <c r="H209" s="5"/>
      <c r="I209" s="6" t="s">
        <v>40</v>
      </c>
      <c r="J209" s="6">
        <v>5</v>
      </c>
      <c r="K209" s="5"/>
      <c r="L209" s="6" t="s">
        <v>167</v>
      </c>
      <c r="M209" s="61">
        <v>0</v>
      </c>
      <c r="N209" s="6" t="s">
        <v>166</v>
      </c>
      <c r="O209" s="6" t="s">
        <v>108</v>
      </c>
      <c r="P209" s="5" t="s">
        <v>164</v>
      </c>
      <c r="Q209" s="61">
        <f t="shared" si="3"/>
        <v>0</v>
      </c>
      <c r="R209" s="6" t="s">
        <v>108</v>
      </c>
      <c r="S209" s="6" t="s">
        <v>731</v>
      </c>
      <c r="T209" s="5"/>
      <c r="U209" s="6"/>
      <c r="V209" s="5" t="s">
        <v>321</v>
      </c>
      <c r="W209" s="5" t="s">
        <v>321</v>
      </c>
      <c r="X209" s="6" t="s">
        <v>41</v>
      </c>
    </row>
    <row r="210" spans="1:24" x14ac:dyDescent="0.15">
      <c r="A210" s="6" t="s">
        <v>31</v>
      </c>
      <c r="B210" s="6" t="s">
        <v>30</v>
      </c>
      <c r="C210" s="6" t="s">
        <v>32</v>
      </c>
      <c r="D210" s="6" t="s">
        <v>80</v>
      </c>
      <c r="E210" s="6"/>
      <c r="F210" s="6" t="s">
        <v>36</v>
      </c>
      <c r="G210" s="5"/>
      <c r="H210" s="5"/>
      <c r="I210" s="6" t="s">
        <v>40</v>
      </c>
      <c r="J210" s="6">
        <v>5</v>
      </c>
      <c r="K210" s="5"/>
      <c r="L210" s="6" t="s">
        <v>168</v>
      </c>
      <c r="M210" s="61">
        <v>0</v>
      </c>
      <c r="N210" s="6" t="s">
        <v>166</v>
      </c>
      <c r="O210" s="6" t="s">
        <v>108</v>
      </c>
      <c r="P210" s="5" t="s">
        <v>164</v>
      </c>
      <c r="Q210" s="61">
        <f t="shared" si="3"/>
        <v>0</v>
      </c>
      <c r="R210" s="6" t="s">
        <v>108</v>
      </c>
      <c r="S210" s="6" t="s">
        <v>731</v>
      </c>
      <c r="T210" s="5"/>
      <c r="U210" s="6"/>
      <c r="V210" s="5" t="s">
        <v>321</v>
      </c>
      <c r="W210" s="5" t="s">
        <v>321</v>
      </c>
      <c r="X210" s="6" t="s">
        <v>41</v>
      </c>
    </row>
    <row r="211" spans="1:24" x14ac:dyDescent="0.15">
      <c r="A211" s="6" t="s">
        <v>31</v>
      </c>
      <c r="B211" s="6" t="s">
        <v>30</v>
      </c>
      <c r="C211" s="6" t="s">
        <v>32</v>
      </c>
      <c r="D211" s="6" t="s">
        <v>95</v>
      </c>
      <c r="E211" s="6"/>
      <c r="F211" s="6" t="s">
        <v>36</v>
      </c>
      <c r="G211" s="5"/>
      <c r="H211" s="5"/>
      <c r="I211" s="6" t="s">
        <v>40</v>
      </c>
      <c r="J211" s="6">
        <v>5</v>
      </c>
      <c r="K211" s="5"/>
      <c r="L211" s="6" t="s">
        <v>169</v>
      </c>
      <c r="M211" s="61">
        <v>0</v>
      </c>
      <c r="N211" s="6" t="s">
        <v>166</v>
      </c>
      <c r="O211" s="6" t="s">
        <v>108</v>
      </c>
      <c r="P211" s="5" t="s">
        <v>164</v>
      </c>
      <c r="Q211" s="61">
        <f t="shared" si="3"/>
        <v>0</v>
      </c>
      <c r="R211" s="6" t="s">
        <v>108</v>
      </c>
      <c r="S211" s="6" t="s">
        <v>731</v>
      </c>
      <c r="T211" s="5"/>
      <c r="U211" s="6"/>
      <c r="V211" s="5" t="s">
        <v>321</v>
      </c>
      <c r="W211" s="5" t="s">
        <v>321</v>
      </c>
      <c r="X211" s="6" t="s">
        <v>41</v>
      </c>
    </row>
    <row r="212" spans="1:24" x14ac:dyDescent="0.15">
      <c r="A212" s="6" t="s">
        <v>31</v>
      </c>
      <c r="B212" s="6" t="s">
        <v>30</v>
      </c>
      <c r="C212" s="6" t="s">
        <v>32</v>
      </c>
      <c r="D212" s="5"/>
      <c r="E212" s="5"/>
      <c r="F212" s="6" t="s">
        <v>36</v>
      </c>
      <c r="G212" s="5"/>
      <c r="H212" s="5"/>
      <c r="I212" s="6" t="s">
        <v>40</v>
      </c>
      <c r="J212" s="6">
        <v>5</v>
      </c>
      <c r="K212" s="6" t="s">
        <v>172</v>
      </c>
      <c r="L212" s="6" t="s">
        <v>171</v>
      </c>
      <c r="M212" s="61">
        <v>0</v>
      </c>
      <c r="N212" s="6" t="s">
        <v>166</v>
      </c>
      <c r="O212" s="6" t="s">
        <v>108</v>
      </c>
      <c r="P212" s="5" t="s">
        <v>170</v>
      </c>
      <c r="Q212" s="61">
        <f t="shared" si="3"/>
        <v>0</v>
      </c>
      <c r="R212" s="6" t="s">
        <v>108</v>
      </c>
      <c r="S212" s="6" t="s">
        <v>731</v>
      </c>
      <c r="T212" s="5"/>
      <c r="U212" s="6"/>
      <c r="V212" s="5" t="s">
        <v>321</v>
      </c>
      <c r="W212" s="5" t="s">
        <v>321</v>
      </c>
      <c r="X212" s="6" t="s">
        <v>41</v>
      </c>
    </row>
    <row r="213" spans="1:24" x14ac:dyDescent="0.15">
      <c r="A213" s="6" t="s">
        <v>31</v>
      </c>
      <c r="B213" s="6" t="s">
        <v>30</v>
      </c>
      <c r="C213" s="6" t="s">
        <v>32</v>
      </c>
      <c r="D213" s="5"/>
      <c r="E213" s="5"/>
      <c r="F213" s="6" t="s">
        <v>36</v>
      </c>
      <c r="G213" s="5"/>
      <c r="H213" s="5"/>
      <c r="I213" s="6" t="s">
        <v>40</v>
      </c>
      <c r="J213" s="6">
        <v>5</v>
      </c>
      <c r="K213" s="6" t="s">
        <v>175</v>
      </c>
      <c r="L213" s="6" t="s">
        <v>174</v>
      </c>
      <c r="M213" s="61">
        <v>0</v>
      </c>
      <c r="N213" s="6" t="s">
        <v>166</v>
      </c>
      <c r="O213" s="6" t="s">
        <v>108</v>
      </c>
      <c r="P213" s="5" t="s">
        <v>173</v>
      </c>
      <c r="Q213" s="61">
        <f t="shared" ref="Q213:Q276" si="4">M213</f>
        <v>0</v>
      </c>
      <c r="R213" s="6" t="s">
        <v>108</v>
      </c>
      <c r="S213" s="6" t="s">
        <v>731</v>
      </c>
      <c r="T213" s="5"/>
      <c r="U213" s="6"/>
      <c r="V213" s="5" t="s">
        <v>321</v>
      </c>
      <c r="W213" s="5" t="s">
        <v>321</v>
      </c>
      <c r="X213" s="6" t="s">
        <v>41</v>
      </c>
    </row>
    <row r="214" spans="1:24" x14ac:dyDescent="0.15">
      <c r="A214" s="6" t="s">
        <v>31</v>
      </c>
      <c r="B214" s="6" t="s">
        <v>30</v>
      </c>
      <c r="C214" s="6" t="s">
        <v>32</v>
      </c>
      <c r="D214" s="5"/>
      <c r="E214" s="5"/>
      <c r="F214" s="6" t="s">
        <v>36</v>
      </c>
      <c r="G214" s="5"/>
      <c r="H214" s="5"/>
      <c r="I214" s="6" t="s">
        <v>40</v>
      </c>
      <c r="J214" s="6">
        <v>5</v>
      </c>
      <c r="K214" s="6" t="s">
        <v>178</v>
      </c>
      <c r="L214" s="6" t="s">
        <v>177</v>
      </c>
      <c r="M214" s="61">
        <v>0</v>
      </c>
      <c r="N214" s="6" t="s">
        <v>166</v>
      </c>
      <c r="O214" s="6" t="s">
        <v>108</v>
      </c>
      <c r="P214" s="5" t="s">
        <v>176</v>
      </c>
      <c r="Q214" s="61">
        <f t="shared" si="4"/>
        <v>0</v>
      </c>
      <c r="R214" s="6" t="s">
        <v>108</v>
      </c>
      <c r="S214" s="6" t="s">
        <v>731</v>
      </c>
      <c r="T214" s="5"/>
      <c r="U214" s="6"/>
      <c r="V214" s="5" t="s">
        <v>321</v>
      </c>
      <c r="W214" s="5" t="s">
        <v>321</v>
      </c>
      <c r="X214" s="6" t="s">
        <v>41</v>
      </c>
    </row>
    <row r="215" spans="1:24" x14ac:dyDescent="0.15">
      <c r="A215" s="6" t="s">
        <v>31</v>
      </c>
      <c r="B215" s="6" t="s">
        <v>30</v>
      </c>
      <c r="C215" s="6" t="s">
        <v>32</v>
      </c>
      <c r="D215" s="5"/>
      <c r="E215" s="5"/>
      <c r="F215" s="6" t="s">
        <v>36</v>
      </c>
      <c r="G215" s="5"/>
      <c r="H215" s="5"/>
      <c r="I215" s="6" t="s">
        <v>40</v>
      </c>
      <c r="J215" s="6">
        <v>5</v>
      </c>
      <c r="K215" s="6" t="s">
        <v>181</v>
      </c>
      <c r="L215" s="6" t="s">
        <v>180</v>
      </c>
      <c r="M215" s="61">
        <v>0</v>
      </c>
      <c r="N215" s="6" t="s">
        <v>166</v>
      </c>
      <c r="O215" s="6" t="s">
        <v>108</v>
      </c>
      <c r="P215" s="5" t="s">
        <v>179</v>
      </c>
      <c r="Q215" s="61">
        <f t="shared" si="4"/>
        <v>0</v>
      </c>
      <c r="R215" s="6" t="s">
        <v>108</v>
      </c>
      <c r="S215" s="6" t="s">
        <v>731</v>
      </c>
      <c r="T215" s="5"/>
      <c r="U215" s="6"/>
      <c r="V215" s="5" t="s">
        <v>321</v>
      </c>
      <c r="W215" s="5" t="s">
        <v>321</v>
      </c>
      <c r="X215" s="6" t="s">
        <v>41</v>
      </c>
    </row>
    <row r="216" spans="1:24" x14ac:dyDescent="0.15">
      <c r="A216" s="11" t="s">
        <v>31</v>
      </c>
      <c r="B216" s="11" t="s">
        <v>30</v>
      </c>
      <c r="C216" s="11" t="s">
        <v>32</v>
      </c>
      <c r="D216" s="11" t="s">
        <v>71</v>
      </c>
      <c r="E216" s="11"/>
      <c r="F216" s="11" t="s">
        <v>68</v>
      </c>
      <c r="G216" s="10"/>
      <c r="H216" s="10"/>
      <c r="I216" s="11" t="s">
        <v>40</v>
      </c>
      <c r="J216" s="11">
        <v>5</v>
      </c>
      <c r="K216" s="10"/>
      <c r="L216" s="11" t="s">
        <v>159</v>
      </c>
      <c r="M216" s="62">
        <v>6344479</v>
      </c>
      <c r="N216" s="10"/>
      <c r="O216" s="11" t="s">
        <v>108</v>
      </c>
      <c r="P216" s="10" t="s">
        <v>105</v>
      </c>
      <c r="Q216" s="62">
        <f t="shared" si="4"/>
        <v>6344479</v>
      </c>
      <c r="R216" s="11" t="s">
        <v>108</v>
      </c>
      <c r="S216" s="11" t="s">
        <v>731</v>
      </c>
      <c r="T216" s="10"/>
      <c r="U216" s="11"/>
      <c r="V216" s="10" t="s">
        <v>321</v>
      </c>
      <c r="W216" s="10" t="s">
        <v>321</v>
      </c>
      <c r="X216" s="11" t="s">
        <v>41</v>
      </c>
    </row>
    <row r="217" spans="1:24" x14ac:dyDescent="0.15">
      <c r="A217" s="11" t="s">
        <v>31</v>
      </c>
      <c r="B217" s="11" t="s">
        <v>30</v>
      </c>
      <c r="C217" s="11" t="s">
        <v>32</v>
      </c>
      <c r="D217" s="11" t="s">
        <v>76</v>
      </c>
      <c r="E217" s="11"/>
      <c r="F217" s="11" t="s">
        <v>68</v>
      </c>
      <c r="G217" s="10"/>
      <c r="H217" s="10"/>
      <c r="I217" s="11" t="s">
        <v>40</v>
      </c>
      <c r="J217" s="11">
        <v>5</v>
      </c>
      <c r="K217" s="10"/>
      <c r="L217" s="11" t="s">
        <v>160</v>
      </c>
      <c r="M217" s="62">
        <v>682710</v>
      </c>
      <c r="N217" s="10"/>
      <c r="O217" s="11" t="s">
        <v>108</v>
      </c>
      <c r="P217" s="10" t="s">
        <v>109</v>
      </c>
      <c r="Q217" s="62">
        <f t="shared" si="4"/>
        <v>682710</v>
      </c>
      <c r="R217" s="11" t="s">
        <v>108</v>
      </c>
      <c r="S217" s="11" t="s">
        <v>731</v>
      </c>
      <c r="T217" s="10"/>
      <c r="U217" s="11"/>
      <c r="V217" s="10" t="s">
        <v>321</v>
      </c>
      <c r="W217" s="10" t="s">
        <v>321</v>
      </c>
      <c r="X217" s="11" t="s">
        <v>41</v>
      </c>
    </row>
    <row r="218" spans="1:24" x14ac:dyDescent="0.15">
      <c r="A218" s="11" t="s">
        <v>31</v>
      </c>
      <c r="B218" s="11" t="s">
        <v>30</v>
      </c>
      <c r="C218" s="11" t="s">
        <v>32</v>
      </c>
      <c r="D218" s="11" t="s">
        <v>78</v>
      </c>
      <c r="E218" s="11"/>
      <c r="F218" s="11" t="s">
        <v>68</v>
      </c>
      <c r="G218" s="10"/>
      <c r="H218" s="10"/>
      <c r="I218" s="11" t="s">
        <v>40</v>
      </c>
      <c r="J218" s="11">
        <v>5</v>
      </c>
      <c r="K218" s="10"/>
      <c r="L218" s="11" t="s">
        <v>161</v>
      </c>
      <c r="M218" s="62">
        <v>970755</v>
      </c>
      <c r="N218" s="10"/>
      <c r="O218" s="11" t="s">
        <v>108</v>
      </c>
      <c r="P218" s="10" t="s">
        <v>109</v>
      </c>
      <c r="Q218" s="62">
        <f t="shared" si="4"/>
        <v>970755</v>
      </c>
      <c r="R218" s="11" t="s">
        <v>108</v>
      </c>
      <c r="S218" s="11" t="s">
        <v>731</v>
      </c>
      <c r="T218" s="10"/>
      <c r="U218" s="11"/>
      <c r="V218" s="10" t="s">
        <v>321</v>
      </c>
      <c r="W218" s="10" t="s">
        <v>321</v>
      </c>
      <c r="X218" s="11" t="s">
        <v>41</v>
      </c>
    </row>
    <row r="219" spans="1:24" x14ac:dyDescent="0.15">
      <c r="A219" s="11" t="s">
        <v>31</v>
      </c>
      <c r="B219" s="11" t="s">
        <v>30</v>
      </c>
      <c r="C219" s="11" t="s">
        <v>32</v>
      </c>
      <c r="D219" s="11" t="s">
        <v>80</v>
      </c>
      <c r="E219" s="11"/>
      <c r="F219" s="11" t="s">
        <v>68</v>
      </c>
      <c r="G219" s="10"/>
      <c r="H219" s="10"/>
      <c r="I219" s="11" t="s">
        <v>40</v>
      </c>
      <c r="J219" s="11">
        <v>5</v>
      </c>
      <c r="K219" s="10"/>
      <c r="L219" s="11" t="s">
        <v>162</v>
      </c>
      <c r="M219" s="62">
        <v>91029</v>
      </c>
      <c r="N219" s="10"/>
      <c r="O219" s="11" t="s">
        <v>108</v>
      </c>
      <c r="P219" s="10" t="s">
        <v>109</v>
      </c>
      <c r="Q219" s="62">
        <f t="shared" si="4"/>
        <v>91029</v>
      </c>
      <c r="R219" s="11" t="s">
        <v>108</v>
      </c>
      <c r="S219" s="11" t="s">
        <v>731</v>
      </c>
      <c r="T219" s="10"/>
      <c r="U219" s="11"/>
      <c r="V219" s="10" t="s">
        <v>321</v>
      </c>
      <c r="W219" s="10" t="s">
        <v>321</v>
      </c>
      <c r="X219" s="11" t="s">
        <v>41</v>
      </c>
    </row>
    <row r="220" spans="1:24" x14ac:dyDescent="0.15">
      <c r="A220" s="11" t="s">
        <v>31</v>
      </c>
      <c r="B220" s="11" t="s">
        <v>30</v>
      </c>
      <c r="C220" s="11" t="s">
        <v>32</v>
      </c>
      <c r="D220" s="11" t="s">
        <v>95</v>
      </c>
      <c r="E220" s="11"/>
      <c r="F220" s="11" t="s">
        <v>68</v>
      </c>
      <c r="G220" s="10"/>
      <c r="H220" s="10"/>
      <c r="I220" s="11" t="s">
        <v>40</v>
      </c>
      <c r="J220" s="11">
        <v>5</v>
      </c>
      <c r="K220" s="10"/>
      <c r="L220" s="11" t="s">
        <v>163</v>
      </c>
      <c r="M220" s="62">
        <v>4599985</v>
      </c>
      <c r="N220" s="10"/>
      <c r="O220" s="11" t="s">
        <v>108</v>
      </c>
      <c r="P220" s="10" t="s">
        <v>109</v>
      </c>
      <c r="Q220" s="62">
        <f t="shared" si="4"/>
        <v>4599985</v>
      </c>
      <c r="R220" s="11" t="s">
        <v>108</v>
      </c>
      <c r="S220" s="11" t="s">
        <v>731</v>
      </c>
      <c r="T220" s="10"/>
      <c r="U220" s="11"/>
      <c r="V220" s="10" t="s">
        <v>321</v>
      </c>
      <c r="W220" s="10" t="s">
        <v>321</v>
      </c>
      <c r="X220" s="11" t="s">
        <v>41</v>
      </c>
    </row>
    <row r="221" spans="1:24" x14ac:dyDescent="0.15">
      <c r="A221" s="11" t="s">
        <v>31</v>
      </c>
      <c r="B221" s="11" t="s">
        <v>30</v>
      </c>
      <c r="C221" s="11" t="s">
        <v>32</v>
      </c>
      <c r="D221" s="11" t="s">
        <v>76</v>
      </c>
      <c r="E221" s="11"/>
      <c r="F221" s="11" t="s">
        <v>68</v>
      </c>
      <c r="G221" s="10"/>
      <c r="H221" s="10"/>
      <c r="I221" s="11" t="s">
        <v>40</v>
      </c>
      <c r="J221" s="11">
        <v>5</v>
      </c>
      <c r="K221" s="10"/>
      <c r="L221" s="11" t="s">
        <v>165</v>
      </c>
      <c r="M221" s="62">
        <v>204937</v>
      </c>
      <c r="N221" s="11" t="s">
        <v>166</v>
      </c>
      <c r="O221" s="11" t="s">
        <v>108</v>
      </c>
      <c r="P221" s="10" t="s">
        <v>164</v>
      </c>
      <c r="Q221" s="62">
        <f t="shared" si="4"/>
        <v>204937</v>
      </c>
      <c r="R221" s="11" t="s">
        <v>108</v>
      </c>
      <c r="S221" s="11" t="s">
        <v>731</v>
      </c>
      <c r="T221" s="10"/>
      <c r="U221" s="11"/>
      <c r="V221" s="10" t="s">
        <v>321</v>
      </c>
      <c r="W221" s="10" t="s">
        <v>321</v>
      </c>
      <c r="X221" s="11" t="s">
        <v>41</v>
      </c>
    </row>
    <row r="222" spans="1:24" x14ac:dyDescent="0.15">
      <c r="A222" s="11" t="s">
        <v>31</v>
      </c>
      <c r="B222" s="11" t="s">
        <v>30</v>
      </c>
      <c r="C222" s="11" t="s">
        <v>32</v>
      </c>
      <c r="D222" s="11" t="s">
        <v>78</v>
      </c>
      <c r="E222" s="11"/>
      <c r="F222" s="11" t="s">
        <v>68</v>
      </c>
      <c r="G222" s="10"/>
      <c r="H222" s="10"/>
      <c r="I222" s="11" t="s">
        <v>40</v>
      </c>
      <c r="J222" s="11">
        <v>5</v>
      </c>
      <c r="K222" s="10"/>
      <c r="L222" s="11" t="s">
        <v>167</v>
      </c>
      <c r="M222" s="62">
        <v>17391</v>
      </c>
      <c r="N222" s="11" t="s">
        <v>166</v>
      </c>
      <c r="O222" s="11" t="s">
        <v>108</v>
      </c>
      <c r="P222" s="10" t="s">
        <v>164</v>
      </c>
      <c r="Q222" s="62">
        <f t="shared" si="4"/>
        <v>17391</v>
      </c>
      <c r="R222" s="11" t="s">
        <v>108</v>
      </c>
      <c r="S222" s="11" t="s">
        <v>731</v>
      </c>
      <c r="T222" s="10"/>
      <c r="U222" s="11"/>
      <c r="V222" s="10" t="s">
        <v>321</v>
      </c>
      <c r="W222" s="10" t="s">
        <v>321</v>
      </c>
      <c r="X222" s="11" t="s">
        <v>41</v>
      </c>
    </row>
    <row r="223" spans="1:24" x14ac:dyDescent="0.15">
      <c r="A223" s="11" t="s">
        <v>31</v>
      </c>
      <c r="B223" s="11" t="s">
        <v>30</v>
      </c>
      <c r="C223" s="11" t="s">
        <v>32</v>
      </c>
      <c r="D223" s="11" t="s">
        <v>80</v>
      </c>
      <c r="E223" s="11"/>
      <c r="F223" s="11" t="s">
        <v>68</v>
      </c>
      <c r="G223" s="10"/>
      <c r="H223" s="10"/>
      <c r="I223" s="11" t="s">
        <v>40</v>
      </c>
      <c r="J223" s="11">
        <v>5</v>
      </c>
      <c r="K223" s="10"/>
      <c r="L223" s="11" t="s">
        <v>168</v>
      </c>
      <c r="M223" s="62">
        <v>3681</v>
      </c>
      <c r="N223" s="11" t="s">
        <v>166</v>
      </c>
      <c r="O223" s="11" t="s">
        <v>108</v>
      </c>
      <c r="P223" s="10" t="s">
        <v>164</v>
      </c>
      <c r="Q223" s="62">
        <f t="shared" si="4"/>
        <v>3681</v>
      </c>
      <c r="R223" s="11" t="s">
        <v>108</v>
      </c>
      <c r="S223" s="11" t="s">
        <v>731</v>
      </c>
      <c r="T223" s="10"/>
      <c r="U223" s="11"/>
      <c r="V223" s="10" t="s">
        <v>321</v>
      </c>
      <c r="W223" s="10" t="s">
        <v>321</v>
      </c>
      <c r="X223" s="11" t="s">
        <v>41</v>
      </c>
    </row>
    <row r="224" spans="1:24" x14ac:dyDescent="0.15">
      <c r="A224" s="11" t="s">
        <v>31</v>
      </c>
      <c r="B224" s="11" t="s">
        <v>30</v>
      </c>
      <c r="C224" s="11" t="s">
        <v>32</v>
      </c>
      <c r="D224" s="11" t="s">
        <v>95</v>
      </c>
      <c r="E224" s="11"/>
      <c r="F224" s="11" t="s">
        <v>68</v>
      </c>
      <c r="G224" s="10"/>
      <c r="H224" s="10"/>
      <c r="I224" s="11" t="s">
        <v>40</v>
      </c>
      <c r="J224" s="11">
        <v>5</v>
      </c>
      <c r="K224" s="10"/>
      <c r="L224" s="11" t="s">
        <v>169</v>
      </c>
      <c r="M224" s="62">
        <v>0</v>
      </c>
      <c r="N224" s="11" t="s">
        <v>166</v>
      </c>
      <c r="O224" s="11" t="s">
        <v>108</v>
      </c>
      <c r="P224" s="10" t="s">
        <v>164</v>
      </c>
      <c r="Q224" s="62">
        <f t="shared" si="4"/>
        <v>0</v>
      </c>
      <c r="R224" s="11" t="s">
        <v>108</v>
      </c>
      <c r="S224" s="11" t="s">
        <v>731</v>
      </c>
      <c r="T224" s="10"/>
      <c r="U224" s="11"/>
      <c r="V224" s="10" t="s">
        <v>321</v>
      </c>
      <c r="W224" s="10" t="s">
        <v>321</v>
      </c>
      <c r="X224" s="11" t="s">
        <v>41</v>
      </c>
    </row>
    <row r="225" spans="1:24" x14ac:dyDescent="0.15">
      <c r="A225" s="11" t="s">
        <v>31</v>
      </c>
      <c r="B225" s="11" t="s">
        <v>30</v>
      </c>
      <c r="C225" s="11" t="s">
        <v>32</v>
      </c>
      <c r="D225" s="10"/>
      <c r="E225" s="10"/>
      <c r="F225" s="11" t="s">
        <v>68</v>
      </c>
      <c r="G225" s="10"/>
      <c r="H225" s="10"/>
      <c r="I225" s="11" t="s">
        <v>40</v>
      </c>
      <c r="J225" s="11">
        <v>5</v>
      </c>
      <c r="K225" s="10"/>
      <c r="L225" s="11" t="s">
        <v>171</v>
      </c>
      <c r="M225" s="62">
        <v>42757</v>
      </c>
      <c r="N225" s="11" t="s">
        <v>166</v>
      </c>
      <c r="O225" s="11" t="s">
        <v>108</v>
      </c>
      <c r="P225" s="10" t="s">
        <v>170</v>
      </c>
      <c r="Q225" s="62">
        <f t="shared" si="4"/>
        <v>42757</v>
      </c>
      <c r="R225" s="11" t="s">
        <v>108</v>
      </c>
      <c r="S225" s="11" t="s">
        <v>731</v>
      </c>
      <c r="T225" s="10"/>
      <c r="U225" s="11"/>
      <c r="V225" s="10" t="s">
        <v>321</v>
      </c>
      <c r="W225" s="10" t="s">
        <v>321</v>
      </c>
      <c r="X225" s="11" t="s">
        <v>41</v>
      </c>
    </row>
    <row r="226" spans="1:24" x14ac:dyDescent="0.15">
      <c r="A226" s="11" t="s">
        <v>31</v>
      </c>
      <c r="B226" s="11" t="s">
        <v>30</v>
      </c>
      <c r="C226" s="11" t="s">
        <v>32</v>
      </c>
      <c r="D226" s="10"/>
      <c r="E226" s="10"/>
      <c r="F226" s="11" t="s">
        <v>68</v>
      </c>
      <c r="G226" s="10"/>
      <c r="H226" s="10"/>
      <c r="I226" s="11" t="s">
        <v>40</v>
      </c>
      <c r="J226" s="11">
        <v>5</v>
      </c>
      <c r="K226" s="10"/>
      <c r="L226" s="11" t="s">
        <v>174</v>
      </c>
      <c r="M226" s="62">
        <v>34073</v>
      </c>
      <c r="N226" s="11" t="s">
        <v>166</v>
      </c>
      <c r="O226" s="11" t="s">
        <v>108</v>
      </c>
      <c r="P226" s="10" t="s">
        <v>173</v>
      </c>
      <c r="Q226" s="62">
        <f t="shared" si="4"/>
        <v>34073</v>
      </c>
      <c r="R226" s="11" t="s">
        <v>108</v>
      </c>
      <c r="S226" s="11" t="s">
        <v>731</v>
      </c>
      <c r="T226" s="10"/>
      <c r="U226" s="11"/>
      <c r="V226" s="10" t="s">
        <v>321</v>
      </c>
      <c r="W226" s="10" t="s">
        <v>321</v>
      </c>
      <c r="X226" s="11" t="s">
        <v>41</v>
      </c>
    </row>
    <row r="227" spans="1:24" x14ac:dyDescent="0.15">
      <c r="A227" s="11" t="s">
        <v>31</v>
      </c>
      <c r="B227" s="11" t="s">
        <v>30</v>
      </c>
      <c r="C227" s="11" t="s">
        <v>32</v>
      </c>
      <c r="D227" s="10"/>
      <c r="E227" s="10"/>
      <c r="F227" s="11" t="s">
        <v>68</v>
      </c>
      <c r="G227" s="10"/>
      <c r="H227" s="10"/>
      <c r="I227" s="11" t="s">
        <v>40</v>
      </c>
      <c r="J227" s="11">
        <v>5</v>
      </c>
      <c r="K227" s="10"/>
      <c r="L227" s="11" t="s">
        <v>177</v>
      </c>
      <c r="M227" s="62">
        <v>148692</v>
      </c>
      <c r="N227" s="11" t="s">
        <v>166</v>
      </c>
      <c r="O227" s="11" t="s">
        <v>108</v>
      </c>
      <c r="P227" s="10" t="s">
        <v>176</v>
      </c>
      <c r="Q227" s="62">
        <f t="shared" si="4"/>
        <v>148692</v>
      </c>
      <c r="R227" s="11" t="s">
        <v>108</v>
      </c>
      <c r="S227" s="11" t="s">
        <v>731</v>
      </c>
      <c r="T227" s="10"/>
      <c r="U227" s="11"/>
      <c r="V227" s="10" t="s">
        <v>321</v>
      </c>
      <c r="W227" s="10" t="s">
        <v>321</v>
      </c>
      <c r="X227" s="11" t="s">
        <v>41</v>
      </c>
    </row>
    <row r="228" spans="1:24" x14ac:dyDescent="0.15">
      <c r="A228" s="11" t="s">
        <v>31</v>
      </c>
      <c r="B228" s="11" t="s">
        <v>30</v>
      </c>
      <c r="C228" s="11" t="s">
        <v>32</v>
      </c>
      <c r="D228" s="10"/>
      <c r="E228" s="10"/>
      <c r="F228" s="11" t="s">
        <v>68</v>
      </c>
      <c r="G228" s="10"/>
      <c r="H228" s="10"/>
      <c r="I228" s="11" t="s">
        <v>40</v>
      </c>
      <c r="J228" s="11">
        <v>5</v>
      </c>
      <c r="K228" s="10"/>
      <c r="L228" s="11" t="s">
        <v>180</v>
      </c>
      <c r="M228" s="62">
        <v>487</v>
      </c>
      <c r="N228" s="11" t="s">
        <v>166</v>
      </c>
      <c r="O228" s="11" t="s">
        <v>108</v>
      </c>
      <c r="P228" s="10" t="s">
        <v>179</v>
      </c>
      <c r="Q228" s="62">
        <f t="shared" si="4"/>
        <v>487</v>
      </c>
      <c r="R228" s="11" t="s">
        <v>108</v>
      </c>
      <c r="S228" s="11" t="s">
        <v>731</v>
      </c>
      <c r="T228" s="10"/>
      <c r="U228" s="11"/>
      <c r="V228" s="10" t="s">
        <v>321</v>
      </c>
      <c r="W228" s="10" t="s">
        <v>321</v>
      </c>
      <c r="X228" s="11" t="s">
        <v>41</v>
      </c>
    </row>
    <row r="229" spans="1:24" x14ac:dyDescent="0.15">
      <c r="A229" s="15" t="s">
        <v>31</v>
      </c>
      <c r="B229" s="15" t="s">
        <v>30</v>
      </c>
      <c r="C229" s="15" t="s">
        <v>32</v>
      </c>
      <c r="D229" s="15" t="s">
        <v>71</v>
      </c>
      <c r="E229" s="15"/>
      <c r="F229" s="15" t="s">
        <v>69</v>
      </c>
      <c r="G229" s="14"/>
      <c r="H229" s="14"/>
      <c r="I229" s="15" t="s">
        <v>40</v>
      </c>
      <c r="J229" s="15">
        <v>5</v>
      </c>
      <c r="K229" s="14"/>
      <c r="L229" s="15" t="s">
        <v>159</v>
      </c>
      <c r="M229" s="63">
        <v>5048891</v>
      </c>
      <c r="N229" s="14"/>
      <c r="O229" s="15" t="s">
        <v>108</v>
      </c>
      <c r="P229" s="14" t="s">
        <v>105</v>
      </c>
      <c r="Q229" s="63">
        <f t="shared" si="4"/>
        <v>5048891</v>
      </c>
      <c r="R229" s="15" t="s">
        <v>108</v>
      </c>
      <c r="S229" s="15" t="s">
        <v>731</v>
      </c>
      <c r="T229" s="14"/>
      <c r="U229" s="15"/>
      <c r="V229" s="14" t="s">
        <v>321</v>
      </c>
      <c r="W229" s="14" t="s">
        <v>321</v>
      </c>
      <c r="X229" s="15" t="s">
        <v>41</v>
      </c>
    </row>
    <row r="230" spans="1:24" x14ac:dyDescent="0.15">
      <c r="A230" s="15" t="s">
        <v>31</v>
      </c>
      <c r="B230" s="15" t="s">
        <v>30</v>
      </c>
      <c r="C230" s="15" t="s">
        <v>32</v>
      </c>
      <c r="D230" s="15" t="s">
        <v>76</v>
      </c>
      <c r="E230" s="15"/>
      <c r="F230" s="15" t="s">
        <v>69</v>
      </c>
      <c r="G230" s="14"/>
      <c r="H230" s="14"/>
      <c r="I230" s="15" t="s">
        <v>40</v>
      </c>
      <c r="J230" s="15">
        <v>5</v>
      </c>
      <c r="K230" s="14"/>
      <c r="L230" s="15" t="s">
        <v>160</v>
      </c>
      <c r="M230" s="63">
        <v>585799</v>
      </c>
      <c r="N230" s="14"/>
      <c r="O230" s="15" t="s">
        <v>108</v>
      </c>
      <c r="P230" s="14" t="s">
        <v>109</v>
      </c>
      <c r="Q230" s="63">
        <f t="shared" si="4"/>
        <v>585799</v>
      </c>
      <c r="R230" s="15" t="s">
        <v>108</v>
      </c>
      <c r="S230" s="15" t="s">
        <v>731</v>
      </c>
      <c r="T230" s="14"/>
      <c r="U230" s="15"/>
      <c r="V230" s="14" t="s">
        <v>321</v>
      </c>
      <c r="W230" s="14" t="s">
        <v>321</v>
      </c>
      <c r="X230" s="15" t="s">
        <v>41</v>
      </c>
    </row>
    <row r="231" spans="1:24" x14ac:dyDescent="0.15">
      <c r="A231" s="15" t="s">
        <v>31</v>
      </c>
      <c r="B231" s="15" t="s">
        <v>30</v>
      </c>
      <c r="C231" s="15" t="s">
        <v>32</v>
      </c>
      <c r="D231" s="15" t="s">
        <v>78</v>
      </c>
      <c r="E231" s="15"/>
      <c r="F231" s="15" t="s">
        <v>69</v>
      </c>
      <c r="G231" s="14"/>
      <c r="H231" s="14"/>
      <c r="I231" s="15" t="s">
        <v>40</v>
      </c>
      <c r="J231" s="15">
        <v>5</v>
      </c>
      <c r="K231" s="14"/>
      <c r="L231" s="15" t="s">
        <v>161</v>
      </c>
      <c r="M231" s="63">
        <v>859029</v>
      </c>
      <c r="N231" s="14"/>
      <c r="O231" s="15" t="s">
        <v>108</v>
      </c>
      <c r="P231" s="14" t="s">
        <v>109</v>
      </c>
      <c r="Q231" s="63">
        <f t="shared" si="4"/>
        <v>859029</v>
      </c>
      <c r="R231" s="15" t="s">
        <v>108</v>
      </c>
      <c r="S231" s="15" t="s">
        <v>731</v>
      </c>
      <c r="T231" s="14"/>
      <c r="U231" s="15"/>
      <c r="V231" s="14" t="s">
        <v>321</v>
      </c>
      <c r="W231" s="14" t="s">
        <v>321</v>
      </c>
      <c r="X231" s="15" t="s">
        <v>41</v>
      </c>
    </row>
    <row r="232" spans="1:24" x14ac:dyDescent="0.15">
      <c r="A232" s="15" t="s">
        <v>31</v>
      </c>
      <c r="B232" s="15" t="s">
        <v>30</v>
      </c>
      <c r="C232" s="15" t="s">
        <v>32</v>
      </c>
      <c r="D232" s="15" t="s">
        <v>80</v>
      </c>
      <c r="E232" s="15"/>
      <c r="F232" s="15" t="s">
        <v>69</v>
      </c>
      <c r="G232" s="14"/>
      <c r="H232" s="14"/>
      <c r="I232" s="15" t="s">
        <v>40</v>
      </c>
      <c r="J232" s="15">
        <v>5</v>
      </c>
      <c r="K232" s="14"/>
      <c r="L232" s="15" t="s">
        <v>162</v>
      </c>
      <c r="M232" s="63">
        <v>63025</v>
      </c>
      <c r="N232" s="14"/>
      <c r="O232" s="15" t="s">
        <v>108</v>
      </c>
      <c r="P232" s="14" t="s">
        <v>109</v>
      </c>
      <c r="Q232" s="63">
        <f t="shared" si="4"/>
        <v>63025</v>
      </c>
      <c r="R232" s="15" t="s">
        <v>108</v>
      </c>
      <c r="S232" s="15" t="s">
        <v>731</v>
      </c>
      <c r="T232" s="14"/>
      <c r="U232" s="15"/>
      <c r="V232" s="14" t="s">
        <v>321</v>
      </c>
      <c r="W232" s="14" t="s">
        <v>321</v>
      </c>
      <c r="X232" s="15" t="s">
        <v>41</v>
      </c>
    </row>
    <row r="233" spans="1:24" x14ac:dyDescent="0.15">
      <c r="A233" s="15" t="s">
        <v>31</v>
      </c>
      <c r="B233" s="15" t="s">
        <v>30</v>
      </c>
      <c r="C233" s="15" t="s">
        <v>32</v>
      </c>
      <c r="D233" s="15" t="s">
        <v>95</v>
      </c>
      <c r="E233" s="15"/>
      <c r="F233" s="15" t="s">
        <v>69</v>
      </c>
      <c r="G233" s="14"/>
      <c r="H233" s="14"/>
      <c r="I233" s="15" t="s">
        <v>40</v>
      </c>
      <c r="J233" s="15">
        <v>5</v>
      </c>
      <c r="K233" s="14"/>
      <c r="L233" s="15" t="s">
        <v>163</v>
      </c>
      <c r="M233" s="63">
        <v>3541038</v>
      </c>
      <c r="N233" s="14"/>
      <c r="O233" s="15" t="s">
        <v>108</v>
      </c>
      <c r="P233" s="14" t="s">
        <v>109</v>
      </c>
      <c r="Q233" s="63">
        <f t="shared" si="4"/>
        <v>3541038</v>
      </c>
      <c r="R233" s="15" t="s">
        <v>108</v>
      </c>
      <c r="S233" s="15" t="s">
        <v>731</v>
      </c>
      <c r="T233" s="14"/>
      <c r="U233" s="15"/>
      <c r="V233" s="14" t="s">
        <v>321</v>
      </c>
      <c r="W233" s="14" t="s">
        <v>321</v>
      </c>
      <c r="X233" s="15" t="s">
        <v>41</v>
      </c>
    </row>
    <row r="234" spans="1:24" x14ac:dyDescent="0.15">
      <c r="A234" s="15" t="s">
        <v>31</v>
      </c>
      <c r="B234" s="15" t="s">
        <v>30</v>
      </c>
      <c r="C234" s="15" t="s">
        <v>32</v>
      </c>
      <c r="D234" s="15" t="s">
        <v>76</v>
      </c>
      <c r="E234" s="15"/>
      <c r="F234" s="15" t="s">
        <v>69</v>
      </c>
      <c r="G234" s="14"/>
      <c r="H234" s="14"/>
      <c r="I234" s="15" t="s">
        <v>40</v>
      </c>
      <c r="J234" s="15">
        <v>5</v>
      </c>
      <c r="K234" s="14"/>
      <c r="L234" s="15" t="s">
        <v>165</v>
      </c>
      <c r="M234" s="63">
        <v>50821</v>
      </c>
      <c r="N234" s="15" t="s">
        <v>166</v>
      </c>
      <c r="O234" s="15" t="s">
        <v>108</v>
      </c>
      <c r="P234" s="14" t="s">
        <v>164</v>
      </c>
      <c r="Q234" s="63">
        <f t="shared" si="4"/>
        <v>50821</v>
      </c>
      <c r="R234" s="15" t="s">
        <v>108</v>
      </c>
      <c r="S234" s="15" t="s">
        <v>731</v>
      </c>
      <c r="T234" s="14"/>
      <c r="U234" s="15"/>
      <c r="V234" s="14" t="s">
        <v>321</v>
      </c>
      <c r="W234" s="14" t="s">
        <v>321</v>
      </c>
      <c r="X234" s="15" t="s">
        <v>41</v>
      </c>
    </row>
    <row r="235" spans="1:24" x14ac:dyDescent="0.15">
      <c r="A235" s="15" t="s">
        <v>31</v>
      </c>
      <c r="B235" s="15" t="s">
        <v>30</v>
      </c>
      <c r="C235" s="15" t="s">
        <v>32</v>
      </c>
      <c r="D235" s="15" t="s">
        <v>78</v>
      </c>
      <c r="E235" s="15"/>
      <c r="F235" s="15" t="s">
        <v>69</v>
      </c>
      <c r="G235" s="14"/>
      <c r="H235" s="14"/>
      <c r="I235" s="15" t="s">
        <v>40</v>
      </c>
      <c r="J235" s="15">
        <v>5</v>
      </c>
      <c r="K235" s="14"/>
      <c r="L235" s="15" t="s">
        <v>167</v>
      </c>
      <c r="M235" s="63">
        <v>21256</v>
      </c>
      <c r="N235" s="15" t="s">
        <v>166</v>
      </c>
      <c r="O235" s="15" t="s">
        <v>108</v>
      </c>
      <c r="P235" s="14" t="s">
        <v>164</v>
      </c>
      <c r="Q235" s="63">
        <f t="shared" si="4"/>
        <v>21256</v>
      </c>
      <c r="R235" s="15" t="s">
        <v>108</v>
      </c>
      <c r="S235" s="15" t="s">
        <v>731</v>
      </c>
      <c r="T235" s="14"/>
      <c r="U235" s="15"/>
      <c r="V235" s="14" t="s">
        <v>321</v>
      </c>
      <c r="W235" s="14" t="s">
        <v>321</v>
      </c>
      <c r="X235" s="15" t="s">
        <v>41</v>
      </c>
    </row>
    <row r="236" spans="1:24" x14ac:dyDescent="0.15">
      <c r="A236" s="15" t="s">
        <v>31</v>
      </c>
      <c r="B236" s="15" t="s">
        <v>30</v>
      </c>
      <c r="C236" s="15" t="s">
        <v>32</v>
      </c>
      <c r="D236" s="15" t="s">
        <v>80</v>
      </c>
      <c r="E236" s="15"/>
      <c r="F236" s="15" t="s">
        <v>69</v>
      </c>
      <c r="G236" s="14"/>
      <c r="H236" s="14"/>
      <c r="I236" s="15" t="s">
        <v>40</v>
      </c>
      <c r="J236" s="15">
        <v>5</v>
      </c>
      <c r="K236" s="14"/>
      <c r="L236" s="15" t="s">
        <v>168</v>
      </c>
      <c r="M236" s="63">
        <v>1443</v>
      </c>
      <c r="N236" s="15" t="s">
        <v>166</v>
      </c>
      <c r="O236" s="15" t="s">
        <v>108</v>
      </c>
      <c r="P236" s="14" t="s">
        <v>164</v>
      </c>
      <c r="Q236" s="63">
        <f t="shared" si="4"/>
        <v>1443</v>
      </c>
      <c r="R236" s="15" t="s">
        <v>108</v>
      </c>
      <c r="S236" s="15" t="s">
        <v>731</v>
      </c>
      <c r="T236" s="14"/>
      <c r="U236" s="15"/>
      <c r="V236" s="14" t="s">
        <v>321</v>
      </c>
      <c r="W236" s="14" t="s">
        <v>321</v>
      </c>
      <c r="X236" s="15" t="s">
        <v>41</v>
      </c>
    </row>
    <row r="237" spans="1:24" x14ac:dyDescent="0.15">
      <c r="A237" s="15" t="s">
        <v>31</v>
      </c>
      <c r="B237" s="15" t="s">
        <v>30</v>
      </c>
      <c r="C237" s="15" t="s">
        <v>32</v>
      </c>
      <c r="D237" s="15" t="s">
        <v>95</v>
      </c>
      <c r="E237" s="15"/>
      <c r="F237" s="15" t="s">
        <v>69</v>
      </c>
      <c r="G237" s="14"/>
      <c r="H237" s="14"/>
      <c r="I237" s="15" t="s">
        <v>40</v>
      </c>
      <c r="J237" s="15">
        <v>5</v>
      </c>
      <c r="K237" s="14"/>
      <c r="L237" s="15" t="s">
        <v>169</v>
      </c>
      <c r="M237" s="63">
        <v>154212</v>
      </c>
      <c r="N237" s="15" t="s">
        <v>166</v>
      </c>
      <c r="O237" s="15" t="s">
        <v>108</v>
      </c>
      <c r="P237" s="14" t="s">
        <v>164</v>
      </c>
      <c r="Q237" s="63">
        <f t="shared" si="4"/>
        <v>154212</v>
      </c>
      <c r="R237" s="15" t="s">
        <v>108</v>
      </c>
      <c r="S237" s="15" t="s">
        <v>731</v>
      </c>
      <c r="T237" s="14"/>
      <c r="U237" s="15"/>
      <c r="V237" s="14" t="s">
        <v>321</v>
      </c>
      <c r="W237" s="14" t="s">
        <v>321</v>
      </c>
      <c r="X237" s="15" t="s">
        <v>41</v>
      </c>
    </row>
    <row r="238" spans="1:24" x14ac:dyDescent="0.15">
      <c r="A238" s="15" t="s">
        <v>31</v>
      </c>
      <c r="B238" s="15" t="s">
        <v>30</v>
      </c>
      <c r="C238" s="15" t="s">
        <v>32</v>
      </c>
      <c r="D238" s="14"/>
      <c r="E238" s="14"/>
      <c r="F238" s="15" t="s">
        <v>69</v>
      </c>
      <c r="G238" s="14"/>
      <c r="H238" s="14"/>
      <c r="I238" s="15" t="s">
        <v>40</v>
      </c>
      <c r="J238" s="15">
        <v>5</v>
      </c>
      <c r="K238" s="14"/>
      <c r="L238" s="15" t="s">
        <v>171</v>
      </c>
      <c r="M238" s="63">
        <v>61403</v>
      </c>
      <c r="N238" s="15" t="s">
        <v>166</v>
      </c>
      <c r="O238" s="15" t="s">
        <v>108</v>
      </c>
      <c r="P238" s="14" t="s">
        <v>170</v>
      </c>
      <c r="Q238" s="63">
        <f t="shared" si="4"/>
        <v>61403</v>
      </c>
      <c r="R238" s="15" t="s">
        <v>108</v>
      </c>
      <c r="S238" s="15" t="s">
        <v>731</v>
      </c>
      <c r="T238" s="14"/>
      <c r="U238" s="15"/>
      <c r="V238" s="14" t="s">
        <v>321</v>
      </c>
      <c r="W238" s="14" t="s">
        <v>321</v>
      </c>
      <c r="X238" s="15" t="s">
        <v>41</v>
      </c>
    </row>
    <row r="239" spans="1:24" x14ac:dyDescent="0.15">
      <c r="A239" s="15" t="s">
        <v>31</v>
      </c>
      <c r="B239" s="15" t="s">
        <v>30</v>
      </c>
      <c r="C239" s="15" t="s">
        <v>32</v>
      </c>
      <c r="D239" s="14"/>
      <c r="E239" s="14"/>
      <c r="F239" s="15" t="s">
        <v>69</v>
      </c>
      <c r="G239" s="14"/>
      <c r="H239" s="14"/>
      <c r="I239" s="15" t="s">
        <v>40</v>
      </c>
      <c r="J239" s="15">
        <v>5</v>
      </c>
      <c r="K239" s="14"/>
      <c r="L239" s="15" t="s">
        <v>174</v>
      </c>
      <c r="M239" s="63">
        <v>10316</v>
      </c>
      <c r="N239" s="15" t="s">
        <v>166</v>
      </c>
      <c r="O239" s="15" t="s">
        <v>108</v>
      </c>
      <c r="P239" s="14" t="s">
        <v>173</v>
      </c>
      <c r="Q239" s="63">
        <f t="shared" si="4"/>
        <v>10316</v>
      </c>
      <c r="R239" s="15" t="s">
        <v>108</v>
      </c>
      <c r="S239" s="15" t="s">
        <v>731</v>
      </c>
      <c r="T239" s="14"/>
      <c r="U239" s="15"/>
      <c r="V239" s="14" t="s">
        <v>321</v>
      </c>
      <c r="W239" s="14" t="s">
        <v>321</v>
      </c>
      <c r="X239" s="15" t="s">
        <v>41</v>
      </c>
    </row>
    <row r="240" spans="1:24" x14ac:dyDescent="0.15">
      <c r="A240" s="15" t="s">
        <v>31</v>
      </c>
      <c r="B240" s="15" t="s">
        <v>30</v>
      </c>
      <c r="C240" s="15" t="s">
        <v>32</v>
      </c>
      <c r="D240" s="14"/>
      <c r="E240" s="14"/>
      <c r="F240" s="15" t="s">
        <v>69</v>
      </c>
      <c r="G240" s="14"/>
      <c r="H240" s="14"/>
      <c r="I240" s="15" t="s">
        <v>40</v>
      </c>
      <c r="J240" s="15">
        <v>5</v>
      </c>
      <c r="K240" s="14"/>
      <c r="L240" s="15" t="s">
        <v>177</v>
      </c>
      <c r="M240" s="63">
        <v>101886</v>
      </c>
      <c r="N240" s="15" t="s">
        <v>166</v>
      </c>
      <c r="O240" s="15" t="s">
        <v>108</v>
      </c>
      <c r="P240" s="14" t="s">
        <v>176</v>
      </c>
      <c r="Q240" s="63">
        <f t="shared" si="4"/>
        <v>101886</v>
      </c>
      <c r="R240" s="15" t="s">
        <v>108</v>
      </c>
      <c r="S240" s="15" t="s">
        <v>731</v>
      </c>
      <c r="T240" s="14"/>
      <c r="U240" s="15"/>
      <c r="V240" s="14" t="s">
        <v>321</v>
      </c>
      <c r="W240" s="14" t="s">
        <v>321</v>
      </c>
      <c r="X240" s="15" t="s">
        <v>41</v>
      </c>
    </row>
    <row r="241" spans="1:24" x14ac:dyDescent="0.15">
      <c r="A241" s="15" t="s">
        <v>31</v>
      </c>
      <c r="B241" s="15" t="s">
        <v>30</v>
      </c>
      <c r="C241" s="15" t="s">
        <v>32</v>
      </c>
      <c r="D241" s="14"/>
      <c r="E241" s="14"/>
      <c r="F241" s="15" t="s">
        <v>69</v>
      </c>
      <c r="G241" s="14"/>
      <c r="H241" s="14"/>
      <c r="I241" s="15" t="s">
        <v>40</v>
      </c>
      <c r="J241" s="15">
        <v>5</v>
      </c>
      <c r="K241" s="14"/>
      <c r="L241" s="15" t="s">
        <v>180</v>
      </c>
      <c r="M241" s="63">
        <v>54127</v>
      </c>
      <c r="N241" s="15" t="s">
        <v>166</v>
      </c>
      <c r="O241" s="15" t="s">
        <v>108</v>
      </c>
      <c r="P241" s="14" t="s">
        <v>179</v>
      </c>
      <c r="Q241" s="63">
        <f t="shared" si="4"/>
        <v>54127</v>
      </c>
      <c r="R241" s="15" t="s">
        <v>108</v>
      </c>
      <c r="S241" s="15" t="s">
        <v>731</v>
      </c>
      <c r="T241" s="14"/>
      <c r="U241" s="15"/>
      <c r="V241" s="14" t="s">
        <v>321</v>
      </c>
      <c r="W241" s="14" t="s">
        <v>321</v>
      </c>
      <c r="X241" s="15" t="s">
        <v>41</v>
      </c>
    </row>
    <row r="242" spans="1:24" x14ac:dyDescent="0.15">
      <c r="A242" s="6" t="s">
        <v>31</v>
      </c>
      <c r="B242" s="6" t="s">
        <v>30</v>
      </c>
      <c r="C242" s="6" t="s">
        <v>32</v>
      </c>
      <c r="D242" s="6" t="s">
        <v>76</v>
      </c>
      <c r="E242" s="6"/>
      <c r="F242" s="6" t="s">
        <v>36</v>
      </c>
      <c r="G242" s="5"/>
      <c r="H242" s="5"/>
      <c r="I242" s="6" t="s">
        <v>40</v>
      </c>
      <c r="J242" s="6">
        <v>6</v>
      </c>
      <c r="K242" s="5"/>
      <c r="L242" s="6" t="s">
        <v>183</v>
      </c>
      <c r="M242" s="61">
        <v>804024</v>
      </c>
      <c r="N242" s="5"/>
      <c r="O242" s="6" t="s">
        <v>108</v>
      </c>
      <c r="P242" s="5" t="s">
        <v>182</v>
      </c>
      <c r="Q242" s="61">
        <f t="shared" si="4"/>
        <v>804024</v>
      </c>
      <c r="R242" s="6" t="s">
        <v>108</v>
      </c>
      <c r="S242" s="6" t="s">
        <v>731</v>
      </c>
      <c r="T242" s="5"/>
      <c r="U242" s="6"/>
      <c r="V242" s="5" t="s">
        <v>321</v>
      </c>
      <c r="W242" s="5" t="s">
        <v>321</v>
      </c>
      <c r="X242" s="6" t="s">
        <v>41</v>
      </c>
    </row>
    <row r="243" spans="1:24" x14ac:dyDescent="0.15">
      <c r="A243" s="6" t="s">
        <v>31</v>
      </c>
      <c r="B243" s="6" t="s">
        <v>30</v>
      </c>
      <c r="C243" s="6" t="s">
        <v>32</v>
      </c>
      <c r="D243" s="6" t="s">
        <v>78</v>
      </c>
      <c r="E243" s="6"/>
      <c r="F243" s="6" t="s">
        <v>36</v>
      </c>
      <c r="G243" s="5"/>
      <c r="H243" s="5"/>
      <c r="I243" s="6" t="s">
        <v>40</v>
      </c>
      <c r="J243" s="6">
        <v>6</v>
      </c>
      <c r="K243" s="5"/>
      <c r="L243" s="6" t="s">
        <v>184</v>
      </c>
      <c r="M243" s="61">
        <v>1265584</v>
      </c>
      <c r="N243" s="5"/>
      <c r="O243" s="6" t="s">
        <v>108</v>
      </c>
      <c r="P243" s="5" t="s">
        <v>182</v>
      </c>
      <c r="Q243" s="61">
        <f t="shared" si="4"/>
        <v>1265584</v>
      </c>
      <c r="R243" s="6" t="s">
        <v>108</v>
      </c>
      <c r="S243" s="6" t="s">
        <v>731</v>
      </c>
      <c r="T243" s="5"/>
      <c r="U243" s="6"/>
      <c r="V243" s="5" t="s">
        <v>321</v>
      </c>
      <c r="W243" s="5" t="s">
        <v>321</v>
      </c>
      <c r="X243" s="6" t="s">
        <v>41</v>
      </c>
    </row>
    <row r="244" spans="1:24" x14ac:dyDescent="0.15">
      <c r="A244" s="6" t="s">
        <v>31</v>
      </c>
      <c r="B244" s="6" t="s">
        <v>30</v>
      </c>
      <c r="C244" s="6" t="s">
        <v>32</v>
      </c>
      <c r="D244" s="6" t="s">
        <v>80</v>
      </c>
      <c r="E244" s="6"/>
      <c r="F244" s="6" t="s">
        <v>36</v>
      </c>
      <c r="G244" s="5"/>
      <c r="H244" s="5"/>
      <c r="I244" s="6" t="s">
        <v>40</v>
      </c>
      <c r="J244" s="6">
        <v>6</v>
      </c>
      <c r="K244" s="5"/>
      <c r="L244" s="6" t="s">
        <v>185</v>
      </c>
      <c r="M244" s="61">
        <v>107089</v>
      </c>
      <c r="N244" s="5"/>
      <c r="O244" s="6" t="s">
        <v>108</v>
      </c>
      <c r="P244" s="5" t="s">
        <v>182</v>
      </c>
      <c r="Q244" s="61">
        <f t="shared" si="4"/>
        <v>107089</v>
      </c>
      <c r="R244" s="6" t="s">
        <v>108</v>
      </c>
      <c r="S244" s="6" t="s">
        <v>731</v>
      </c>
      <c r="T244" s="5"/>
      <c r="U244" s="6"/>
      <c r="V244" s="5" t="s">
        <v>321</v>
      </c>
      <c r="W244" s="5" t="s">
        <v>321</v>
      </c>
      <c r="X244" s="6" t="s">
        <v>41</v>
      </c>
    </row>
    <row r="245" spans="1:24" x14ac:dyDescent="0.15">
      <c r="A245" s="6" t="s">
        <v>31</v>
      </c>
      <c r="B245" s="6" t="s">
        <v>30</v>
      </c>
      <c r="C245" s="6" t="s">
        <v>32</v>
      </c>
      <c r="D245" s="6" t="s">
        <v>95</v>
      </c>
      <c r="E245" s="6"/>
      <c r="F245" s="6" t="s">
        <v>36</v>
      </c>
      <c r="G245" s="5"/>
      <c r="H245" s="5"/>
      <c r="I245" s="6" t="s">
        <v>40</v>
      </c>
      <c r="J245" s="6">
        <v>6</v>
      </c>
      <c r="K245" s="5"/>
      <c r="L245" s="6" t="s">
        <v>186</v>
      </c>
      <c r="M245" s="61">
        <v>5387574</v>
      </c>
      <c r="N245" s="5"/>
      <c r="O245" s="6" t="s">
        <v>108</v>
      </c>
      <c r="P245" s="5" t="s">
        <v>182</v>
      </c>
      <c r="Q245" s="61">
        <f t="shared" si="4"/>
        <v>5387574</v>
      </c>
      <c r="R245" s="6" t="s">
        <v>108</v>
      </c>
      <c r="S245" s="6" t="s">
        <v>731</v>
      </c>
      <c r="T245" s="5"/>
      <c r="U245" s="6"/>
      <c r="V245" s="5" t="s">
        <v>321</v>
      </c>
      <c r="W245" s="5" t="s">
        <v>321</v>
      </c>
      <c r="X245" s="6" t="s">
        <v>41</v>
      </c>
    </row>
    <row r="246" spans="1:24" x14ac:dyDescent="0.15">
      <c r="A246" s="6" t="s">
        <v>31</v>
      </c>
      <c r="B246" s="6" t="s">
        <v>30</v>
      </c>
      <c r="C246" s="6" t="s">
        <v>32</v>
      </c>
      <c r="D246" s="5"/>
      <c r="E246" s="5"/>
      <c r="F246" s="6" t="s">
        <v>36</v>
      </c>
      <c r="G246" s="5"/>
      <c r="H246" s="5"/>
      <c r="I246" s="6" t="s">
        <v>40</v>
      </c>
      <c r="J246" s="6">
        <v>6</v>
      </c>
      <c r="K246" s="6" t="s">
        <v>189</v>
      </c>
      <c r="L246" s="6" t="s">
        <v>188</v>
      </c>
      <c r="M246" s="61">
        <v>7126236</v>
      </c>
      <c r="N246" s="5"/>
      <c r="O246" s="6" t="s">
        <v>108</v>
      </c>
      <c r="P246" s="5" t="s">
        <v>187</v>
      </c>
      <c r="Q246" s="61">
        <f t="shared" si="4"/>
        <v>7126236</v>
      </c>
      <c r="R246" s="6" t="s">
        <v>108</v>
      </c>
      <c r="S246" s="6" t="s">
        <v>731</v>
      </c>
      <c r="T246" s="5"/>
      <c r="U246" s="6"/>
      <c r="V246" s="5" t="s">
        <v>321</v>
      </c>
      <c r="W246" s="5" t="s">
        <v>321</v>
      </c>
      <c r="X246" s="6" t="s">
        <v>41</v>
      </c>
    </row>
    <row r="247" spans="1:24" x14ac:dyDescent="0.15">
      <c r="A247" s="6" t="s">
        <v>31</v>
      </c>
      <c r="B247" s="6" t="s">
        <v>30</v>
      </c>
      <c r="C247" s="6" t="s">
        <v>32</v>
      </c>
      <c r="D247" s="5"/>
      <c r="E247" s="5"/>
      <c r="F247" s="6" t="s">
        <v>36</v>
      </c>
      <c r="G247" s="5"/>
      <c r="H247" s="5"/>
      <c r="I247" s="6" t="s">
        <v>40</v>
      </c>
      <c r="J247" s="6">
        <v>6</v>
      </c>
      <c r="K247" s="6" t="s">
        <v>192</v>
      </c>
      <c r="L247" s="6" t="s">
        <v>191</v>
      </c>
      <c r="M247" s="61">
        <v>0</v>
      </c>
      <c r="N247" s="5"/>
      <c r="O247" s="6" t="s">
        <v>108</v>
      </c>
      <c r="P247" s="5" t="s">
        <v>190</v>
      </c>
      <c r="Q247" s="61">
        <f t="shared" si="4"/>
        <v>0</v>
      </c>
      <c r="R247" s="6" t="s">
        <v>108</v>
      </c>
      <c r="S247" s="6" t="s">
        <v>731</v>
      </c>
      <c r="T247" s="5"/>
      <c r="U247" s="6"/>
      <c r="V247" s="5" t="s">
        <v>321</v>
      </c>
      <c r="W247" s="5" t="s">
        <v>321</v>
      </c>
      <c r="X247" s="6" t="s">
        <v>41</v>
      </c>
    </row>
    <row r="248" spans="1:24" x14ac:dyDescent="0.15">
      <c r="A248" s="6" t="s">
        <v>31</v>
      </c>
      <c r="B248" s="6" t="s">
        <v>30</v>
      </c>
      <c r="C248" s="6" t="s">
        <v>32</v>
      </c>
      <c r="D248" s="5"/>
      <c r="E248" s="5"/>
      <c r="F248" s="6" t="s">
        <v>36</v>
      </c>
      <c r="G248" s="5"/>
      <c r="H248" s="5"/>
      <c r="I248" s="6" t="s">
        <v>40</v>
      </c>
      <c r="J248" s="6">
        <v>6</v>
      </c>
      <c r="K248" s="6" t="s">
        <v>195</v>
      </c>
      <c r="L248" s="6" t="s">
        <v>194</v>
      </c>
      <c r="M248" s="61">
        <v>47129</v>
      </c>
      <c r="N248" s="5"/>
      <c r="O248" s="6" t="s">
        <v>108</v>
      </c>
      <c r="P248" s="5" t="s">
        <v>193</v>
      </c>
      <c r="Q248" s="61">
        <f t="shared" si="4"/>
        <v>47129</v>
      </c>
      <c r="R248" s="6" t="s">
        <v>108</v>
      </c>
      <c r="S248" s="6" t="s">
        <v>731</v>
      </c>
      <c r="T248" s="5"/>
      <c r="U248" s="6"/>
      <c r="V248" s="5" t="s">
        <v>321</v>
      </c>
      <c r="W248" s="5" t="s">
        <v>321</v>
      </c>
      <c r="X248" s="6" t="s">
        <v>41</v>
      </c>
    </row>
    <row r="249" spans="1:24" x14ac:dyDescent="0.15">
      <c r="A249" s="6" t="s">
        <v>31</v>
      </c>
      <c r="B249" s="6" t="s">
        <v>30</v>
      </c>
      <c r="C249" s="6" t="s">
        <v>32</v>
      </c>
      <c r="D249" s="5"/>
      <c r="E249" s="5"/>
      <c r="F249" s="6" t="s">
        <v>36</v>
      </c>
      <c r="G249" s="5"/>
      <c r="H249" s="5"/>
      <c r="I249" s="6" t="s">
        <v>40</v>
      </c>
      <c r="J249" s="6">
        <v>6</v>
      </c>
      <c r="K249" s="6" t="s">
        <v>198</v>
      </c>
      <c r="L249" s="6" t="s">
        <v>197</v>
      </c>
      <c r="M249" s="61">
        <v>186434</v>
      </c>
      <c r="N249" s="5"/>
      <c r="O249" s="6" t="s">
        <v>108</v>
      </c>
      <c r="P249" s="5" t="s">
        <v>196</v>
      </c>
      <c r="Q249" s="61">
        <f t="shared" si="4"/>
        <v>186434</v>
      </c>
      <c r="R249" s="6" t="s">
        <v>108</v>
      </c>
      <c r="S249" s="6" t="s">
        <v>731</v>
      </c>
      <c r="T249" s="5"/>
      <c r="U249" s="6"/>
      <c r="V249" s="5" t="s">
        <v>321</v>
      </c>
      <c r="W249" s="5" t="s">
        <v>321</v>
      </c>
      <c r="X249" s="6" t="s">
        <v>41</v>
      </c>
    </row>
    <row r="250" spans="1:24" x14ac:dyDescent="0.15">
      <c r="A250" s="6" t="s">
        <v>31</v>
      </c>
      <c r="B250" s="6" t="s">
        <v>30</v>
      </c>
      <c r="C250" s="6" t="s">
        <v>32</v>
      </c>
      <c r="D250" s="5"/>
      <c r="E250" s="5"/>
      <c r="F250" s="6" t="s">
        <v>36</v>
      </c>
      <c r="G250" s="5"/>
      <c r="H250" s="5"/>
      <c r="I250" s="6" t="s">
        <v>40</v>
      </c>
      <c r="J250" s="6">
        <v>6</v>
      </c>
      <c r="K250" s="6" t="s">
        <v>201</v>
      </c>
      <c r="L250" s="6" t="s">
        <v>200</v>
      </c>
      <c r="M250" s="61">
        <v>72000</v>
      </c>
      <c r="N250" s="5"/>
      <c r="O250" s="6" t="s">
        <v>108</v>
      </c>
      <c r="P250" s="5" t="s">
        <v>199</v>
      </c>
      <c r="Q250" s="61">
        <f t="shared" si="4"/>
        <v>72000</v>
      </c>
      <c r="R250" s="6" t="s">
        <v>108</v>
      </c>
      <c r="S250" s="6" t="s">
        <v>731</v>
      </c>
      <c r="T250" s="5"/>
      <c r="U250" s="6"/>
      <c r="V250" s="5" t="s">
        <v>321</v>
      </c>
      <c r="W250" s="5" t="s">
        <v>321</v>
      </c>
      <c r="X250" s="6" t="s">
        <v>41</v>
      </c>
    </row>
    <row r="251" spans="1:24" x14ac:dyDescent="0.15">
      <c r="A251" s="6" t="s">
        <v>31</v>
      </c>
      <c r="B251" s="6" t="s">
        <v>30</v>
      </c>
      <c r="C251" s="6" t="s">
        <v>32</v>
      </c>
      <c r="D251" s="5"/>
      <c r="E251" s="5"/>
      <c r="F251" s="6" t="s">
        <v>36</v>
      </c>
      <c r="G251" s="5"/>
      <c r="H251" s="5"/>
      <c r="I251" s="6" t="s">
        <v>40</v>
      </c>
      <c r="J251" s="6">
        <v>6</v>
      </c>
      <c r="K251" s="6" t="s">
        <v>204</v>
      </c>
      <c r="L251" s="6" t="s">
        <v>203</v>
      </c>
      <c r="M251" s="61">
        <v>132472</v>
      </c>
      <c r="N251" s="5"/>
      <c r="O251" s="6" t="s">
        <v>108</v>
      </c>
      <c r="P251" s="5" t="s">
        <v>202</v>
      </c>
      <c r="Q251" s="61">
        <f t="shared" si="4"/>
        <v>132472</v>
      </c>
      <c r="R251" s="6" t="s">
        <v>108</v>
      </c>
      <c r="S251" s="6" t="s">
        <v>731</v>
      </c>
      <c r="T251" s="5"/>
      <c r="U251" s="6"/>
      <c r="V251" s="5" t="s">
        <v>321</v>
      </c>
      <c r="W251" s="5" t="s">
        <v>321</v>
      </c>
      <c r="X251" s="6" t="s">
        <v>41</v>
      </c>
    </row>
    <row r="252" spans="1:24" x14ac:dyDescent="0.15">
      <c r="A252" s="11" t="s">
        <v>31</v>
      </c>
      <c r="B252" s="11" t="s">
        <v>30</v>
      </c>
      <c r="C252" s="11" t="s">
        <v>32</v>
      </c>
      <c r="D252" s="11" t="s">
        <v>76</v>
      </c>
      <c r="E252" s="11"/>
      <c r="F252" s="11" t="s">
        <v>68</v>
      </c>
      <c r="G252" s="10"/>
      <c r="H252" s="10"/>
      <c r="I252" s="11" t="s">
        <v>40</v>
      </c>
      <c r="J252" s="11">
        <v>6</v>
      </c>
      <c r="K252" s="10"/>
      <c r="L252" s="11" t="s">
        <v>183</v>
      </c>
      <c r="M252" s="62">
        <v>466243</v>
      </c>
      <c r="N252" s="10"/>
      <c r="O252" s="11" t="s">
        <v>108</v>
      </c>
      <c r="P252" s="10" t="s">
        <v>182</v>
      </c>
      <c r="Q252" s="62">
        <f t="shared" si="4"/>
        <v>466243</v>
      </c>
      <c r="R252" s="11" t="s">
        <v>108</v>
      </c>
      <c r="S252" s="11" t="s">
        <v>731</v>
      </c>
      <c r="T252" s="10"/>
      <c r="U252" s="11"/>
      <c r="V252" s="10" t="s">
        <v>321</v>
      </c>
      <c r="W252" s="10" t="s">
        <v>321</v>
      </c>
      <c r="X252" s="11" t="s">
        <v>41</v>
      </c>
    </row>
    <row r="253" spans="1:24" x14ac:dyDescent="0.15">
      <c r="A253" s="11" t="s">
        <v>31</v>
      </c>
      <c r="B253" s="11" t="s">
        <v>30</v>
      </c>
      <c r="C253" s="11" t="s">
        <v>32</v>
      </c>
      <c r="D253" s="11" t="s">
        <v>78</v>
      </c>
      <c r="E253" s="11"/>
      <c r="F253" s="11" t="s">
        <v>68</v>
      </c>
      <c r="G253" s="10"/>
      <c r="H253" s="10"/>
      <c r="I253" s="11" t="s">
        <v>40</v>
      </c>
      <c r="J253" s="11">
        <v>6</v>
      </c>
      <c r="K253" s="10"/>
      <c r="L253" s="11" t="s">
        <v>184</v>
      </c>
      <c r="M253" s="62">
        <v>941343</v>
      </c>
      <c r="N253" s="10"/>
      <c r="O253" s="11" t="s">
        <v>108</v>
      </c>
      <c r="P253" s="10" t="s">
        <v>182</v>
      </c>
      <c r="Q253" s="62">
        <f t="shared" si="4"/>
        <v>941343</v>
      </c>
      <c r="R253" s="11" t="s">
        <v>108</v>
      </c>
      <c r="S253" s="11" t="s">
        <v>731</v>
      </c>
      <c r="T253" s="10"/>
      <c r="U253" s="11"/>
      <c r="V253" s="10" t="s">
        <v>321</v>
      </c>
      <c r="W253" s="10" t="s">
        <v>321</v>
      </c>
      <c r="X253" s="11" t="s">
        <v>41</v>
      </c>
    </row>
    <row r="254" spans="1:24" x14ac:dyDescent="0.15">
      <c r="A254" s="11" t="s">
        <v>31</v>
      </c>
      <c r="B254" s="11" t="s">
        <v>30</v>
      </c>
      <c r="C254" s="11" t="s">
        <v>32</v>
      </c>
      <c r="D254" s="11" t="s">
        <v>80</v>
      </c>
      <c r="E254" s="11"/>
      <c r="F254" s="11" t="s">
        <v>68</v>
      </c>
      <c r="G254" s="10"/>
      <c r="H254" s="10"/>
      <c r="I254" s="11" t="s">
        <v>40</v>
      </c>
      <c r="J254" s="11">
        <v>6</v>
      </c>
      <c r="K254" s="10"/>
      <c r="L254" s="11" t="s">
        <v>185</v>
      </c>
      <c r="M254" s="62">
        <v>85935</v>
      </c>
      <c r="N254" s="10"/>
      <c r="O254" s="11" t="s">
        <v>108</v>
      </c>
      <c r="P254" s="10" t="s">
        <v>182</v>
      </c>
      <c r="Q254" s="62">
        <f t="shared" si="4"/>
        <v>85935</v>
      </c>
      <c r="R254" s="11" t="s">
        <v>108</v>
      </c>
      <c r="S254" s="11" t="s">
        <v>731</v>
      </c>
      <c r="T254" s="10"/>
      <c r="U254" s="11"/>
      <c r="V254" s="10" t="s">
        <v>321</v>
      </c>
      <c r="W254" s="10" t="s">
        <v>321</v>
      </c>
      <c r="X254" s="11" t="s">
        <v>41</v>
      </c>
    </row>
    <row r="255" spans="1:24" x14ac:dyDescent="0.15">
      <c r="A255" s="11" t="s">
        <v>31</v>
      </c>
      <c r="B255" s="11" t="s">
        <v>30</v>
      </c>
      <c r="C255" s="11" t="s">
        <v>32</v>
      </c>
      <c r="D255" s="11" t="s">
        <v>95</v>
      </c>
      <c r="E255" s="11"/>
      <c r="F255" s="11" t="s">
        <v>68</v>
      </c>
      <c r="G255" s="10"/>
      <c r="H255" s="10"/>
      <c r="I255" s="11" t="s">
        <v>40</v>
      </c>
      <c r="J255" s="11">
        <v>6</v>
      </c>
      <c r="K255" s="10"/>
      <c r="L255" s="11" t="s">
        <v>186</v>
      </c>
      <c r="M255" s="62">
        <v>4611239</v>
      </c>
      <c r="N255" s="10"/>
      <c r="O255" s="11" t="s">
        <v>108</v>
      </c>
      <c r="P255" s="10" t="s">
        <v>182</v>
      </c>
      <c r="Q255" s="62">
        <f t="shared" si="4"/>
        <v>4611239</v>
      </c>
      <c r="R255" s="11" t="s">
        <v>108</v>
      </c>
      <c r="S255" s="11" t="s">
        <v>731</v>
      </c>
      <c r="T255" s="10"/>
      <c r="U255" s="11"/>
      <c r="V255" s="10" t="s">
        <v>321</v>
      </c>
      <c r="W255" s="10" t="s">
        <v>321</v>
      </c>
      <c r="X255" s="11" t="s">
        <v>41</v>
      </c>
    </row>
    <row r="256" spans="1:24" x14ac:dyDescent="0.15">
      <c r="A256" s="11" t="s">
        <v>31</v>
      </c>
      <c r="B256" s="11" t="s">
        <v>30</v>
      </c>
      <c r="C256" s="11" t="s">
        <v>32</v>
      </c>
      <c r="D256" s="10"/>
      <c r="E256" s="10"/>
      <c r="F256" s="11" t="s">
        <v>68</v>
      </c>
      <c r="G256" s="10"/>
      <c r="H256" s="10"/>
      <c r="I256" s="11" t="s">
        <v>40</v>
      </c>
      <c r="J256" s="11">
        <v>6</v>
      </c>
      <c r="K256" s="11" t="s">
        <v>189</v>
      </c>
      <c r="L256" s="11" t="s">
        <v>188</v>
      </c>
      <c r="M256" s="62">
        <v>6004378</v>
      </c>
      <c r="N256" s="10"/>
      <c r="O256" s="11" t="s">
        <v>108</v>
      </c>
      <c r="P256" s="10" t="s">
        <v>187</v>
      </c>
      <c r="Q256" s="62">
        <f t="shared" si="4"/>
        <v>6004378</v>
      </c>
      <c r="R256" s="11" t="s">
        <v>108</v>
      </c>
      <c r="S256" s="11" t="s">
        <v>731</v>
      </c>
      <c r="T256" s="10"/>
      <c r="U256" s="11"/>
      <c r="V256" s="10" t="s">
        <v>321</v>
      </c>
      <c r="W256" s="10" t="s">
        <v>321</v>
      </c>
      <c r="X256" s="11" t="s">
        <v>41</v>
      </c>
    </row>
    <row r="257" spans="1:24" x14ac:dyDescent="0.15">
      <c r="A257" s="11" t="s">
        <v>31</v>
      </c>
      <c r="B257" s="11" t="s">
        <v>30</v>
      </c>
      <c r="C257" s="11" t="s">
        <v>32</v>
      </c>
      <c r="D257" s="10"/>
      <c r="E257" s="10"/>
      <c r="F257" s="11" t="s">
        <v>68</v>
      </c>
      <c r="G257" s="10"/>
      <c r="H257" s="10"/>
      <c r="I257" s="11" t="s">
        <v>40</v>
      </c>
      <c r="J257" s="11">
        <v>6</v>
      </c>
      <c r="K257" s="11" t="s">
        <v>192</v>
      </c>
      <c r="L257" s="11" t="s">
        <v>191</v>
      </c>
      <c r="M257" s="62">
        <v>0</v>
      </c>
      <c r="N257" s="10"/>
      <c r="O257" s="11" t="s">
        <v>108</v>
      </c>
      <c r="P257" s="10" t="s">
        <v>190</v>
      </c>
      <c r="Q257" s="62">
        <f t="shared" si="4"/>
        <v>0</v>
      </c>
      <c r="R257" s="11" t="s">
        <v>108</v>
      </c>
      <c r="S257" s="11" t="s">
        <v>731</v>
      </c>
      <c r="T257" s="10"/>
      <c r="U257" s="11"/>
      <c r="V257" s="10" t="s">
        <v>321</v>
      </c>
      <c r="W257" s="10" t="s">
        <v>321</v>
      </c>
      <c r="X257" s="11" t="s">
        <v>41</v>
      </c>
    </row>
    <row r="258" spans="1:24" x14ac:dyDescent="0.15">
      <c r="A258" s="11" t="s">
        <v>31</v>
      </c>
      <c r="B258" s="11" t="s">
        <v>30</v>
      </c>
      <c r="C258" s="11" t="s">
        <v>32</v>
      </c>
      <c r="D258" s="10"/>
      <c r="E258" s="10"/>
      <c r="F258" s="11" t="s">
        <v>68</v>
      </c>
      <c r="G258" s="10"/>
      <c r="H258" s="10"/>
      <c r="I258" s="11" t="s">
        <v>40</v>
      </c>
      <c r="J258" s="11">
        <v>6</v>
      </c>
      <c r="K258" s="11" t="s">
        <v>195</v>
      </c>
      <c r="L258" s="11" t="s">
        <v>194</v>
      </c>
      <c r="M258" s="62">
        <v>61029</v>
      </c>
      <c r="N258" s="10"/>
      <c r="O258" s="11" t="s">
        <v>108</v>
      </c>
      <c r="P258" s="10" t="s">
        <v>193</v>
      </c>
      <c r="Q258" s="62">
        <f t="shared" si="4"/>
        <v>61029</v>
      </c>
      <c r="R258" s="11" t="s">
        <v>108</v>
      </c>
      <c r="S258" s="11" t="s">
        <v>731</v>
      </c>
      <c r="T258" s="10"/>
      <c r="U258" s="11"/>
      <c r="V258" s="10" t="s">
        <v>321</v>
      </c>
      <c r="W258" s="10" t="s">
        <v>321</v>
      </c>
      <c r="X258" s="11" t="s">
        <v>41</v>
      </c>
    </row>
    <row r="259" spans="1:24" x14ac:dyDescent="0.15">
      <c r="A259" s="11" t="s">
        <v>31</v>
      </c>
      <c r="B259" s="11" t="s">
        <v>30</v>
      </c>
      <c r="C259" s="11" t="s">
        <v>32</v>
      </c>
      <c r="D259" s="10"/>
      <c r="E259" s="10"/>
      <c r="F259" s="11" t="s">
        <v>68</v>
      </c>
      <c r="G259" s="10"/>
      <c r="H259" s="10"/>
      <c r="I259" s="11" t="s">
        <v>40</v>
      </c>
      <c r="J259" s="11">
        <v>6</v>
      </c>
      <c r="K259" s="11" t="s">
        <v>198</v>
      </c>
      <c r="L259" s="11" t="s">
        <v>197</v>
      </c>
      <c r="M259" s="62">
        <v>33174</v>
      </c>
      <c r="N259" s="10"/>
      <c r="O259" s="11" t="s">
        <v>108</v>
      </c>
      <c r="P259" s="10" t="s">
        <v>196</v>
      </c>
      <c r="Q259" s="62">
        <f t="shared" si="4"/>
        <v>33174</v>
      </c>
      <c r="R259" s="11" t="s">
        <v>108</v>
      </c>
      <c r="S259" s="11" t="s">
        <v>731</v>
      </c>
      <c r="T259" s="10"/>
      <c r="U259" s="11"/>
      <c r="V259" s="10" t="s">
        <v>321</v>
      </c>
      <c r="W259" s="10" t="s">
        <v>321</v>
      </c>
      <c r="X259" s="11" t="s">
        <v>41</v>
      </c>
    </row>
    <row r="260" spans="1:24" x14ac:dyDescent="0.15">
      <c r="A260" s="11" t="s">
        <v>31</v>
      </c>
      <c r="B260" s="11" t="s">
        <v>30</v>
      </c>
      <c r="C260" s="11" t="s">
        <v>32</v>
      </c>
      <c r="D260" s="10"/>
      <c r="E260" s="10"/>
      <c r="F260" s="11" t="s">
        <v>68</v>
      </c>
      <c r="G260" s="10"/>
      <c r="H260" s="10"/>
      <c r="I260" s="11" t="s">
        <v>40</v>
      </c>
      <c r="J260" s="11">
        <v>6</v>
      </c>
      <c r="K260" s="11" t="s">
        <v>201</v>
      </c>
      <c r="L260" s="11" t="s">
        <v>200</v>
      </c>
      <c r="M260" s="62">
        <v>0</v>
      </c>
      <c r="N260" s="10"/>
      <c r="O260" s="11" t="s">
        <v>108</v>
      </c>
      <c r="P260" s="10" t="s">
        <v>199</v>
      </c>
      <c r="Q260" s="62">
        <f t="shared" si="4"/>
        <v>0</v>
      </c>
      <c r="R260" s="11" t="s">
        <v>108</v>
      </c>
      <c r="S260" s="11" t="s">
        <v>731</v>
      </c>
      <c r="T260" s="10"/>
      <c r="U260" s="11"/>
      <c r="V260" s="10" t="s">
        <v>321</v>
      </c>
      <c r="W260" s="10" t="s">
        <v>321</v>
      </c>
      <c r="X260" s="11" t="s">
        <v>41</v>
      </c>
    </row>
    <row r="261" spans="1:24" x14ac:dyDescent="0.15">
      <c r="A261" s="11" t="s">
        <v>31</v>
      </c>
      <c r="B261" s="11" t="s">
        <v>30</v>
      </c>
      <c r="C261" s="11" t="s">
        <v>32</v>
      </c>
      <c r="D261" s="10"/>
      <c r="E261" s="10"/>
      <c r="F261" s="11" t="s">
        <v>68</v>
      </c>
      <c r="G261" s="10"/>
      <c r="H261" s="10"/>
      <c r="I261" s="11" t="s">
        <v>40</v>
      </c>
      <c r="J261" s="11">
        <v>6</v>
      </c>
      <c r="K261" s="11" t="s">
        <v>204</v>
      </c>
      <c r="L261" s="11" t="s">
        <v>203</v>
      </c>
      <c r="M261" s="62">
        <v>6177</v>
      </c>
      <c r="N261" s="10"/>
      <c r="O261" s="11" t="s">
        <v>108</v>
      </c>
      <c r="P261" s="10" t="s">
        <v>202</v>
      </c>
      <c r="Q261" s="62">
        <f t="shared" si="4"/>
        <v>6177</v>
      </c>
      <c r="R261" s="11" t="s">
        <v>108</v>
      </c>
      <c r="S261" s="11" t="s">
        <v>731</v>
      </c>
      <c r="T261" s="10"/>
      <c r="U261" s="11"/>
      <c r="V261" s="10" t="s">
        <v>321</v>
      </c>
      <c r="W261" s="10" t="s">
        <v>321</v>
      </c>
      <c r="X261" s="11" t="s">
        <v>41</v>
      </c>
    </row>
    <row r="262" spans="1:24" x14ac:dyDescent="0.15">
      <c r="A262" s="15" t="s">
        <v>31</v>
      </c>
      <c r="B262" s="15" t="s">
        <v>30</v>
      </c>
      <c r="C262" s="15" t="s">
        <v>32</v>
      </c>
      <c r="D262" s="15" t="s">
        <v>76</v>
      </c>
      <c r="E262" s="15"/>
      <c r="F262" s="15" t="s">
        <v>69</v>
      </c>
      <c r="G262" s="14"/>
      <c r="H262" s="14"/>
      <c r="I262" s="15" t="s">
        <v>40</v>
      </c>
      <c r="J262" s="15">
        <v>6</v>
      </c>
      <c r="K262" s="14"/>
      <c r="L262" s="15" t="s">
        <v>183</v>
      </c>
      <c r="M262" s="63">
        <v>538714</v>
      </c>
      <c r="N262" s="14"/>
      <c r="O262" s="15" t="s">
        <v>108</v>
      </c>
      <c r="P262" s="14" t="s">
        <v>182</v>
      </c>
      <c r="Q262" s="63">
        <f t="shared" si="4"/>
        <v>538714</v>
      </c>
      <c r="R262" s="15" t="s">
        <v>108</v>
      </c>
      <c r="S262" s="15" t="s">
        <v>731</v>
      </c>
      <c r="T262" s="14"/>
      <c r="U262" s="15"/>
      <c r="V262" s="14" t="s">
        <v>321</v>
      </c>
      <c r="W262" s="14" t="s">
        <v>321</v>
      </c>
      <c r="X262" s="15" t="s">
        <v>41</v>
      </c>
    </row>
    <row r="263" spans="1:24" x14ac:dyDescent="0.15">
      <c r="A263" s="15" t="s">
        <v>31</v>
      </c>
      <c r="B263" s="15" t="s">
        <v>30</v>
      </c>
      <c r="C263" s="15" t="s">
        <v>32</v>
      </c>
      <c r="D263" s="15" t="s">
        <v>78</v>
      </c>
      <c r="E263" s="15"/>
      <c r="F263" s="15" t="s">
        <v>69</v>
      </c>
      <c r="G263" s="14"/>
      <c r="H263" s="14"/>
      <c r="I263" s="15" t="s">
        <v>40</v>
      </c>
      <c r="J263" s="15">
        <v>6</v>
      </c>
      <c r="K263" s="14"/>
      <c r="L263" s="15" t="s">
        <v>184</v>
      </c>
      <c r="M263" s="63">
        <v>841725</v>
      </c>
      <c r="N263" s="14"/>
      <c r="O263" s="15" t="s">
        <v>108</v>
      </c>
      <c r="P263" s="14" t="s">
        <v>182</v>
      </c>
      <c r="Q263" s="63">
        <f t="shared" si="4"/>
        <v>841725</v>
      </c>
      <c r="R263" s="15" t="s">
        <v>108</v>
      </c>
      <c r="S263" s="15" t="s">
        <v>731</v>
      </c>
      <c r="T263" s="14"/>
      <c r="U263" s="15"/>
      <c r="V263" s="14" t="s">
        <v>321</v>
      </c>
      <c r="W263" s="14" t="s">
        <v>321</v>
      </c>
      <c r="X263" s="15" t="s">
        <v>41</v>
      </c>
    </row>
    <row r="264" spans="1:24" x14ac:dyDescent="0.15">
      <c r="A264" s="15" t="s">
        <v>31</v>
      </c>
      <c r="B264" s="15" t="s">
        <v>30</v>
      </c>
      <c r="C264" s="15" t="s">
        <v>32</v>
      </c>
      <c r="D264" s="15" t="s">
        <v>80</v>
      </c>
      <c r="E264" s="15"/>
      <c r="F264" s="15" t="s">
        <v>69</v>
      </c>
      <c r="G264" s="14"/>
      <c r="H264" s="14"/>
      <c r="I264" s="15" t="s">
        <v>40</v>
      </c>
      <c r="J264" s="15">
        <v>6</v>
      </c>
      <c r="K264" s="14"/>
      <c r="L264" s="15" t="s">
        <v>185</v>
      </c>
      <c r="M264" s="63">
        <v>60417</v>
      </c>
      <c r="N264" s="14"/>
      <c r="O264" s="15" t="s">
        <v>108</v>
      </c>
      <c r="P264" s="14" t="s">
        <v>182</v>
      </c>
      <c r="Q264" s="63">
        <f t="shared" si="4"/>
        <v>60417</v>
      </c>
      <c r="R264" s="15" t="s">
        <v>108</v>
      </c>
      <c r="S264" s="15" t="s">
        <v>731</v>
      </c>
      <c r="T264" s="14"/>
      <c r="U264" s="15"/>
      <c r="V264" s="14" t="s">
        <v>321</v>
      </c>
      <c r="W264" s="14" t="s">
        <v>321</v>
      </c>
      <c r="X264" s="15" t="s">
        <v>41</v>
      </c>
    </row>
    <row r="265" spans="1:24" x14ac:dyDescent="0.15">
      <c r="A265" s="15" t="s">
        <v>31</v>
      </c>
      <c r="B265" s="15" t="s">
        <v>30</v>
      </c>
      <c r="C265" s="15" t="s">
        <v>32</v>
      </c>
      <c r="D265" s="15" t="s">
        <v>95</v>
      </c>
      <c r="E265" s="15"/>
      <c r="F265" s="15" t="s">
        <v>69</v>
      </c>
      <c r="G265" s="14"/>
      <c r="H265" s="14"/>
      <c r="I265" s="15" t="s">
        <v>40</v>
      </c>
      <c r="J265" s="15">
        <v>6</v>
      </c>
      <c r="K265" s="14"/>
      <c r="L265" s="15" t="s">
        <v>186</v>
      </c>
      <c r="M265" s="63">
        <v>3411786</v>
      </c>
      <c r="N265" s="14"/>
      <c r="O265" s="15" t="s">
        <v>108</v>
      </c>
      <c r="P265" s="14" t="s">
        <v>182</v>
      </c>
      <c r="Q265" s="63">
        <f t="shared" si="4"/>
        <v>3411786</v>
      </c>
      <c r="R265" s="15" t="s">
        <v>108</v>
      </c>
      <c r="S265" s="15" t="s">
        <v>731</v>
      </c>
      <c r="T265" s="14"/>
      <c r="U265" s="15"/>
      <c r="V265" s="14" t="s">
        <v>321</v>
      </c>
      <c r="W265" s="14" t="s">
        <v>321</v>
      </c>
      <c r="X265" s="15" t="s">
        <v>41</v>
      </c>
    </row>
    <row r="266" spans="1:24" x14ac:dyDescent="0.15">
      <c r="A266" s="15" t="s">
        <v>31</v>
      </c>
      <c r="B266" s="15" t="s">
        <v>30</v>
      </c>
      <c r="C266" s="15" t="s">
        <v>32</v>
      </c>
      <c r="D266" s="14"/>
      <c r="E266" s="14"/>
      <c r="F266" s="15" t="s">
        <v>69</v>
      </c>
      <c r="G266" s="14"/>
      <c r="H266" s="14"/>
      <c r="I266" s="15" t="s">
        <v>40</v>
      </c>
      <c r="J266" s="15">
        <v>6</v>
      </c>
      <c r="K266" s="15" t="s">
        <v>189</v>
      </c>
      <c r="L266" s="15" t="s">
        <v>188</v>
      </c>
      <c r="M266" s="63">
        <v>4066230</v>
      </c>
      <c r="N266" s="14"/>
      <c r="O266" s="15" t="s">
        <v>108</v>
      </c>
      <c r="P266" s="14" t="s">
        <v>187</v>
      </c>
      <c r="Q266" s="63">
        <f t="shared" si="4"/>
        <v>4066230</v>
      </c>
      <c r="R266" s="15" t="s">
        <v>108</v>
      </c>
      <c r="S266" s="15" t="s">
        <v>731</v>
      </c>
      <c r="T266" s="14"/>
      <c r="U266" s="15"/>
      <c r="V266" s="14" t="s">
        <v>321</v>
      </c>
      <c r="W266" s="14" t="s">
        <v>321</v>
      </c>
      <c r="X266" s="15" t="s">
        <v>41</v>
      </c>
    </row>
    <row r="267" spans="1:24" x14ac:dyDescent="0.15">
      <c r="A267" s="15" t="s">
        <v>31</v>
      </c>
      <c r="B267" s="15" t="s">
        <v>30</v>
      </c>
      <c r="C267" s="15" t="s">
        <v>32</v>
      </c>
      <c r="D267" s="14"/>
      <c r="E267" s="14"/>
      <c r="F267" s="15" t="s">
        <v>69</v>
      </c>
      <c r="G267" s="14"/>
      <c r="H267" s="14"/>
      <c r="I267" s="15" t="s">
        <v>40</v>
      </c>
      <c r="J267" s="15">
        <v>6</v>
      </c>
      <c r="K267" s="15" t="s">
        <v>192</v>
      </c>
      <c r="L267" s="15" t="s">
        <v>191</v>
      </c>
      <c r="M267" s="63">
        <v>0</v>
      </c>
      <c r="N267" s="14"/>
      <c r="O267" s="15" t="s">
        <v>108</v>
      </c>
      <c r="P267" s="14" t="s">
        <v>190</v>
      </c>
      <c r="Q267" s="63">
        <f t="shared" si="4"/>
        <v>0</v>
      </c>
      <c r="R267" s="15" t="s">
        <v>108</v>
      </c>
      <c r="S267" s="15" t="s">
        <v>731</v>
      </c>
      <c r="T267" s="14"/>
      <c r="U267" s="15"/>
      <c r="V267" s="14" t="s">
        <v>321</v>
      </c>
      <c r="W267" s="14" t="s">
        <v>321</v>
      </c>
      <c r="X267" s="15" t="s">
        <v>41</v>
      </c>
    </row>
    <row r="268" spans="1:24" x14ac:dyDescent="0.15">
      <c r="A268" s="15" t="s">
        <v>31</v>
      </c>
      <c r="B268" s="15" t="s">
        <v>30</v>
      </c>
      <c r="C268" s="15" t="s">
        <v>32</v>
      </c>
      <c r="D268" s="14"/>
      <c r="E268" s="14"/>
      <c r="F268" s="15" t="s">
        <v>69</v>
      </c>
      <c r="G268" s="14"/>
      <c r="H268" s="14"/>
      <c r="I268" s="15" t="s">
        <v>40</v>
      </c>
      <c r="J268" s="15">
        <v>6</v>
      </c>
      <c r="K268" s="15" t="s">
        <v>195</v>
      </c>
      <c r="L268" s="15" t="s">
        <v>194</v>
      </c>
      <c r="M268" s="63">
        <v>121000</v>
      </c>
      <c r="N268" s="14"/>
      <c r="O268" s="15" t="s">
        <v>108</v>
      </c>
      <c r="P268" s="14" t="s">
        <v>193</v>
      </c>
      <c r="Q268" s="63">
        <f t="shared" si="4"/>
        <v>121000</v>
      </c>
      <c r="R268" s="15" t="s">
        <v>108</v>
      </c>
      <c r="S268" s="15" t="s">
        <v>731</v>
      </c>
      <c r="T268" s="14"/>
      <c r="U268" s="15"/>
      <c r="V268" s="14" t="s">
        <v>321</v>
      </c>
      <c r="W268" s="14" t="s">
        <v>321</v>
      </c>
      <c r="X268" s="15" t="s">
        <v>41</v>
      </c>
    </row>
    <row r="269" spans="1:24" x14ac:dyDescent="0.15">
      <c r="A269" s="15" t="s">
        <v>31</v>
      </c>
      <c r="B269" s="15" t="s">
        <v>30</v>
      </c>
      <c r="C269" s="15" t="s">
        <v>32</v>
      </c>
      <c r="D269" s="14"/>
      <c r="E269" s="14"/>
      <c r="F269" s="15" t="s">
        <v>69</v>
      </c>
      <c r="G269" s="14"/>
      <c r="H269" s="14"/>
      <c r="I269" s="15" t="s">
        <v>40</v>
      </c>
      <c r="J269" s="15">
        <v>6</v>
      </c>
      <c r="K269" s="15" t="s">
        <v>198</v>
      </c>
      <c r="L269" s="15" t="s">
        <v>197</v>
      </c>
      <c r="M269" s="63">
        <v>408734</v>
      </c>
      <c r="N269" s="14"/>
      <c r="O269" s="15" t="s">
        <v>108</v>
      </c>
      <c r="P269" s="14" t="s">
        <v>196</v>
      </c>
      <c r="Q269" s="63">
        <f t="shared" si="4"/>
        <v>408734</v>
      </c>
      <c r="R269" s="15" t="s">
        <v>108</v>
      </c>
      <c r="S269" s="15" t="s">
        <v>731</v>
      </c>
      <c r="T269" s="14"/>
      <c r="U269" s="15"/>
      <c r="V269" s="14" t="s">
        <v>321</v>
      </c>
      <c r="W269" s="14" t="s">
        <v>321</v>
      </c>
      <c r="X269" s="15" t="s">
        <v>41</v>
      </c>
    </row>
    <row r="270" spans="1:24" x14ac:dyDescent="0.15">
      <c r="A270" s="15" t="s">
        <v>31</v>
      </c>
      <c r="B270" s="15" t="s">
        <v>30</v>
      </c>
      <c r="C270" s="15" t="s">
        <v>32</v>
      </c>
      <c r="D270" s="14"/>
      <c r="E270" s="14"/>
      <c r="F270" s="15" t="s">
        <v>69</v>
      </c>
      <c r="G270" s="14"/>
      <c r="H270" s="14"/>
      <c r="I270" s="15" t="s">
        <v>40</v>
      </c>
      <c r="J270" s="15">
        <v>6</v>
      </c>
      <c r="K270" s="15" t="s">
        <v>201</v>
      </c>
      <c r="L270" s="15" t="s">
        <v>200</v>
      </c>
      <c r="M270" s="63">
        <v>150000</v>
      </c>
      <c r="N270" s="14"/>
      <c r="O270" s="15" t="s">
        <v>108</v>
      </c>
      <c r="P270" s="14" t="s">
        <v>199</v>
      </c>
      <c r="Q270" s="63">
        <f t="shared" si="4"/>
        <v>150000</v>
      </c>
      <c r="R270" s="15" t="s">
        <v>108</v>
      </c>
      <c r="S270" s="15" t="s">
        <v>731</v>
      </c>
      <c r="T270" s="14"/>
      <c r="U270" s="15"/>
      <c r="V270" s="14" t="s">
        <v>321</v>
      </c>
      <c r="W270" s="14" t="s">
        <v>321</v>
      </c>
      <c r="X270" s="15" t="s">
        <v>41</v>
      </c>
    </row>
    <row r="271" spans="1:24" x14ac:dyDescent="0.15">
      <c r="A271" s="15" t="s">
        <v>31</v>
      </c>
      <c r="B271" s="15" t="s">
        <v>30</v>
      </c>
      <c r="C271" s="15" t="s">
        <v>32</v>
      </c>
      <c r="D271" s="14"/>
      <c r="E271" s="14"/>
      <c r="F271" s="15" t="s">
        <v>69</v>
      </c>
      <c r="G271" s="14"/>
      <c r="H271" s="14"/>
      <c r="I271" s="15" t="s">
        <v>40</v>
      </c>
      <c r="J271" s="15">
        <v>6</v>
      </c>
      <c r="K271" s="15" t="s">
        <v>204</v>
      </c>
      <c r="L271" s="15" t="s">
        <v>203</v>
      </c>
      <c r="M271" s="63">
        <v>106679</v>
      </c>
      <c r="N271" s="14"/>
      <c r="O271" s="15" t="s">
        <v>108</v>
      </c>
      <c r="P271" s="14" t="s">
        <v>202</v>
      </c>
      <c r="Q271" s="63">
        <f t="shared" si="4"/>
        <v>106679</v>
      </c>
      <c r="R271" s="15" t="s">
        <v>108</v>
      </c>
      <c r="S271" s="15" t="s">
        <v>731</v>
      </c>
      <c r="T271" s="14"/>
      <c r="U271" s="15"/>
      <c r="V271" s="14" t="s">
        <v>321</v>
      </c>
      <c r="W271" s="14" t="s">
        <v>321</v>
      </c>
      <c r="X271" s="15" t="s">
        <v>41</v>
      </c>
    </row>
    <row r="272" spans="1:24" x14ac:dyDescent="0.15">
      <c r="A272" s="6" t="s">
        <v>31</v>
      </c>
      <c r="B272" s="6" t="s">
        <v>30</v>
      </c>
      <c r="C272" s="6" t="s">
        <v>32</v>
      </c>
      <c r="D272" s="6" t="s">
        <v>71</v>
      </c>
      <c r="E272" s="6"/>
      <c r="F272" s="6" t="s">
        <v>36</v>
      </c>
      <c r="G272" s="5"/>
      <c r="H272" s="5"/>
      <c r="I272" s="6" t="s">
        <v>40</v>
      </c>
      <c r="J272" s="6">
        <v>6</v>
      </c>
      <c r="K272" s="6">
        <v>12</v>
      </c>
      <c r="L272" s="6" t="s">
        <v>206</v>
      </c>
      <c r="M272" s="61">
        <v>391047</v>
      </c>
      <c r="N272" s="6" t="s">
        <v>166</v>
      </c>
      <c r="O272" s="6" t="s">
        <v>108</v>
      </c>
      <c r="P272" s="5" t="s">
        <v>205</v>
      </c>
      <c r="Q272" s="61">
        <f t="shared" si="4"/>
        <v>391047</v>
      </c>
      <c r="R272" s="6" t="s">
        <v>108</v>
      </c>
      <c r="S272" s="6" t="s">
        <v>731</v>
      </c>
      <c r="T272" s="5"/>
      <c r="U272" s="6"/>
      <c r="V272" s="5" t="e">
        <v>#N/A</v>
      </c>
      <c r="W272" s="5" t="e">
        <v>#N/A</v>
      </c>
      <c r="X272" s="6" t="s">
        <v>41</v>
      </c>
    </row>
    <row r="273" spans="1:24" x14ac:dyDescent="0.15">
      <c r="A273" s="6" t="s">
        <v>31</v>
      </c>
      <c r="B273" s="6" t="s">
        <v>30</v>
      </c>
      <c r="C273" s="6" t="s">
        <v>32</v>
      </c>
      <c r="D273" s="6" t="s">
        <v>76</v>
      </c>
      <c r="E273" s="6"/>
      <c r="F273" s="6" t="s">
        <v>36</v>
      </c>
      <c r="G273" s="5"/>
      <c r="H273" s="5"/>
      <c r="I273" s="6" t="s">
        <v>40</v>
      </c>
      <c r="J273" s="6">
        <v>6</v>
      </c>
      <c r="K273" s="6">
        <v>12</v>
      </c>
      <c r="L273" s="6" t="s">
        <v>208</v>
      </c>
      <c r="M273" s="61">
        <v>14079</v>
      </c>
      <c r="N273" s="6" t="s">
        <v>166</v>
      </c>
      <c r="O273" s="6" t="s">
        <v>108</v>
      </c>
      <c r="P273" s="5" t="s">
        <v>205</v>
      </c>
      <c r="Q273" s="61">
        <f t="shared" si="4"/>
        <v>14079</v>
      </c>
      <c r="R273" s="6" t="s">
        <v>108</v>
      </c>
      <c r="S273" s="6" t="s">
        <v>731</v>
      </c>
      <c r="T273" s="5"/>
      <c r="U273" s="6"/>
      <c r="V273" s="5" t="e">
        <v>#N/A</v>
      </c>
      <c r="W273" s="5" t="e">
        <v>#N/A</v>
      </c>
      <c r="X273" s="6" t="s">
        <v>41</v>
      </c>
    </row>
    <row r="274" spans="1:24" x14ac:dyDescent="0.15">
      <c r="A274" s="6" t="s">
        <v>31</v>
      </c>
      <c r="B274" s="6" t="s">
        <v>30</v>
      </c>
      <c r="C274" s="6" t="s">
        <v>32</v>
      </c>
      <c r="D274" s="6" t="s">
        <v>78</v>
      </c>
      <c r="E274" s="6"/>
      <c r="F274" s="6" t="s">
        <v>36</v>
      </c>
      <c r="G274" s="5"/>
      <c r="H274" s="5"/>
      <c r="I274" s="6" t="s">
        <v>40</v>
      </c>
      <c r="J274" s="6">
        <v>6</v>
      </c>
      <c r="K274" s="6">
        <v>12</v>
      </c>
      <c r="L274" s="6" t="s">
        <v>209</v>
      </c>
      <c r="M274" s="61">
        <v>180811</v>
      </c>
      <c r="N274" s="6" t="s">
        <v>166</v>
      </c>
      <c r="O274" s="6" t="s">
        <v>108</v>
      </c>
      <c r="P274" s="5" t="s">
        <v>205</v>
      </c>
      <c r="Q274" s="61">
        <f t="shared" si="4"/>
        <v>180811</v>
      </c>
      <c r="R274" s="6" t="s">
        <v>108</v>
      </c>
      <c r="S274" s="6" t="s">
        <v>731</v>
      </c>
      <c r="T274" s="5"/>
      <c r="U274" s="6"/>
      <c r="V274" s="5" t="e">
        <v>#N/A</v>
      </c>
      <c r="W274" s="5" t="e">
        <v>#N/A</v>
      </c>
      <c r="X274" s="6" t="s">
        <v>41</v>
      </c>
    </row>
    <row r="275" spans="1:24" x14ac:dyDescent="0.15">
      <c r="A275" s="6" t="s">
        <v>31</v>
      </c>
      <c r="B275" s="6" t="s">
        <v>30</v>
      </c>
      <c r="C275" s="6" t="s">
        <v>32</v>
      </c>
      <c r="D275" s="6" t="s">
        <v>80</v>
      </c>
      <c r="E275" s="6"/>
      <c r="F275" s="6" t="s">
        <v>36</v>
      </c>
      <c r="G275" s="5"/>
      <c r="H275" s="5"/>
      <c r="I275" s="6" t="s">
        <v>40</v>
      </c>
      <c r="J275" s="6">
        <v>6</v>
      </c>
      <c r="K275" s="6">
        <v>12</v>
      </c>
      <c r="L275" s="6" t="s">
        <v>210</v>
      </c>
      <c r="M275" s="61">
        <v>12579</v>
      </c>
      <c r="N275" s="6" t="s">
        <v>166</v>
      </c>
      <c r="O275" s="6" t="s">
        <v>108</v>
      </c>
      <c r="P275" s="5" t="s">
        <v>205</v>
      </c>
      <c r="Q275" s="61">
        <f t="shared" si="4"/>
        <v>12579</v>
      </c>
      <c r="R275" s="6" t="s">
        <v>108</v>
      </c>
      <c r="S275" s="6" t="s">
        <v>731</v>
      </c>
      <c r="T275" s="5"/>
      <c r="U275" s="6"/>
      <c r="V275" s="5" t="e">
        <v>#N/A</v>
      </c>
      <c r="W275" s="5" t="e">
        <v>#N/A</v>
      </c>
      <c r="X275" s="6" t="s">
        <v>41</v>
      </c>
    </row>
    <row r="276" spans="1:24" x14ac:dyDescent="0.15">
      <c r="A276" s="6" t="s">
        <v>31</v>
      </c>
      <c r="B276" s="6" t="s">
        <v>30</v>
      </c>
      <c r="C276" s="6" t="s">
        <v>32</v>
      </c>
      <c r="D276" s="6" t="s">
        <v>95</v>
      </c>
      <c r="E276" s="6"/>
      <c r="F276" s="6" t="s">
        <v>36</v>
      </c>
      <c r="G276" s="5"/>
      <c r="H276" s="5"/>
      <c r="I276" s="6" t="s">
        <v>40</v>
      </c>
      <c r="J276" s="6">
        <v>6</v>
      </c>
      <c r="K276" s="6">
        <v>12</v>
      </c>
      <c r="L276" s="6" t="s">
        <v>211</v>
      </c>
      <c r="M276" s="61">
        <v>183577</v>
      </c>
      <c r="N276" s="6" t="s">
        <v>166</v>
      </c>
      <c r="O276" s="6" t="s">
        <v>108</v>
      </c>
      <c r="P276" s="5" t="s">
        <v>205</v>
      </c>
      <c r="Q276" s="61">
        <f t="shared" si="4"/>
        <v>183577</v>
      </c>
      <c r="R276" s="6" t="s">
        <v>108</v>
      </c>
      <c r="S276" s="6" t="s">
        <v>731</v>
      </c>
      <c r="T276" s="5"/>
      <c r="U276" s="6"/>
      <c r="V276" s="5" t="e">
        <v>#N/A</v>
      </c>
      <c r="W276" s="5" t="e">
        <v>#N/A</v>
      </c>
      <c r="X276" s="6" t="s">
        <v>41</v>
      </c>
    </row>
    <row r="277" spans="1:24" x14ac:dyDescent="0.15">
      <c r="A277" s="6" t="s">
        <v>31</v>
      </c>
      <c r="B277" s="6" t="s">
        <v>30</v>
      </c>
      <c r="C277" s="6" t="s">
        <v>32</v>
      </c>
      <c r="D277" s="5"/>
      <c r="E277" s="5"/>
      <c r="F277" s="6" t="s">
        <v>36</v>
      </c>
      <c r="G277" s="5"/>
      <c r="H277" s="5"/>
      <c r="I277" s="6" t="s">
        <v>40</v>
      </c>
      <c r="J277" s="6">
        <v>6</v>
      </c>
      <c r="K277" s="6">
        <v>12</v>
      </c>
      <c r="L277" s="6" t="s">
        <v>212</v>
      </c>
      <c r="M277" s="61">
        <v>0</v>
      </c>
      <c r="N277" s="6" t="s">
        <v>166</v>
      </c>
      <c r="O277" s="6" t="s">
        <v>108</v>
      </c>
      <c r="P277" s="5" t="s">
        <v>205</v>
      </c>
      <c r="Q277" s="61">
        <f t="shared" ref="Q277:Q310" si="5">M277</f>
        <v>0</v>
      </c>
      <c r="R277" s="6" t="s">
        <v>108</v>
      </c>
      <c r="S277" s="6" t="s">
        <v>731</v>
      </c>
      <c r="T277" s="5"/>
      <c r="U277" s="6"/>
      <c r="V277" s="5" t="e">
        <v>#N/A</v>
      </c>
      <c r="W277" s="5" t="e">
        <v>#N/A</v>
      </c>
      <c r="X277" s="6" t="s">
        <v>41</v>
      </c>
    </row>
    <row r="278" spans="1:24" x14ac:dyDescent="0.15">
      <c r="A278" s="6" t="s">
        <v>31</v>
      </c>
      <c r="B278" s="6" t="s">
        <v>30</v>
      </c>
      <c r="C278" s="6" t="s">
        <v>32</v>
      </c>
      <c r="D278" s="5"/>
      <c r="E278" s="5"/>
      <c r="F278" s="6" t="s">
        <v>36</v>
      </c>
      <c r="G278" s="5"/>
      <c r="H278" s="5"/>
      <c r="I278" s="6" t="s">
        <v>40</v>
      </c>
      <c r="J278" s="6">
        <v>6</v>
      </c>
      <c r="K278" s="6">
        <v>12</v>
      </c>
      <c r="L278" s="6" t="s">
        <v>213</v>
      </c>
      <c r="M278" s="61">
        <v>110863</v>
      </c>
      <c r="N278" s="6" t="s">
        <v>166</v>
      </c>
      <c r="O278" s="6" t="s">
        <v>108</v>
      </c>
      <c r="P278" s="5" t="s">
        <v>205</v>
      </c>
      <c r="Q278" s="61">
        <f t="shared" si="5"/>
        <v>110863</v>
      </c>
      <c r="R278" s="6" t="s">
        <v>108</v>
      </c>
      <c r="S278" s="6" t="s">
        <v>731</v>
      </c>
      <c r="T278" s="5"/>
      <c r="U278" s="6"/>
      <c r="V278" s="5" t="e">
        <v>#N/A</v>
      </c>
      <c r="W278" s="5" t="e">
        <v>#N/A</v>
      </c>
      <c r="X278" s="6" t="s">
        <v>41</v>
      </c>
    </row>
    <row r="279" spans="1:24" x14ac:dyDescent="0.15">
      <c r="A279" s="6" t="s">
        <v>31</v>
      </c>
      <c r="B279" s="6" t="s">
        <v>30</v>
      </c>
      <c r="C279" s="6" t="s">
        <v>32</v>
      </c>
      <c r="D279" s="5"/>
      <c r="E279" s="5"/>
      <c r="F279" s="6" t="s">
        <v>36</v>
      </c>
      <c r="G279" s="5"/>
      <c r="H279" s="5"/>
      <c r="I279" s="6" t="s">
        <v>40</v>
      </c>
      <c r="J279" s="6">
        <v>6</v>
      </c>
      <c r="K279" s="6">
        <v>12</v>
      </c>
      <c r="L279" s="6" t="s">
        <v>214</v>
      </c>
      <c r="M279" s="61">
        <v>131149</v>
      </c>
      <c r="N279" s="6" t="s">
        <v>166</v>
      </c>
      <c r="O279" s="6" t="s">
        <v>108</v>
      </c>
      <c r="P279" s="5" t="s">
        <v>205</v>
      </c>
      <c r="Q279" s="61">
        <f t="shared" si="5"/>
        <v>131149</v>
      </c>
      <c r="R279" s="6" t="s">
        <v>108</v>
      </c>
      <c r="S279" s="6" t="s">
        <v>731</v>
      </c>
      <c r="T279" s="5"/>
      <c r="U279" s="6"/>
      <c r="V279" s="5" t="e">
        <v>#N/A</v>
      </c>
      <c r="W279" s="5" t="e">
        <v>#N/A</v>
      </c>
      <c r="X279" s="6" t="s">
        <v>41</v>
      </c>
    </row>
    <row r="280" spans="1:24" x14ac:dyDescent="0.15">
      <c r="A280" s="6" t="s">
        <v>31</v>
      </c>
      <c r="B280" s="6" t="s">
        <v>30</v>
      </c>
      <c r="C280" s="6" t="s">
        <v>32</v>
      </c>
      <c r="D280" s="5"/>
      <c r="E280" s="5"/>
      <c r="F280" s="6" t="s">
        <v>36</v>
      </c>
      <c r="G280" s="5"/>
      <c r="H280" s="5"/>
      <c r="I280" s="6" t="s">
        <v>40</v>
      </c>
      <c r="J280" s="6">
        <v>6</v>
      </c>
      <c r="K280" s="6">
        <v>12</v>
      </c>
      <c r="L280" s="6" t="s">
        <v>215</v>
      </c>
      <c r="M280" s="61">
        <v>50378</v>
      </c>
      <c r="N280" s="6" t="s">
        <v>166</v>
      </c>
      <c r="O280" s="6" t="s">
        <v>108</v>
      </c>
      <c r="P280" s="5" t="s">
        <v>205</v>
      </c>
      <c r="Q280" s="61">
        <f t="shared" si="5"/>
        <v>50378</v>
      </c>
      <c r="R280" s="6" t="s">
        <v>108</v>
      </c>
      <c r="S280" s="6" t="s">
        <v>731</v>
      </c>
      <c r="T280" s="5"/>
      <c r="U280" s="6"/>
      <c r="V280" s="5" t="e">
        <v>#N/A</v>
      </c>
      <c r="W280" s="5" t="e">
        <v>#N/A</v>
      </c>
      <c r="X280" s="6" t="s">
        <v>41</v>
      </c>
    </row>
    <row r="281" spans="1:24" x14ac:dyDescent="0.15">
      <c r="A281" s="6" t="s">
        <v>31</v>
      </c>
      <c r="B281" s="6" t="s">
        <v>30</v>
      </c>
      <c r="C281" s="6" t="s">
        <v>32</v>
      </c>
      <c r="D281" s="5"/>
      <c r="E281" s="5"/>
      <c r="F281" s="6" t="s">
        <v>36</v>
      </c>
      <c r="G281" s="5"/>
      <c r="H281" s="5"/>
      <c r="I281" s="6" t="s">
        <v>40</v>
      </c>
      <c r="J281" s="6">
        <v>6</v>
      </c>
      <c r="K281" s="6">
        <v>12</v>
      </c>
      <c r="L281" s="6" t="s">
        <v>216</v>
      </c>
      <c r="M281" s="61">
        <v>33669</v>
      </c>
      <c r="N281" s="6" t="s">
        <v>166</v>
      </c>
      <c r="O281" s="6" t="s">
        <v>108</v>
      </c>
      <c r="P281" s="5" t="s">
        <v>205</v>
      </c>
      <c r="Q281" s="61">
        <f t="shared" si="5"/>
        <v>33669</v>
      </c>
      <c r="R281" s="6" t="s">
        <v>108</v>
      </c>
      <c r="S281" s="6" t="s">
        <v>731</v>
      </c>
      <c r="T281" s="5"/>
      <c r="U281" s="6"/>
      <c r="V281" s="5" t="e">
        <v>#N/A</v>
      </c>
      <c r="W281" s="5" t="e">
        <v>#N/A</v>
      </c>
      <c r="X281" s="6" t="s">
        <v>41</v>
      </c>
    </row>
    <row r="282" spans="1:24" x14ac:dyDescent="0.15">
      <c r="A282" s="6" t="s">
        <v>31</v>
      </c>
      <c r="B282" s="6" t="s">
        <v>30</v>
      </c>
      <c r="C282" s="6" t="s">
        <v>32</v>
      </c>
      <c r="D282" s="5"/>
      <c r="E282" s="5"/>
      <c r="F282" s="6" t="s">
        <v>36</v>
      </c>
      <c r="G282" s="5"/>
      <c r="H282" s="5"/>
      <c r="I282" s="6" t="s">
        <v>40</v>
      </c>
      <c r="J282" s="6">
        <v>6</v>
      </c>
      <c r="K282" s="6">
        <v>12</v>
      </c>
      <c r="L282" s="6" t="s">
        <v>217</v>
      </c>
      <c r="M282" s="61">
        <v>52775</v>
      </c>
      <c r="N282" s="6" t="s">
        <v>166</v>
      </c>
      <c r="O282" s="6" t="s">
        <v>108</v>
      </c>
      <c r="P282" s="5" t="s">
        <v>205</v>
      </c>
      <c r="Q282" s="61">
        <f t="shared" si="5"/>
        <v>52775</v>
      </c>
      <c r="R282" s="6" t="s">
        <v>108</v>
      </c>
      <c r="S282" s="6" t="s">
        <v>731</v>
      </c>
      <c r="T282" s="5"/>
      <c r="U282" s="6"/>
      <c r="V282" s="5" t="e">
        <v>#N/A</v>
      </c>
      <c r="W282" s="5" t="e">
        <v>#N/A</v>
      </c>
      <c r="X282" s="6" t="s">
        <v>41</v>
      </c>
    </row>
    <row r="283" spans="1:24" x14ac:dyDescent="0.15">
      <c r="A283" s="6" t="s">
        <v>31</v>
      </c>
      <c r="B283" s="6" t="s">
        <v>30</v>
      </c>
      <c r="C283" s="6" t="s">
        <v>32</v>
      </c>
      <c r="D283" s="5"/>
      <c r="E283" s="5"/>
      <c r="F283" s="6" t="s">
        <v>36</v>
      </c>
      <c r="G283" s="5"/>
      <c r="H283" s="5"/>
      <c r="I283" s="6" t="s">
        <v>40</v>
      </c>
      <c r="J283" s="6">
        <v>6</v>
      </c>
      <c r="K283" s="6">
        <v>12</v>
      </c>
      <c r="L283" s="6" t="s">
        <v>218</v>
      </c>
      <c r="M283" s="61">
        <v>12213</v>
      </c>
      <c r="N283" s="6" t="s">
        <v>166</v>
      </c>
      <c r="O283" s="6" t="s">
        <v>108</v>
      </c>
      <c r="P283" s="5" t="s">
        <v>205</v>
      </c>
      <c r="Q283" s="61">
        <f t="shared" si="5"/>
        <v>12213</v>
      </c>
      <c r="R283" s="6" t="s">
        <v>108</v>
      </c>
      <c r="S283" s="6" t="s">
        <v>731</v>
      </c>
      <c r="T283" s="5"/>
      <c r="U283" s="6"/>
      <c r="V283" s="5" t="e">
        <v>#N/A</v>
      </c>
      <c r="W283" s="5" t="e">
        <v>#N/A</v>
      </c>
      <c r="X283" s="6" t="s">
        <v>41</v>
      </c>
    </row>
    <row r="284" spans="1:24" x14ac:dyDescent="0.15">
      <c r="A284" s="6" t="s">
        <v>31</v>
      </c>
      <c r="B284" s="6" t="s">
        <v>30</v>
      </c>
      <c r="C284" s="6" t="s">
        <v>32</v>
      </c>
      <c r="D284" s="5"/>
      <c r="E284" s="5"/>
      <c r="F284" s="6" t="s">
        <v>36</v>
      </c>
      <c r="G284" s="5"/>
      <c r="H284" s="5"/>
      <c r="I284" s="6" t="s">
        <v>40</v>
      </c>
      <c r="J284" s="6">
        <v>6</v>
      </c>
      <c r="K284" s="6">
        <v>12</v>
      </c>
      <c r="L284" s="21" t="s">
        <v>219</v>
      </c>
      <c r="M284" s="61">
        <v>620000</v>
      </c>
      <c r="N284" s="5"/>
      <c r="O284" s="6" t="s">
        <v>108</v>
      </c>
      <c r="P284" s="5" t="s">
        <v>205</v>
      </c>
      <c r="Q284" s="61">
        <f t="shared" si="5"/>
        <v>620000</v>
      </c>
      <c r="R284" s="6" t="s">
        <v>108</v>
      </c>
      <c r="S284" s="6" t="s">
        <v>731</v>
      </c>
      <c r="T284" s="5"/>
      <c r="U284" s="6"/>
      <c r="V284" s="5" t="e">
        <v>#N/A</v>
      </c>
      <c r="W284" s="5" t="e">
        <v>#N/A</v>
      </c>
      <c r="X284" s="6" t="s">
        <v>41</v>
      </c>
    </row>
    <row r="285" spans="1:24" x14ac:dyDescent="0.15">
      <c r="A285" s="11" t="s">
        <v>31</v>
      </c>
      <c r="B285" s="11" t="s">
        <v>30</v>
      </c>
      <c r="C285" s="11" t="s">
        <v>32</v>
      </c>
      <c r="D285" s="11" t="s">
        <v>71</v>
      </c>
      <c r="E285" s="11"/>
      <c r="F285" s="11" t="s">
        <v>68</v>
      </c>
      <c r="G285" s="10"/>
      <c r="H285" s="10"/>
      <c r="I285" s="11" t="s">
        <v>40</v>
      </c>
      <c r="J285" s="11">
        <v>6</v>
      </c>
      <c r="K285" s="11">
        <v>12</v>
      </c>
      <c r="L285" s="11" t="s">
        <v>206</v>
      </c>
      <c r="M285" s="62">
        <v>374465</v>
      </c>
      <c r="N285" s="11" t="s">
        <v>166</v>
      </c>
      <c r="O285" s="11" t="s">
        <v>108</v>
      </c>
      <c r="P285" s="10" t="s">
        <v>205</v>
      </c>
      <c r="Q285" s="62">
        <f t="shared" si="5"/>
        <v>374465</v>
      </c>
      <c r="R285" s="11" t="s">
        <v>108</v>
      </c>
      <c r="S285" s="11" t="s">
        <v>731</v>
      </c>
      <c r="T285" s="10"/>
      <c r="U285" s="11"/>
      <c r="V285" s="10" t="e">
        <v>#N/A</v>
      </c>
      <c r="W285" s="10" t="e">
        <v>#N/A</v>
      </c>
      <c r="X285" s="11" t="s">
        <v>41</v>
      </c>
    </row>
    <row r="286" spans="1:24" x14ac:dyDescent="0.15">
      <c r="A286" s="11" t="s">
        <v>31</v>
      </c>
      <c r="B286" s="11" t="s">
        <v>30</v>
      </c>
      <c r="C286" s="11" t="s">
        <v>32</v>
      </c>
      <c r="D286" s="11" t="s">
        <v>76</v>
      </c>
      <c r="E286" s="11"/>
      <c r="F286" s="11" t="s">
        <v>68</v>
      </c>
      <c r="G286" s="10"/>
      <c r="H286" s="10"/>
      <c r="I286" s="11" t="s">
        <v>40</v>
      </c>
      <c r="J286" s="11">
        <v>6</v>
      </c>
      <c r="K286" s="11">
        <v>12</v>
      </c>
      <c r="L286" s="11" t="s">
        <v>208</v>
      </c>
      <c r="M286" s="62">
        <v>29107</v>
      </c>
      <c r="N286" s="11" t="s">
        <v>166</v>
      </c>
      <c r="O286" s="11" t="s">
        <v>108</v>
      </c>
      <c r="P286" s="10" t="s">
        <v>205</v>
      </c>
      <c r="Q286" s="62">
        <f t="shared" si="5"/>
        <v>29107</v>
      </c>
      <c r="R286" s="11" t="s">
        <v>108</v>
      </c>
      <c r="S286" s="11" t="s">
        <v>731</v>
      </c>
      <c r="T286" s="10"/>
      <c r="U286" s="11"/>
      <c r="V286" s="10" t="e">
        <v>#N/A</v>
      </c>
      <c r="W286" s="10" t="e">
        <v>#N/A</v>
      </c>
      <c r="X286" s="11" t="s">
        <v>41</v>
      </c>
    </row>
    <row r="287" spans="1:24" x14ac:dyDescent="0.15">
      <c r="A287" s="11" t="s">
        <v>31</v>
      </c>
      <c r="B287" s="11" t="s">
        <v>30</v>
      </c>
      <c r="C287" s="11" t="s">
        <v>32</v>
      </c>
      <c r="D287" s="11" t="s">
        <v>78</v>
      </c>
      <c r="E287" s="11"/>
      <c r="F287" s="11" t="s">
        <v>68</v>
      </c>
      <c r="G287" s="10"/>
      <c r="H287" s="10"/>
      <c r="I287" s="11" t="s">
        <v>40</v>
      </c>
      <c r="J287" s="11">
        <v>6</v>
      </c>
      <c r="K287" s="11">
        <v>12</v>
      </c>
      <c r="L287" s="11" t="s">
        <v>209</v>
      </c>
      <c r="M287" s="62">
        <v>182086</v>
      </c>
      <c r="N287" s="11" t="s">
        <v>166</v>
      </c>
      <c r="O287" s="11" t="s">
        <v>108</v>
      </c>
      <c r="P287" s="10" t="s">
        <v>205</v>
      </c>
      <c r="Q287" s="62">
        <f t="shared" si="5"/>
        <v>182086</v>
      </c>
      <c r="R287" s="11" t="s">
        <v>108</v>
      </c>
      <c r="S287" s="11" t="s">
        <v>731</v>
      </c>
      <c r="T287" s="10"/>
      <c r="U287" s="11"/>
      <c r="V287" s="10" t="e">
        <v>#N/A</v>
      </c>
      <c r="W287" s="10" t="e">
        <v>#N/A</v>
      </c>
      <c r="X287" s="11" t="s">
        <v>41</v>
      </c>
    </row>
    <row r="288" spans="1:24" x14ac:dyDescent="0.15">
      <c r="A288" s="11" t="s">
        <v>31</v>
      </c>
      <c r="B288" s="11" t="s">
        <v>30</v>
      </c>
      <c r="C288" s="11" t="s">
        <v>32</v>
      </c>
      <c r="D288" s="11" t="s">
        <v>80</v>
      </c>
      <c r="E288" s="11"/>
      <c r="F288" s="11" t="s">
        <v>68</v>
      </c>
      <c r="G288" s="10"/>
      <c r="H288" s="10"/>
      <c r="I288" s="11" t="s">
        <v>40</v>
      </c>
      <c r="J288" s="11">
        <v>6</v>
      </c>
      <c r="K288" s="11">
        <v>12</v>
      </c>
      <c r="L288" s="11" t="s">
        <v>210</v>
      </c>
      <c r="M288" s="62">
        <v>13202</v>
      </c>
      <c r="N288" s="11" t="s">
        <v>166</v>
      </c>
      <c r="O288" s="11" t="s">
        <v>108</v>
      </c>
      <c r="P288" s="10" t="s">
        <v>205</v>
      </c>
      <c r="Q288" s="62">
        <f t="shared" si="5"/>
        <v>13202</v>
      </c>
      <c r="R288" s="11" t="s">
        <v>108</v>
      </c>
      <c r="S288" s="11" t="s">
        <v>731</v>
      </c>
      <c r="T288" s="10"/>
      <c r="U288" s="11"/>
      <c r="V288" s="10" t="e">
        <v>#N/A</v>
      </c>
      <c r="W288" s="10" t="e">
        <v>#N/A</v>
      </c>
      <c r="X288" s="11" t="s">
        <v>41</v>
      </c>
    </row>
    <row r="289" spans="1:24" x14ac:dyDescent="0.15">
      <c r="A289" s="11" t="s">
        <v>31</v>
      </c>
      <c r="B289" s="11" t="s">
        <v>30</v>
      </c>
      <c r="C289" s="11" t="s">
        <v>32</v>
      </c>
      <c r="D289" s="11" t="s">
        <v>95</v>
      </c>
      <c r="E289" s="11"/>
      <c r="F289" s="11" t="s">
        <v>68</v>
      </c>
      <c r="G289" s="10"/>
      <c r="H289" s="10"/>
      <c r="I289" s="11" t="s">
        <v>40</v>
      </c>
      <c r="J289" s="11">
        <v>6</v>
      </c>
      <c r="K289" s="11">
        <v>12</v>
      </c>
      <c r="L289" s="11" t="s">
        <v>211</v>
      </c>
      <c r="M289" s="62">
        <v>150069</v>
      </c>
      <c r="N289" s="11" t="s">
        <v>166</v>
      </c>
      <c r="O289" s="11" t="s">
        <v>108</v>
      </c>
      <c r="P289" s="10" t="s">
        <v>205</v>
      </c>
      <c r="Q289" s="62">
        <f t="shared" si="5"/>
        <v>150069</v>
      </c>
      <c r="R289" s="11" t="s">
        <v>108</v>
      </c>
      <c r="S289" s="11" t="s">
        <v>731</v>
      </c>
      <c r="T289" s="10"/>
      <c r="U289" s="11"/>
      <c r="V289" s="10" t="e">
        <v>#N/A</v>
      </c>
      <c r="W289" s="10" t="e">
        <v>#N/A</v>
      </c>
      <c r="X289" s="11" t="s">
        <v>41</v>
      </c>
    </row>
    <row r="290" spans="1:24" x14ac:dyDescent="0.15">
      <c r="A290" s="11" t="s">
        <v>31</v>
      </c>
      <c r="B290" s="11" t="s">
        <v>30</v>
      </c>
      <c r="C290" s="11" t="s">
        <v>32</v>
      </c>
      <c r="D290" s="10"/>
      <c r="E290" s="10"/>
      <c r="F290" s="11" t="s">
        <v>68</v>
      </c>
      <c r="G290" s="10"/>
      <c r="H290" s="10"/>
      <c r="I290" s="11" t="s">
        <v>40</v>
      </c>
      <c r="J290" s="11">
        <v>6</v>
      </c>
      <c r="K290" s="11">
        <v>12</v>
      </c>
      <c r="L290" s="11" t="s">
        <v>212</v>
      </c>
      <c r="M290" s="62">
        <v>0</v>
      </c>
      <c r="N290" s="11" t="s">
        <v>166</v>
      </c>
      <c r="O290" s="11" t="s">
        <v>108</v>
      </c>
      <c r="P290" s="10" t="s">
        <v>205</v>
      </c>
      <c r="Q290" s="62">
        <f t="shared" si="5"/>
        <v>0</v>
      </c>
      <c r="R290" s="11" t="s">
        <v>108</v>
      </c>
      <c r="S290" s="11" t="s">
        <v>731</v>
      </c>
      <c r="T290" s="10"/>
      <c r="U290" s="11"/>
      <c r="V290" s="10" t="e">
        <v>#N/A</v>
      </c>
      <c r="W290" s="10" t="e">
        <v>#N/A</v>
      </c>
      <c r="X290" s="11" t="s">
        <v>41</v>
      </c>
    </row>
    <row r="291" spans="1:24" x14ac:dyDescent="0.15">
      <c r="A291" s="11" t="s">
        <v>31</v>
      </c>
      <c r="B291" s="11" t="s">
        <v>30</v>
      </c>
      <c r="C291" s="11" t="s">
        <v>32</v>
      </c>
      <c r="D291" s="10"/>
      <c r="E291" s="10"/>
      <c r="F291" s="11" t="s">
        <v>68</v>
      </c>
      <c r="G291" s="10"/>
      <c r="H291" s="10"/>
      <c r="I291" s="11" t="s">
        <v>40</v>
      </c>
      <c r="J291" s="11">
        <v>6</v>
      </c>
      <c r="K291" s="11">
        <v>12</v>
      </c>
      <c r="L291" s="11" t="s">
        <v>213</v>
      </c>
      <c r="M291" s="62">
        <v>107687</v>
      </c>
      <c r="N291" s="11" t="s">
        <v>166</v>
      </c>
      <c r="O291" s="11" t="s">
        <v>108</v>
      </c>
      <c r="P291" s="10" t="s">
        <v>205</v>
      </c>
      <c r="Q291" s="62">
        <f t="shared" si="5"/>
        <v>107687</v>
      </c>
      <c r="R291" s="11" t="s">
        <v>108</v>
      </c>
      <c r="S291" s="11" t="s">
        <v>731</v>
      </c>
      <c r="T291" s="10"/>
      <c r="U291" s="11"/>
      <c r="V291" s="10" t="e">
        <v>#N/A</v>
      </c>
      <c r="W291" s="10" t="e">
        <v>#N/A</v>
      </c>
      <c r="X291" s="11" t="s">
        <v>41</v>
      </c>
    </row>
    <row r="292" spans="1:24" x14ac:dyDescent="0.15">
      <c r="A292" s="11" t="s">
        <v>31</v>
      </c>
      <c r="B292" s="11" t="s">
        <v>30</v>
      </c>
      <c r="C292" s="11" t="s">
        <v>32</v>
      </c>
      <c r="D292" s="10"/>
      <c r="E292" s="10"/>
      <c r="F292" s="11" t="s">
        <v>68</v>
      </c>
      <c r="G292" s="10"/>
      <c r="H292" s="10"/>
      <c r="I292" s="11" t="s">
        <v>40</v>
      </c>
      <c r="J292" s="11">
        <v>6</v>
      </c>
      <c r="K292" s="11">
        <v>12</v>
      </c>
      <c r="L292" s="11" t="s">
        <v>214</v>
      </c>
      <c r="M292" s="62">
        <v>139027</v>
      </c>
      <c r="N292" s="11" t="s">
        <v>166</v>
      </c>
      <c r="O292" s="11" t="s">
        <v>108</v>
      </c>
      <c r="P292" s="10" t="s">
        <v>205</v>
      </c>
      <c r="Q292" s="62">
        <f t="shared" si="5"/>
        <v>139027</v>
      </c>
      <c r="R292" s="11" t="s">
        <v>108</v>
      </c>
      <c r="S292" s="11" t="s">
        <v>731</v>
      </c>
      <c r="T292" s="10"/>
      <c r="U292" s="11"/>
      <c r="V292" s="10" t="e">
        <v>#N/A</v>
      </c>
      <c r="W292" s="10" t="e">
        <v>#N/A</v>
      </c>
      <c r="X292" s="11" t="s">
        <v>41</v>
      </c>
    </row>
    <row r="293" spans="1:24" x14ac:dyDescent="0.15">
      <c r="A293" s="11" t="s">
        <v>31</v>
      </c>
      <c r="B293" s="11" t="s">
        <v>30</v>
      </c>
      <c r="C293" s="11" t="s">
        <v>32</v>
      </c>
      <c r="D293" s="10"/>
      <c r="E293" s="10"/>
      <c r="F293" s="11" t="s">
        <v>68</v>
      </c>
      <c r="G293" s="10"/>
      <c r="H293" s="10"/>
      <c r="I293" s="11" t="s">
        <v>40</v>
      </c>
      <c r="J293" s="11">
        <v>6</v>
      </c>
      <c r="K293" s="11">
        <v>12</v>
      </c>
      <c r="L293" s="11" t="s">
        <v>215</v>
      </c>
      <c r="M293" s="62">
        <v>43402</v>
      </c>
      <c r="N293" s="11" t="s">
        <v>166</v>
      </c>
      <c r="O293" s="11" t="s">
        <v>108</v>
      </c>
      <c r="P293" s="10" t="s">
        <v>205</v>
      </c>
      <c r="Q293" s="62">
        <f t="shared" si="5"/>
        <v>43402</v>
      </c>
      <c r="R293" s="11" t="s">
        <v>108</v>
      </c>
      <c r="S293" s="11" t="s">
        <v>731</v>
      </c>
      <c r="T293" s="10"/>
      <c r="U293" s="11"/>
      <c r="V293" s="10" t="e">
        <v>#N/A</v>
      </c>
      <c r="W293" s="10" t="e">
        <v>#N/A</v>
      </c>
      <c r="X293" s="11" t="s">
        <v>41</v>
      </c>
    </row>
    <row r="294" spans="1:24" x14ac:dyDescent="0.15">
      <c r="A294" s="11" t="s">
        <v>31</v>
      </c>
      <c r="B294" s="11" t="s">
        <v>30</v>
      </c>
      <c r="C294" s="11" t="s">
        <v>32</v>
      </c>
      <c r="D294" s="10"/>
      <c r="E294" s="10"/>
      <c r="F294" s="11" t="s">
        <v>68</v>
      </c>
      <c r="G294" s="10"/>
      <c r="H294" s="10"/>
      <c r="I294" s="11" t="s">
        <v>40</v>
      </c>
      <c r="J294" s="11">
        <v>6</v>
      </c>
      <c r="K294" s="11">
        <v>12</v>
      </c>
      <c r="L294" s="11" t="s">
        <v>216</v>
      </c>
      <c r="M294" s="62">
        <v>34679</v>
      </c>
      <c r="N294" s="11" t="s">
        <v>166</v>
      </c>
      <c r="O294" s="11" t="s">
        <v>108</v>
      </c>
      <c r="P294" s="10" t="s">
        <v>205</v>
      </c>
      <c r="Q294" s="62">
        <f t="shared" si="5"/>
        <v>34679</v>
      </c>
      <c r="R294" s="11" t="s">
        <v>108</v>
      </c>
      <c r="S294" s="11" t="s">
        <v>731</v>
      </c>
      <c r="T294" s="10"/>
      <c r="U294" s="11"/>
      <c r="V294" s="10" t="e">
        <v>#N/A</v>
      </c>
      <c r="W294" s="10" t="e">
        <v>#N/A</v>
      </c>
      <c r="X294" s="11" t="s">
        <v>41</v>
      </c>
    </row>
    <row r="295" spans="1:24" x14ac:dyDescent="0.15">
      <c r="A295" s="11" t="s">
        <v>31</v>
      </c>
      <c r="B295" s="11" t="s">
        <v>30</v>
      </c>
      <c r="C295" s="11" t="s">
        <v>32</v>
      </c>
      <c r="D295" s="10"/>
      <c r="E295" s="10"/>
      <c r="F295" s="11" t="s">
        <v>68</v>
      </c>
      <c r="G295" s="10"/>
      <c r="H295" s="10"/>
      <c r="I295" s="11" t="s">
        <v>40</v>
      </c>
      <c r="J295" s="11">
        <v>6</v>
      </c>
      <c r="K295" s="11">
        <v>12</v>
      </c>
      <c r="L295" s="11" t="s">
        <v>217</v>
      </c>
      <c r="M295" s="62">
        <v>30121</v>
      </c>
      <c r="N295" s="11" t="s">
        <v>166</v>
      </c>
      <c r="O295" s="11" t="s">
        <v>108</v>
      </c>
      <c r="P295" s="10" t="s">
        <v>205</v>
      </c>
      <c r="Q295" s="62">
        <f t="shared" si="5"/>
        <v>30121</v>
      </c>
      <c r="R295" s="11" t="s">
        <v>108</v>
      </c>
      <c r="S295" s="11" t="s">
        <v>731</v>
      </c>
      <c r="T295" s="10"/>
      <c r="U295" s="11"/>
      <c r="V295" s="10" t="e">
        <v>#N/A</v>
      </c>
      <c r="W295" s="10" t="e">
        <v>#N/A</v>
      </c>
      <c r="X295" s="11" t="s">
        <v>41</v>
      </c>
    </row>
    <row r="296" spans="1:24" x14ac:dyDescent="0.15">
      <c r="A296" s="11" t="s">
        <v>31</v>
      </c>
      <c r="B296" s="11" t="s">
        <v>30</v>
      </c>
      <c r="C296" s="11" t="s">
        <v>32</v>
      </c>
      <c r="D296" s="10"/>
      <c r="E296" s="10"/>
      <c r="F296" s="11" t="s">
        <v>68</v>
      </c>
      <c r="G296" s="10"/>
      <c r="H296" s="10"/>
      <c r="I296" s="11" t="s">
        <v>40</v>
      </c>
      <c r="J296" s="11">
        <v>6</v>
      </c>
      <c r="K296" s="11">
        <v>12</v>
      </c>
      <c r="L296" s="11" t="s">
        <v>218</v>
      </c>
      <c r="M296" s="62">
        <v>19549</v>
      </c>
      <c r="N296" s="11" t="s">
        <v>166</v>
      </c>
      <c r="O296" s="11" t="s">
        <v>108</v>
      </c>
      <c r="P296" s="10" t="s">
        <v>205</v>
      </c>
      <c r="Q296" s="62">
        <f t="shared" si="5"/>
        <v>19549</v>
      </c>
      <c r="R296" s="11" t="s">
        <v>108</v>
      </c>
      <c r="S296" s="11" t="s">
        <v>731</v>
      </c>
      <c r="T296" s="10"/>
      <c r="U296" s="11"/>
      <c r="V296" s="10" t="e">
        <v>#N/A</v>
      </c>
      <c r="W296" s="10" t="e">
        <v>#N/A</v>
      </c>
      <c r="X296" s="11" t="s">
        <v>41</v>
      </c>
    </row>
    <row r="297" spans="1:24" x14ac:dyDescent="0.15">
      <c r="A297" s="11" t="s">
        <v>31</v>
      </c>
      <c r="B297" s="11" t="s">
        <v>30</v>
      </c>
      <c r="C297" s="11" t="s">
        <v>32</v>
      </c>
      <c r="D297" s="10"/>
      <c r="E297" s="10"/>
      <c r="F297" s="11" t="s">
        <v>68</v>
      </c>
      <c r="G297" s="10"/>
      <c r="H297" s="10"/>
      <c r="I297" s="11" t="s">
        <v>40</v>
      </c>
      <c r="J297" s="11">
        <v>6</v>
      </c>
      <c r="K297" s="11">
        <v>12</v>
      </c>
      <c r="L297" s="11" t="s">
        <v>219</v>
      </c>
      <c r="M297" s="62">
        <v>510000</v>
      </c>
      <c r="N297" s="10"/>
      <c r="O297" s="11" t="s">
        <v>108</v>
      </c>
      <c r="P297" s="10" t="s">
        <v>205</v>
      </c>
      <c r="Q297" s="62">
        <f t="shared" si="5"/>
        <v>510000</v>
      </c>
      <c r="R297" s="11" t="s">
        <v>108</v>
      </c>
      <c r="S297" s="11" t="s">
        <v>731</v>
      </c>
      <c r="T297" s="10"/>
      <c r="U297" s="11"/>
      <c r="V297" s="10" t="e">
        <v>#N/A</v>
      </c>
      <c r="W297" s="10" t="e">
        <v>#N/A</v>
      </c>
      <c r="X297" s="11" t="s">
        <v>41</v>
      </c>
    </row>
    <row r="298" spans="1:24" x14ac:dyDescent="0.15">
      <c r="A298" s="15" t="s">
        <v>31</v>
      </c>
      <c r="B298" s="15" t="s">
        <v>30</v>
      </c>
      <c r="C298" s="15" t="s">
        <v>32</v>
      </c>
      <c r="D298" s="15" t="s">
        <v>71</v>
      </c>
      <c r="E298" s="15"/>
      <c r="F298" s="15" t="s">
        <v>69</v>
      </c>
      <c r="G298" s="14"/>
      <c r="H298" s="14"/>
      <c r="I298" s="15" t="s">
        <v>40</v>
      </c>
      <c r="J298" s="15">
        <v>6</v>
      </c>
      <c r="K298" s="15">
        <v>12</v>
      </c>
      <c r="L298" s="15" t="s">
        <v>206</v>
      </c>
      <c r="M298" s="63">
        <v>365306</v>
      </c>
      <c r="N298" s="15" t="s">
        <v>166</v>
      </c>
      <c r="O298" s="15" t="s">
        <v>108</v>
      </c>
      <c r="P298" s="14" t="s">
        <v>205</v>
      </c>
      <c r="Q298" s="63">
        <f t="shared" si="5"/>
        <v>365306</v>
      </c>
      <c r="R298" s="15" t="s">
        <v>108</v>
      </c>
      <c r="S298" s="15" t="s">
        <v>731</v>
      </c>
      <c r="T298" s="14"/>
      <c r="U298" s="15"/>
      <c r="V298" s="14" t="e">
        <v>#N/A</v>
      </c>
      <c r="W298" s="14" t="e">
        <v>#N/A</v>
      </c>
      <c r="X298" s="15" t="s">
        <v>41</v>
      </c>
    </row>
    <row r="299" spans="1:24" x14ac:dyDescent="0.15">
      <c r="A299" s="15" t="s">
        <v>31</v>
      </c>
      <c r="B299" s="15" t="s">
        <v>30</v>
      </c>
      <c r="C299" s="15" t="s">
        <v>32</v>
      </c>
      <c r="D299" s="15" t="s">
        <v>76</v>
      </c>
      <c r="E299" s="15"/>
      <c r="F299" s="15" t="s">
        <v>69</v>
      </c>
      <c r="G299" s="14"/>
      <c r="H299" s="14"/>
      <c r="I299" s="15" t="s">
        <v>40</v>
      </c>
      <c r="J299" s="15">
        <v>6</v>
      </c>
      <c r="K299" s="15">
        <v>12</v>
      </c>
      <c r="L299" s="15" t="s">
        <v>208</v>
      </c>
      <c r="M299" s="63">
        <v>30970</v>
      </c>
      <c r="N299" s="15" t="s">
        <v>166</v>
      </c>
      <c r="O299" s="15" t="s">
        <v>108</v>
      </c>
      <c r="P299" s="14" t="s">
        <v>205</v>
      </c>
      <c r="Q299" s="63">
        <f t="shared" si="5"/>
        <v>30970</v>
      </c>
      <c r="R299" s="15" t="s">
        <v>108</v>
      </c>
      <c r="S299" s="15" t="s">
        <v>731</v>
      </c>
      <c r="T299" s="14"/>
      <c r="U299" s="15"/>
      <c r="V299" s="14" t="e">
        <v>#N/A</v>
      </c>
      <c r="W299" s="14" t="e">
        <v>#N/A</v>
      </c>
      <c r="X299" s="15" t="s">
        <v>41</v>
      </c>
    </row>
    <row r="300" spans="1:24" x14ac:dyDescent="0.15">
      <c r="A300" s="15" t="s">
        <v>31</v>
      </c>
      <c r="B300" s="15" t="s">
        <v>30</v>
      </c>
      <c r="C300" s="15" t="s">
        <v>32</v>
      </c>
      <c r="D300" s="15" t="s">
        <v>78</v>
      </c>
      <c r="E300" s="15"/>
      <c r="F300" s="15" t="s">
        <v>69</v>
      </c>
      <c r="G300" s="14"/>
      <c r="H300" s="14"/>
      <c r="I300" s="15" t="s">
        <v>40</v>
      </c>
      <c r="J300" s="15">
        <v>6</v>
      </c>
      <c r="K300" s="15">
        <v>12</v>
      </c>
      <c r="L300" s="15" t="s">
        <v>209</v>
      </c>
      <c r="M300" s="63">
        <v>189362</v>
      </c>
      <c r="N300" s="15" t="s">
        <v>166</v>
      </c>
      <c r="O300" s="15" t="s">
        <v>108</v>
      </c>
      <c r="P300" s="14" t="s">
        <v>205</v>
      </c>
      <c r="Q300" s="63">
        <f t="shared" si="5"/>
        <v>189362</v>
      </c>
      <c r="R300" s="15" t="s">
        <v>108</v>
      </c>
      <c r="S300" s="15" t="s">
        <v>731</v>
      </c>
      <c r="T300" s="14"/>
      <c r="U300" s="15"/>
      <c r="V300" s="14" t="e">
        <v>#N/A</v>
      </c>
      <c r="W300" s="14" t="e">
        <v>#N/A</v>
      </c>
      <c r="X300" s="15" t="s">
        <v>41</v>
      </c>
    </row>
    <row r="301" spans="1:24" x14ac:dyDescent="0.15">
      <c r="A301" s="15" t="s">
        <v>31</v>
      </c>
      <c r="B301" s="15" t="s">
        <v>30</v>
      </c>
      <c r="C301" s="15" t="s">
        <v>32</v>
      </c>
      <c r="D301" s="15" t="s">
        <v>80</v>
      </c>
      <c r="E301" s="15"/>
      <c r="F301" s="15" t="s">
        <v>69</v>
      </c>
      <c r="G301" s="14"/>
      <c r="H301" s="14"/>
      <c r="I301" s="15" t="s">
        <v>40</v>
      </c>
      <c r="J301" s="15">
        <v>6</v>
      </c>
      <c r="K301" s="15">
        <v>12</v>
      </c>
      <c r="L301" s="15" t="s">
        <v>210</v>
      </c>
      <c r="M301" s="63">
        <v>13717</v>
      </c>
      <c r="N301" s="15" t="s">
        <v>166</v>
      </c>
      <c r="O301" s="15" t="s">
        <v>108</v>
      </c>
      <c r="P301" s="14" t="s">
        <v>205</v>
      </c>
      <c r="Q301" s="63">
        <f t="shared" si="5"/>
        <v>13717</v>
      </c>
      <c r="R301" s="15" t="s">
        <v>108</v>
      </c>
      <c r="S301" s="15" t="s">
        <v>731</v>
      </c>
      <c r="T301" s="14"/>
      <c r="U301" s="15"/>
      <c r="V301" s="14" t="e">
        <v>#N/A</v>
      </c>
      <c r="W301" s="14" t="e">
        <v>#N/A</v>
      </c>
      <c r="X301" s="15" t="s">
        <v>41</v>
      </c>
    </row>
    <row r="302" spans="1:24" x14ac:dyDescent="0.15">
      <c r="A302" s="15" t="s">
        <v>31</v>
      </c>
      <c r="B302" s="15" t="s">
        <v>30</v>
      </c>
      <c r="C302" s="15" t="s">
        <v>32</v>
      </c>
      <c r="D302" s="15" t="s">
        <v>95</v>
      </c>
      <c r="E302" s="15"/>
      <c r="F302" s="15" t="s">
        <v>69</v>
      </c>
      <c r="G302" s="14"/>
      <c r="H302" s="14"/>
      <c r="I302" s="15" t="s">
        <v>40</v>
      </c>
      <c r="J302" s="15">
        <v>6</v>
      </c>
      <c r="K302" s="15">
        <v>12</v>
      </c>
      <c r="L302" s="15" t="s">
        <v>211</v>
      </c>
      <c r="M302" s="63">
        <v>131256</v>
      </c>
      <c r="N302" s="15" t="s">
        <v>166</v>
      </c>
      <c r="O302" s="15" t="s">
        <v>108</v>
      </c>
      <c r="P302" s="14" t="s">
        <v>205</v>
      </c>
      <c r="Q302" s="63">
        <f t="shared" si="5"/>
        <v>131256</v>
      </c>
      <c r="R302" s="15" t="s">
        <v>108</v>
      </c>
      <c r="S302" s="15" t="s">
        <v>731</v>
      </c>
      <c r="T302" s="14"/>
      <c r="U302" s="15"/>
      <c r="V302" s="14" t="e">
        <v>#N/A</v>
      </c>
      <c r="W302" s="14" t="e">
        <v>#N/A</v>
      </c>
      <c r="X302" s="15" t="s">
        <v>41</v>
      </c>
    </row>
    <row r="303" spans="1:24" x14ac:dyDescent="0.15">
      <c r="A303" s="15" t="s">
        <v>31</v>
      </c>
      <c r="B303" s="15" t="s">
        <v>30</v>
      </c>
      <c r="C303" s="15" t="s">
        <v>32</v>
      </c>
      <c r="D303" s="14"/>
      <c r="E303" s="14"/>
      <c r="F303" s="15" t="s">
        <v>69</v>
      </c>
      <c r="G303" s="14"/>
      <c r="H303" s="14"/>
      <c r="I303" s="15" t="s">
        <v>40</v>
      </c>
      <c r="J303" s="15">
        <v>6</v>
      </c>
      <c r="K303" s="15">
        <v>12</v>
      </c>
      <c r="L303" s="15" t="s">
        <v>212</v>
      </c>
      <c r="M303" s="63">
        <v>0</v>
      </c>
      <c r="N303" s="15" t="s">
        <v>166</v>
      </c>
      <c r="O303" s="15" t="s">
        <v>108</v>
      </c>
      <c r="P303" s="14" t="s">
        <v>205</v>
      </c>
      <c r="Q303" s="63">
        <f t="shared" si="5"/>
        <v>0</v>
      </c>
      <c r="R303" s="15" t="s">
        <v>108</v>
      </c>
      <c r="S303" s="15" t="s">
        <v>731</v>
      </c>
      <c r="T303" s="14"/>
      <c r="U303" s="15"/>
      <c r="V303" s="14" t="e">
        <v>#N/A</v>
      </c>
      <c r="W303" s="14" t="e">
        <v>#N/A</v>
      </c>
      <c r="X303" s="15" t="s">
        <v>41</v>
      </c>
    </row>
    <row r="304" spans="1:24" x14ac:dyDescent="0.15">
      <c r="A304" s="15" t="s">
        <v>31</v>
      </c>
      <c r="B304" s="15" t="s">
        <v>30</v>
      </c>
      <c r="C304" s="15" t="s">
        <v>32</v>
      </c>
      <c r="D304" s="14"/>
      <c r="E304" s="14"/>
      <c r="F304" s="15" t="s">
        <v>69</v>
      </c>
      <c r="G304" s="14"/>
      <c r="H304" s="14"/>
      <c r="I304" s="15" t="s">
        <v>40</v>
      </c>
      <c r="J304" s="15">
        <v>6</v>
      </c>
      <c r="K304" s="15">
        <v>12</v>
      </c>
      <c r="L304" s="15" t="s">
        <v>213</v>
      </c>
      <c r="M304" s="63">
        <v>111283</v>
      </c>
      <c r="N304" s="15" t="s">
        <v>166</v>
      </c>
      <c r="O304" s="15" t="s">
        <v>108</v>
      </c>
      <c r="P304" s="14" t="s">
        <v>205</v>
      </c>
      <c r="Q304" s="63">
        <f t="shared" si="5"/>
        <v>111283</v>
      </c>
      <c r="R304" s="15" t="s">
        <v>108</v>
      </c>
      <c r="S304" s="15" t="s">
        <v>731</v>
      </c>
      <c r="T304" s="14"/>
      <c r="U304" s="15"/>
      <c r="V304" s="14" t="e">
        <v>#N/A</v>
      </c>
      <c r="W304" s="14" t="e">
        <v>#N/A</v>
      </c>
      <c r="X304" s="15" t="s">
        <v>41</v>
      </c>
    </row>
    <row r="305" spans="1:24" x14ac:dyDescent="0.15">
      <c r="A305" s="15" t="s">
        <v>31</v>
      </c>
      <c r="B305" s="15" t="s">
        <v>30</v>
      </c>
      <c r="C305" s="15" t="s">
        <v>32</v>
      </c>
      <c r="D305" s="14"/>
      <c r="E305" s="14"/>
      <c r="F305" s="15" t="s">
        <v>69</v>
      </c>
      <c r="G305" s="14"/>
      <c r="H305" s="14"/>
      <c r="I305" s="15" t="s">
        <v>40</v>
      </c>
      <c r="J305" s="15">
        <v>6</v>
      </c>
      <c r="K305" s="15">
        <v>12</v>
      </c>
      <c r="L305" s="15" t="s">
        <v>214</v>
      </c>
      <c r="M305" s="63">
        <v>139631</v>
      </c>
      <c r="N305" s="15" t="s">
        <v>166</v>
      </c>
      <c r="O305" s="15" t="s">
        <v>108</v>
      </c>
      <c r="P305" s="14" t="s">
        <v>205</v>
      </c>
      <c r="Q305" s="63">
        <f t="shared" si="5"/>
        <v>139631</v>
      </c>
      <c r="R305" s="15" t="s">
        <v>108</v>
      </c>
      <c r="S305" s="15" t="s">
        <v>731</v>
      </c>
      <c r="T305" s="14"/>
      <c r="U305" s="15"/>
      <c r="V305" s="14" t="e">
        <v>#N/A</v>
      </c>
      <c r="W305" s="14" t="e">
        <v>#N/A</v>
      </c>
      <c r="X305" s="15" t="s">
        <v>41</v>
      </c>
    </row>
    <row r="306" spans="1:24" x14ac:dyDescent="0.15">
      <c r="A306" s="15" t="s">
        <v>31</v>
      </c>
      <c r="B306" s="15" t="s">
        <v>30</v>
      </c>
      <c r="C306" s="15" t="s">
        <v>32</v>
      </c>
      <c r="D306" s="14"/>
      <c r="E306" s="14"/>
      <c r="F306" s="15" t="s">
        <v>69</v>
      </c>
      <c r="G306" s="14"/>
      <c r="H306" s="14"/>
      <c r="I306" s="15" t="s">
        <v>40</v>
      </c>
      <c r="J306" s="15">
        <v>6</v>
      </c>
      <c r="K306" s="15">
        <v>12</v>
      </c>
      <c r="L306" s="15" t="s">
        <v>215</v>
      </c>
      <c r="M306" s="63">
        <v>47853</v>
      </c>
      <c r="N306" s="15" t="s">
        <v>166</v>
      </c>
      <c r="O306" s="15" t="s">
        <v>108</v>
      </c>
      <c r="P306" s="14" t="s">
        <v>205</v>
      </c>
      <c r="Q306" s="63">
        <f t="shared" si="5"/>
        <v>47853</v>
      </c>
      <c r="R306" s="15" t="s">
        <v>108</v>
      </c>
      <c r="S306" s="15" t="s">
        <v>731</v>
      </c>
      <c r="T306" s="14"/>
      <c r="U306" s="15"/>
      <c r="V306" s="14" t="e">
        <v>#N/A</v>
      </c>
      <c r="W306" s="14" t="e">
        <v>#N/A</v>
      </c>
      <c r="X306" s="15" t="s">
        <v>41</v>
      </c>
    </row>
    <row r="307" spans="1:24" x14ac:dyDescent="0.15">
      <c r="A307" s="15" t="s">
        <v>31</v>
      </c>
      <c r="B307" s="15" t="s">
        <v>30</v>
      </c>
      <c r="C307" s="15" t="s">
        <v>32</v>
      </c>
      <c r="D307" s="14"/>
      <c r="E307" s="14"/>
      <c r="F307" s="15" t="s">
        <v>69</v>
      </c>
      <c r="G307" s="14"/>
      <c r="H307" s="14"/>
      <c r="I307" s="15" t="s">
        <v>40</v>
      </c>
      <c r="J307" s="15">
        <v>6</v>
      </c>
      <c r="K307" s="15">
        <v>12</v>
      </c>
      <c r="L307" s="15" t="s">
        <v>216</v>
      </c>
      <c r="M307" s="63">
        <v>37638</v>
      </c>
      <c r="N307" s="15" t="s">
        <v>166</v>
      </c>
      <c r="O307" s="15" t="s">
        <v>108</v>
      </c>
      <c r="P307" s="14" t="s">
        <v>205</v>
      </c>
      <c r="Q307" s="63">
        <f t="shared" si="5"/>
        <v>37638</v>
      </c>
      <c r="R307" s="15" t="s">
        <v>108</v>
      </c>
      <c r="S307" s="15" t="s">
        <v>731</v>
      </c>
      <c r="T307" s="14"/>
      <c r="U307" s="15"/>
      <c r="V307" s="14" t="e">
        <v>#N/A</v>
      </c>
      <c r="W307" s="14" t="e">
        <v>#N/A</v>
      </c>
      <c r="X307" s="15" t="s">
        <v>41</v>
      </c>
    </row>
    <row r="308" spans="1:24" x14ac:dyDescent="0.15">
      <c r="A308" s="15" t="s">
        <v>31</v>
      </c>
      <c r="B308" s="15" t="s">
        <v>30</v>
      </c>
      <c r="C308" s="15" t="s">
        <v>32</v>
      </c>
      <c r="D308" s="14"/>
      <c r="E308" s="14"/>
      <c r="F308" s="15" t="s">
        <v>69</v>
      </c>
      <c r="G308" s="14"/>
      <c r="H308" s="14"/>
      <c r="I308" s="15" t="s">
        <v>40</v>
      </c>
      <c r="J308" s="15">
        <v>6</v>
      </c>
      <c r="K308" s="15">
        <v>12</v>
      </c>
      <c r="L308" s="15" t="s">
        <v>217</v>
      </c>
      <c r="M308" s="63">
        <v>8659</v>
      </c>
      <c r="N308" s="15" t="s">
        <v>166</v>
      </c>
      <c r="O308" s="15" t="s">
        <v>108</v>
      </c>
      <c r="P308" s="14" t="s">
        <v>205</v>
      </c>
      <c r="Q308" s="63">
        <f t="shared" si="5"/>
        <v>8659</v>
      </c>
      <c r="R308" s="15" t="s">
        <v>108</v>
      </c>
      <c r="S308" s="15" t="s">
        <v>731</v>
      </c>
      <c r="T308" s="14"/>
      <c r="U308" s="15"/>
      <c r="V308" s="14" t="e">
        <v>#N/A</v>
      </c>
      <c r="W308" s="14" t="e">
        <v>#N/A</v>
      </c>
      <c r="X308" s="15" t="s">
        <v>41</v>
      </c>
    </row>
    <row r="309" spans="1:24" x14ac:dyDescent="0.15">
      <c r="A309" s="15" t="s">
        <v>31</v>
      </c>
      <c r="B309" s="15" t="s">
        <v>30</v>
      </c>
      <c r="C309" s="15" t="s">
        <v>32</v>
      </c>
      <c r="D309" s="14"/>
      <c r="E309" s="14"/>
      <c r="F309" s="15" t="s">
        <v>69</v>
      </c>
      <c r="G309" s="14"/>
      <c r="H309" s="14"/>
      <c r="I309" s="15" t="s">
        <v>40</v>
      </c>
      <c r="J309" s="15">
        <v>6</v>
      </c>
      <c r="K309" s="15">
        <v>12</v>
      </c>
      <c r="L309" s="15" t="s">
        <v>218</v>
      </c>
      <c r="M309" s="63">
        <v>20242</v>
      </c>
      <c r="N309" s="15" t="s">
        <v>166</v>
      </c>
      <c r="O309" s="15" t="s">
        <v>108</v>
      </c>
      <c r="P309" s="14" t="s">
        <v>205</v>
      </c>
      <c r="Q309" s="63">
        <f t="shared" si="5"/>
        <v>20242</v>
      </c>
      <c r="R309" s="15" t="s">
        <v>108</v>
      </c>
      <c r="S309" s="15" t="s">
        <v>731</v>
      </c>
      <c r="T309" s="14"/>
      <c r="U309" s="15"/>
      <c r="V309" s="14" t="e">
        <v>#N/A</v>
      </c>
      <c r="W309" s="14" t="e">
        <v>#N/A</v>
      </c>
      <c r="X309" s="15" t="s">
        <v>41</v>
      </c>
    </row>
    <row r="310" spans="1:24" x14ac:dyDescent="0.15">
      <c r="A310" s="15" t="s">
        <v>31</v>
      </c>
      <c r="B310" s="15" t="s">
        <v>30</v>
      </c>
      <c r="C310" s="15" t="s">
        <v>32</v>
      </c>
      <c r="D310" s="14"/>
      <c r="E310" s="14"/>
      <c r="F310" s="15" t="s">
        <v>69</v>
      </c>
      <c r="G310" s="14"/>
      <c r="H310" s="14"/>
      <c r="I310" s="15" t="s">
        <v>40</v>
      </c>
      <c r="J310" s="15">
        <v>6</v>
      </c>
      <c r="K310" s="15">
        <v>12</v>
      </c>
      <c r="L310" s="15" t="s">
        <v>219</v>
      </c>
      <c r="M310" s="63">
        <v>410000</v>
      </c>
      <c r="N310" s="14"/>
      <c r="O310" s="15" t="s">
        <v>108</v>
      </c>
      <c r="P310" s="14" t="s">
        <v>205</v>
      </c>
      <c r="Q310" s="63">
        <f t="shared" si="5"/>
        <v>410000</v>
      </c>
      <c r="R310" s="15" t="s">
        <v>108</v>
      </c>
      <c r="S310" s="15" t="s">
        <v>731</v>
      </c>
      <c r="T310" s="14"/>
      <c r="U310" s="15"/>
      <c r="V310" s="14" t="e">
        <v>#N/A</v>
      </c>
      <c r="W310" s="14" t="e">
        <v>#N/A</v>
      </c>
      <c r="X310" s="15" t="s">
        <v>41</v>
      </c>
    </row>
    <row r="311" spans="1:24" x14ac:dyDescent="0.15">
      <c r="A311" s="6" t="s">
        <v>31</v>
      </c>
      <c r="B311" s="6" t="s">
        <v>30</v>
      </c>
      <c r="C311" s="6" t="s">
        <v>32</v>
      </c>
      <c r="D311" s="5"/>
      <c r="E311" s="5"/>
      <c r="F311" s="6" t="s">
        <v>36</v>
      </c>
      <c r="G311" s="5"/>
      <c r="H311" s="5"/>
      <c r="I311" s="6" t="s">
        <v>40</v>
      </c>
      <c r="J311" s="6">
        <v>2</v>
      </c>
      <c r="K311" s="6">
        <v>9</v>
      </c>
      <c r="L311" s="6" t="s">
        <v>221</v>
      </c>
      <c r="M311" s="61">
        <v>7202446</v>
      </c>
      <c r="N311" s="5"/>
      <c r="O311" s="6" t="s">
        <v>223</v>
      </c>
      <c r="P311" s="5" t="s">
        <v>220</v>
      </c>
      <c r="Q311" s="70">
        <f t="shared" ref="Q311:Q374" si="6">M311/1000</f>
        <v>7202.4459999999999</v>
      </c>
      <c r="R311" s="6" t="s">
        <v>783</v>
      </c>
      <c r="S311" s="6" t="s">
        <v>731</v>
      </c>
      <c r="T311" s="5" t="s">
        <v>224</v>
      </c>
      <c r="U311" s="9" t="s">
        <v>734</v>
      </c>
      <c r="V311" s="5" t="s">
        <v>321</v>
      </c>
      <c r="W311" s="5" t="s">
        <v>321</v>
      </c>
      <c r="X311" s="6" t="s">
        <v>41</v>
      </c>
    </row>
    <row r="312" spans="1:24" x14ac:dyDescent="0.15">
      <c r="A312" s="6" t="s">
        <v>31</v>
      </c>
      <c r="B312" s="6" t="s">
        <v>30</v>
      </c>
      <c r="C312" s="6" t="s">
        <v>32</v>
      </c>
      <c r="D312" s="5"/>
      <c r="E312" s="5"/>
      <c r="F312" s="6" t="s">
        <v>36</v>
      </c>
      <c r="G312" s="5"/>
      <c r="H312" s="5"/>
      <c r="I312" s="6" t="s">
        <v>40</v>
      </c>
      <c r="J312" s="6">
        <v>2</v>
      </c>
      <c r="K312" s="6">
        <v>9</v>
      </c>
      <c r="L312" s="6" t="s">
        <v>226</v>
      </c>
      <c r="M312" s="61">
        <v>3614312</v>
      </c>
      <c r="N312" s="5"/>
      <c r="O312" s="6" t="s">
        <v>223</v>
      </c>
      <c r="P312" s="5" t="s">
        <v>225</v>
      </c>
      <c r="Q312" s="70">
        <f t="shared" si="6"/>
        <v>3614.3119999999999</v>
      </c>
      <c r="R312" s="6" t="s">
        <v>783</v>
      </c>
      <c r="S312" s="6" t="s">
        <v>731</v>
      </c>
      <c r="T312" s="5" t="s">
        <v>227</v>
      </c>
      <c r="U312" s="9" t="s">
        <v>734</v>
      </c>
      <c r="V312" s="5" t="s">
        <v>321</v>
      </c>
      <c r="W312" s="5" t="s">
        <v>321</v>
      </c>
      <c r="X312" s="6" t="s">
        <v>41</v>
      </c>
    </row>
    <row r="313" spans="1:24" x14ac:dyDescent="0.15">
      <c r="A313" s="6" t="s">
        <v>31</v>
      </c>
      <c r="B313" s="6" t="s">
        <v>30</v>
      </c>
      <c r="C313" s="6" t="s">
        <v>32</v>
      </c>
      <c r="D313" s="5"/>
      <c r="E313" s="5"/>
      <c r="F313" s="6" t="s">
        <v>36</v>
      </c>
      <c r="G313" s="5"/>
      <c r="H313" s="5"/>
      <c r="I313" s="6" t="s">
        <v>40</v>
      </c>
      <c r="J313" s="6">
        <v>2</v>
      </c>
      <c r="K313" s="6">
        <v>9</v>
      </c>
      <c r="L313" s="6" t="s">
        <v>229</v>
      </c>
      <c r="M313" s="61">
        <v>3588134</v>
      </c>
      <c r="N313" s="5"/>
      <c r="O313" s="6" t="s">
        <v>223</v>
      </c>
      <c r="P313" s="5" t="s">
        <v>228</v>
      </c>
      <c r="Q313" s="70">
        <f t="shared" si="6"/>
        <v>3588.134</v>
      </c>
      <c r="R313" s="6" t="s">
        <v>783</v>
      </c>
      <c r="S313" s="6" t="s">
        <v>731</v>
      </c>
      <c r="T313" s="5"/>
      <c r="U313" s="6"/>
      <c r="V313" s="5" t="e">
        <v>#N/A</v>
      </c>
      <c r="W313" s="5" t="e">
        <v>#N/A</v>
      </c>
      <c r="X313" s="6" t="s">
        <v>41</v>
      </c>
    </row>
    <row r="314" spans="1:24" x14ac:dyDescent="0.15">
      <c r="A314" s="6" t="s">
        <v>31</v>
      </c>
      <c r="B314" s="6" t="s">
        <v>30</v>
      </c>
      <c r="C314" s="6" t="s">
        <v>32</v>
      </c>
      <c r="D314" s="6" t="s">
        <v>71</v>
      </c>
      <c r="E314" s="6"/>
      <c r="F314" s="6" t="s">
        <v>36</v>
      </c>
      <c r="G314" s="5"/>
      <c r="H314" s="5"/>
      <c r="I314" s="6" t="s">
        <v>40</v>
      </c>
      <c r="J314" s="6">
        <v>7</v>
      </c>
      <c r="K314" s="6">
        <v>13</v>
      </c>
      <c r="L314" s="6" t="s">
        <v>231</v>
      </c>
      <c r="M314" s="61">
        <v>7202446</v>
      </c>
      <c r="N314" s="5"/>
      <c r="O314" s="6" t="s">
        <v>223</v>
      </c>
      <c r="P314" s="5" t="s">
        <v>230</v>
      </c>
      <c r="Q314" s="70">
        <f t="shared" si="6"/>
        <v>7202.4459999999999</v>
      </c>
      <c r="R314" s="6" t="s">
        <v>783</v>
      </c>
      <c r="S314" s="6" t="s">
        <v>731</v>
      </c>
      <c r="T314" s="5"/>
      <c r="U314" s="6"/>
      <c r="V314" s="5" t="e">
        <v>#N/A</v>
      </c>
      <c r="W314" s="5" t="e">
        <v>#N/A</v>
      </c>
      <c r="X314" s="6" t="s">
        <v>41</v>
      </c>
    </row>
    <row r="315" spans="1:24" x14ac:dyDescent="0.15">
      <c r="A315" s="6" t="s">
        <v>31</v>
      </c>
      <c r="B315" s="6" t="s">
        <v>30</v>
      </c>
      <c r="C315" s="6" t="s">
        <v>32</v>
      </c>
      <c r="D315" s="6" t="s">
        <v>232</v>
      </c>
      <c r="E315" s="6"/>
      <c r="F315" s="6" t="s">
        <v>36</v>
      </c>
      <c r="G315" s="5"/>
      <c r="H315" s="5"/>
      <c r="I315" s="6" t="s">
        <v>40</v>
      </c>
      <c r="J315" s="6">
        <v>7</v>
      </c>
      <c r="K315" s="6">
        <v>13</v>
      </c>
      <c r="L315" s="6" t="s">
        <v>233</v>
      </c>
      <c r="M315" s="61">
        <v>6839293</v>
      </c>
      <c r="N315" s="5"/>
      <c r="O315" s="6" t="s">
        <v>223</v>
      </c>
      <c r="P315" s="5" t="s">
        <v>230</v>
      </c>
      <c r="Q315" s="70">
        <f t="shared" si="6"/>
        <v>6839.2929999999997</v>
      </c>
      <c r="R315" s="6" t="s">
        <v>783</v>
      </c>
      <c r="S315" s="6" t="s">
        <v>731</v>
      </c>
      <c r="T315" s="5"/>
      <c r="U315" s="6"/>
      <c r="V315" s="5" t="e">
        <v>#N/A</v>
      </c>
      <c r="W315" s="5" t="e">
        <v>#N/A</v>
      </c>
      <c r="X315" s="6" t="s">
        <v>41</v>
      </c>
    </row>
    <row r="316" spans="1:24" x14ac:dyDescent="0.15">
      <c r="A316" s="6" t="s">
        <v>31</v>
      </c>
      <c r="B316" s="6" t="s">
        <v>30</v>
      </c>
      <c r="C316" s="6" t="s">
        <v>32</v>
      </c>
      <c r="D316" s="6" t="s">
        <v>234</v>
      </c>
      <c r="E316" s="6"/>
      <c r="F316" s="6" t="s">
        <v>36</v>
      </c>
      <c r="G316" s="5"/>
      <c r="H316" s="5"/>
      <c r="I316" s="6" t="s">
        <v>40</v>
      </c>
      <c r="J316" s="6">
        <v>7</v>
      </c>
      <c r="K316" s="6">
        <v>13</v>
      </c>
      <c r="L316" s="6" t="s">
        <v>235</v>
      </c>
      <c r="M316" s="61">
        <v>0</v>
      </c>
      <c r="N316" s="5"/>
      <c r="O316" s="6" t="s">
        <v>223</v>
      </c>
      <c r="P316" s="5" t="s">
        <v>230</v>
      </c>
      <c r="Q316" s="70">
        <f t="shared" si="6"/>
        <v>0</v>
      </c>
      <c r="R316" s="6" t="s">
        <v>783</v>
      </c>
      <c r="S316" s="6" t="s">
        <v>731</v>
      </c>
      <c r="T316" s="5"/>
      <c r="U316" s="6"/>
      <c r="V316" s="5" t="e">
        <v>#N/A</v>
      </c>
      <c r="W316" s="5" t="e">
        <v>#N/A</v>
      </c>
      <c r="X316" s="6" t="s">
        <v>41</v>
      </c>
    </row>
    <row r="317" spans="1:24" x14ac:dyDescent="0.15">
      <c r="A317" s="6" t="s">
        <v>31</v>
      </c>
      <c r="B317" s="6" t="s">
        <v>30</v>
      </c>
      <c r="C317" s="6" t="s">
        <v>32</v>
      </c>
      <c r="D317" s="6" t="s">
        <v>236</v>
      </c>
      <c r="E317" s="6"/>
      <c r="F317" s="6" t="s">
        <v>36</v>
      </c>
      <c r="G317" s="5"/>
      <c r="H317" s="5"/>
      <c r="I317" s="6" t="s">
        <v>40</v>
      </c>
      <c r="J317" s="6">
        <v>7</v>
      </c>
      <c r="K317" s="6">
        <v>13</v>
      </c>
      <c r="L317" s="6" t="s">
        <v>237</v>
      </c>
      <c r="M317" s="61">
        <v>29140</v>
      </c>
      <c r="N317" s="5"/>
      <c r="O317" s="6" t="s">
        <v>223</v>
      </c>
      <c r="P317" s="5" t="s">
        <v>230</v>
      </c>
      <c r="Q317" s="70">
        <f t="shared" si="6"/>
        <v>29.14</v>
      </c>
      <c r="R317" s="6" t="s">
        <v>783</v>
      </c>
      <c r="S317" s="6" t="s">
        <v>731</v>
      </c>
      <c r="T317" s="5"/>
      <c r="U317" s="6"/>
      <c r="V317" s="5" t="e">
        <v>#N/A</v>
      </c>
      <c r="W317" s="5" t="e">
        <v>#N/A</v>
      </c>
      <c r="X317" s="6" t="s">
        <v>41</v>
      </c>
    </row>
    <row r="318" spans="1:24" x14ac:dyDescent="0.15">
      <c r="A318" s="6" t="s">
        <v>31</v>
      </c>
      <c r="B318" s="6" t="s">
        <v>30</v>
      </c>
      <c r="C318" s="6" t="s">
        <v>32</v>
      </c>
      <c r="D318" s="6" t="s">
        <v>238</v>
      </c>
      <c r="E318" s="6"/>
      <c r="F318" s="6" t="s">
        <v>36</v>
      </c>
      <c r="G318" s="5"/>
      <c r="H318" s="5"/>
      <c r="I318" s="6" t="s">
        <v>40</v>
      </c>
      <c r="J318" s="6">
        <v>7</v>
      </c>
      <c r="K318" s="6">
        <v>13</v>
      </c>
      <c r="L318" s="6" t="s">
        <v>239</v>
      </c>
      <c r="M318" s="61">
        <v>0</v>
      </c>
      <c r="N318" s="5"/>
      <c r="O318" s="6" t="s">
        <v>223</v>
      </c>
      <c r="P318" s="5" t="s">
        <v>230</v>
      </c>
      <c r="Q318" s="70">
        <f t="shared" si="6"/>
        <v>0</v>
      </c>
      <c r="R318" s="6" t="s">
        <v>783</v>
      </c>
      <c r="S318" s="6" t="s">
        <v>731</v>
      </c>
      <c r="T318" s="5"/>
      <c r="U318" s="6"/>
      <c r="V318" s="5" t="e">
        <v>#N/A</v>
      </c>
      <c r="W318" s="5" t="e">
        <v>#N/A</v>
      </c>
      <c r="X318" s="6" t="s">
        <v>41</v>
      </c>
    </row>
    <row r="319" spans="1:24" x14ac:dyDescent="0.15">
      <c r="A319" s="6" t="s">
        <v>31</v>
      </c>
      <c r="B319" s="6" t="s">
        <v>30</v>
      </c>
      <c r="C319" s="6" t="s">
        <v>32</v>
      </c>
      <c r="D319" s="6" t="s">
        <v>240</v>
      </c>
      <c r="E319" s="6"/>
      <c r="F319" s="6" t="s">
        <v>36</v>
      </c>
      <c r="G319" s="5"/>
      <c r="H319" s="5"/>
      <c r="I319" s="6" t="s">
        <v>40</v>
      </c>
      <c r="J319" s="6">
        <v>7</v>
      </c>
      <c r="K319" s="6">
        <v>13</v>
      </c>
      <c r="L319" s="6" t="s">
        <v>241</v>
      </c>
      <c r="M319" s="61">
        <v>39424</v>
      </c>
      <c r="N319" s="5"/>
      <c r="O319" s="6" t="s">
        <v>223</v>
      </c>
      <c r="P319" s="5" t="s">
        <v>230</v>
      </c>
      <c r="Q319" s="70">
        <f t="shared" si="6"/>
        <v>39.423999999999999</v>
      </c>
      <c r="R319" s="6" t="s">
        <v>783</v>
      </c>
      <c r="S319" s="6" t="s">
        <v>731</v>
      </c>
      <c r="T319" s="5"/>
      <c r="U319" s="6"/>
      <c r="V319" s="5" t="e">
        <v>#N/A</v>
      </c>
      <c r="W319" s="5" t="e">
        <v>#N/A</v>
      </c>
      <c r="X319" s="6" t="s">
        <v>41</v>
      </c>
    </row>
    <row r="320" spans="1:24" x14ac:dyDescent="0.15">
      <c r="A320" s="6" t="s">
        <v>31</v>
      </c>
      <c r="B320" s="6" t="s">
        <v>30</v>
      </c>
      <c r="C320" s="6" t="s">
        <v>32</v>
      </c>
      <c r="D320" s="6" t="s">
        <v>242</v>
      </c>
      <c r="E320" s="6"/>
      <c r="F320" s="6" t="s">
        <v>36</v>
      </c>
      <c r="G320" s="5"/>
      <c r="H320" s="5"/>
      <c r="I320" s="6" t="s">
        <v>40</v>
      </c>
      <c r="J320" s="6">
        <v>7</v>
      </c>
      <c r="K320" s="6">
        <v>13</v>
      </c>
      <c r="L320" s="6" t="s">
        <v>243</v>
      </c>
      <c r="M320" s="61">
        <v>294589</v>
      </c>
      <c r="N320" s="5"/>
      <c r="O320" s="6" t="s">
        <v>223</v>
      </c>
      <c r="P320" s="5" t="s">
        <v>230</v>
      </c>
      <c r="Q320" s="70">
        <f t="shared" si="6"/>
        <v>294.589</v>
      </c>
      <c r="R320" s="6" t="s">
        <v>783</v>
      </c>
      <c r="S320" s="6" t="s">
        <v>731</v>
      </c>
      <c r="T320" s="5"/>
      <c r="U320" s="6"/>
      <c r="V320" s="5" t="e">
        <v>#N/A</v>
      </c>
      <c r="W320" s="5" t="e">
        <v>#N/A</v>
      </c>
      <c r="X320" s="6" t="s">
        <v>41</v>
      </c>
    </row>
    <row r="321" spans="1:24" x14ac:dyDescent="0.15">
      <c r="A321" s="6" t="s">
        <v>31</v>
      </c>
      <c r="B321" s="6" t="s">
        <v>30</v>
      </c>
      <c r="C321" s="6" t="s">
        <v>32</v>
      </c>
      <c r="D321" s="6" t="s">
        <v>76</v>
      </c>
      <c r="E321" s="6"/>
      <c r="F321" s="6" t="s">
        <v>36</v>
      </c>
      <c r="G321" s="5"/>
      <c r="H321" s="5"/>
      <c r="I321" s="6" t="s">
        <v>40</v>
      </c>
      <c r="J321" s="6">
        <v>7</v>
      </c>
      <c r="K321" s="6">
        <v>13</v>
      </c>
      <c r="L321" s="6" t="s">
        <v>244</v>
      </c>
      <c r="M321" s="61">
        <v>1180130</v>
      </c>
      <c r="N321" s="5"/>
      <c r="O321" s="6" t="s">
        <v>223</v>
      </c>
      <c r="P321" s="5" t="s">
        <v>230</v>
      </c>
      <c r="Q321" s="70">
        <f t="shared" si="6"/>
        <v>1180.1300000000001</v>
      </c>
      <c r="R321" s="6" t="s">
        <v>783</v>
      </c>
      <c r="S321" s="6" t="s">
        <v>731</v>
      </c>
      <c r="T321" s="5"/>
      <c r="U321" s="6"/>
      <c r="V321" s="5" t="e">
        <v>#N/A</v>
      </c>
      <c r="W321" s="5" t="e">
        <v>#N/A</v>
      </c>
      <c r="X321" s="6" t="s">
        <v>41</v>
      </c>
    </row>
    <row r="322" spans="1:24" x14ac:dyDescent="0.15">
      <c r="A322" s="6" t="s">
        <v>31</v>
      </c>
      <c r="B322" s="6" t="s">
        <v>30</v>
      </c>
      <c r="C322" s="6" t="s">
        <v>32</v>
      </c>
      <c r="D322" s="6" t="s">
        <v>78</v>
      </c>
      <c r="E322" s="6"/>
      <c r="F322" s="6" t="s">
        <v>36</v>
      </c>
      <c r="G322" s="5"/>
      <c r="H322" s="5"/>
      <c r="I322" s="6" t="s">
        <v>40</v>
      </c>
      <c r="J322" s="6">
        <v>7</v>
      </c>
      <c r="K322" s="6">
        <v>13</v>
      </c>
      <c r="L322" s="6" t="s">
        <v>245</v>
      </c>
      <c r="M322" s="61">
        <v>850909</v>
      </c>
      <c r="N322" s="5"/>
      <c r="O322" s="6" t="s">
        <v>223</v>
      </c>
      <c r="P322" s="5" t="s">
        <v>230</v>
      </c>
      <c r="Q322" s="70">
        <f t="shared" si="6"/>
        <v>850.90899999999999</v>
      </c>
      <c r="R322" s="6" t="s">
        <v>783</v>
      </c>
      <c r="S322" s="6" t="s">
        <v>731</v>
      </c>
      <c r="T322" s="5"/>
      <c r="U322" s="6"/>
      <c r="V322" s="5" t="e">
        <v>#N/A</v>
      </c>
      <c r="W322" s="5" t="e">
        <v>#N/A</v>
      </c>
      <c r="X322" s="6" t="s">
        <v>41</v>
      </c>
    </row>
    <row r="323" spans="1:24" x14ac:dyDescent="0.15">
      <c r="A323" s="6" t="s">
        <v>31</v>
      </c>
      <c r="B323" s="6" t="s">
        <v>30</v>
      </c>
      <c r="C323" s="6" t="s">
        <v>32</v>
      </c>
      <c r="D323" s="6" t="s">
        <v>80</v>
      </c>
      <c r="E323" s="6"/>
      <c r="F323" s="6" t="s">
        <v>36</v>
      </c>
      <c r="G323" s="5"/>
      <c r="H323" s="5"/>
      <c r="I323" s="6" t="s">
        <v>40</v>
      </c>
      <c r="J323" s="6">
        <v>7</v>
      </c>
      <c r="K323" s="6">
        <v>13</v>
      </c>
      <c r="L323" s="6" t="s">
        <v>246</v>
      </c>
      <c r="M323" s="61">
        <v>114575</v>
      </c>
      <c r="N323" s="5"/>
      <c r="O323" s="6" t="s">
        <v>223</v>
      </c>
      <c r="P323" s="5" t="s">
        <v>230</v>
      </c>
      <c r="Q323" s="70">
        <f t="shared" si="6"/>
        <v>114.575</v>
      </c>
      <c r="R323" s="6" t="s">
        <v>783</v>
      </c>
      <c r="S323" s="6" t="s">
        <v>731</v>
      </c>
      <c r="T323" s="5"/>
      <c r="U323" s="6"/>
      <c r="V323" s="5" t="e">
        <v>#N/A</v>
      </c>
      <c r="W323" s="5" t="e">
        <v>#N/A</v>
      </c>
      <c r="X323" s="6" t="s">
        <v>41</v>
      </c>
    </row>
    <row r="324" spans="1:24" x14ac:dyDescent="0.15">
      <c r="A324" s="6" t="s">
        <v>31</v>
      </c>
      <c r="B324" s="6" t="s">
        <v>30</v>
      </c>
      <c r="C324" s="6" t="s">
        <v>32</v>
      </c>
      <c r="D324" s="6" t="s">
        <v>95</v>
      </c>
      <c r="E324" s="6"/>
      <c r="F324" s="6" t="s">
        <v>36</v>
      </c>
      <c r="G324" s="5"/>
      <c r="H324" s="5"/>
      <c r="I324" s="6" t="s">
        <v>40</v>
      </c>
      <c r="J324" s="6">
        <v>7</v>
      </c>
      <c r="K324" s="6">
        <v>13</v>
      </c>
      <c r="L324" s="6" t="s">
        <v>247</v>
      </c>
      <c r="M324" s="61">
        <v>5056832</v>
      </c>
      <c r="N324" s="5"/>
      <c r="O324" s="6" t="s">
        <v>223</v>
      </c>
      <c r="P324" s="5" t="s">
        <v>230</v>
      </c>
      <c r="Q324" s="70">
        <f t="shared" si="6"/>
        <v>5056.8320000000003</v>
      </c>
      <c r="R324" s="6" t="s">
        <v>783</v>
      </c>
      <c r="S324" s="6" t="s">
        <v>731</v>
      </c>
      <c r="T324" s="5"/>
      <c r="U324" s="6"/>
      <c r="V324" s="5" t="e">
        <v>#N/A</v>
      </c>
      <c r="W324" s="5" t="e">
        <v>#N/A</v>
      </c>
      <c r="X324" s="6" t="s">
        <v>41</v>
      </c>
    </row>
    <row r="325" spans="1:24" x14ac:dyDescent="0.15">
      <c r="A325" s="6" t="s">
        <v>31</v>
      </c>
      <c r="B325" s="6" t="s">
        <v>30</v>
      </c>
      <c r="C325" s="6" t="s">
        <v>32</v>
      </c>
      <c r="D325" s="6" t="s">
        <v>71</v>
      </c>
      <c r="E325" s="6"/>
      <c r="F325" s="6" t="s">
        <v>36</v>
      </c>
      <c r="G325" s="5"/>
      <c r="H325" s="5"/>
      <c r="I325" s="6" t="s">
        <v>40</v>
      </c>
      <c r="J325" s="6">
        <v>7</v>
      </c>
      <c r="K325" s="6">
        <v>13</v>
      </c>
      <c r="L325" s="6" t="s">
        <v>249</v>
      </c>
      <c r="M325" s="61">
        <v>3614312</v>
      </c>
      <c r="N325" s="5"/>
      <c r="O325" s="6" t="s">
        <v>223</v>
      </c>
      <c r="P325" s="5" t="s">
        <v>248</v>
      </c>
      <c r="Q325" s="70">
        <f t="shared" si="6"/>
        <v>3614.3119999999999</v>
      </c>
      <c r="R325" s="6" t="s">
        <v>783</v>
      </c>
      <c r="S325" s="6" t="s">
        <v>731</v>
      </c>
      <c r="T325" s="5"/>
      <c r="U325" s="6"/>
      <c r="V325" s="5" t="e">
        <v>#N/A</v>
      </c>
      <c r="W325" s="5" t="e">
        <v>#N/A</v>
      </c>
      <c r="X325" s="6" t="s">
        <v>41</v>
      </c>
    </row>
    <row r="326" spans="1:24" x14ac:dyDescent="0.15">
      <c r="A326" s="6" t="s">
        <v>31</v>
      </c>
      <c r="B326" s="6" t="s">
        <v>30</v>
      </c>
      <c r="C326" s="6" t="s">
        <v>32</v>
      </c>
      <c r="D326" s="6" t="s">
        <v>232</v>
      </c>
      <c r="E326" s="6"/>
      <c r="F326" s="6" t="s">
        <v>36</v>
      </c>
      <c r="G326" s="5"/>
      <c r="H326" s="5"/>
      <c r="I326" s="6" t="s">
        <v>40</v>
      </c>
      <c r="J326" s="6">
        <v>7</v>
      </c>
      <c r="K326" s="6">
        <v>13</v>
      </c>
      <c r="L326" s="6" t="s">
        <v>250</v>
      </c>
      <c r="M326" s="61">
        <v>3439010</v>
      </c>
      <c r="N326" s="5"/>
      <c r="O326" s="6" t="s">
        <v>223</v>
      </c>
      <c r="P326" s="5" t="s">
        <v>248</v>
      </c>
      <c r="Q326" s="70">
        <f t="shared" si="6"/>
        <v>3439.01</v>
      </c>
      <c r="R326" s="6" t="s">
        <v>783</v>
      </c>
      <c r="S326" s="6" t="s">
        <v>731</v>
      </c>
      <c r="T326" s="5"/>
      <c r="U326" s="6"/>
      <c r="V326" s="5" t="e">
        <v>#N/A</v>
      </c>
      <c r="W326" s="5" t="e">
        <v>#N/A</v>
      </c>
      <c r="X326" s="6" t="s">
        <v>41</v>
      </c>
    </row>
    <row r="327" spans="1:24" x14ac:dyDescent="0.15">
      <c r="A327" s="6" t="s">
        <v>31</v>
      </c>
      <c r="B327" s="6" t="s">
        <v>30</v>
      </c>
      <c r="C327" s="6" t="s">
        <v>32</v>
      </c>
      <c r="D327" s="6" t="s">
        <v>234</v>
      </c>
      <c r="E327" s="6"/>
      <c r="F327" s="6" t="s">
        <v>36</v>
      </c>
      <c r="G327" s="5"/>
      <c r="H327" s="5"/>
      <c r="I327" s="6" t="s">
        <v>40</v>
      </c>
      <c r="J327" s="6">
        <v>7</v>
      </c>
      <c r="K327" s="6">
        <v>13</v>
      </c>
      <c r="L327" s="6" t="s">
        <v>251</v>
      </c>
      <c r="M327" s="61">
        <v>0</v>
      </c>
      <c r="N327" s="5"/>
      <c r="O327" s="6" t="s">
        <v>223</v>
      </c>
      <c r="P327" s="5" t="s">
        <v>248</v>
      </c>
      <c r="Q327" s="70">
        <f t="shared" si="6"/>
        <v>0</v>
      </c>
      <c r="R327" s="6" t="s">
        <v>783</v>
      </c>
      <c r="S327" s="6" t="s">
        <v>731</v>
      </c>
      <c r="T327" s="5"/>
      <c r="U327" s="6"/>
      <c r="V327" s="5" t="e">
        <v>#N/A</v>
      </c>
      <c r="W327" s="5" t="e">
        <v>#N/A</v>
      </c>
      <c r="X327" s="6" t="s">
        <v>41</v>
      </c>
    </row>
    <row r="328" spans="1:24" x14ac:dyDescent="0.15">
      <c r="A328" s="6" t="s">
        <v>31</v>
      </c>
      <c r="B328" s="6" t="s">
        <v>30</v>
      </c>
      <c r="C328" s="6" t="s">
        <v>32</v>
      </c>
      <c r="D328" s="6" t="s">
        <v>236</v>
      </c>
      <c r="E328" s="6"/>
      <c r="F328" s="6" t="s">
        <v>36</v>
      </c>
      <c r="G328" s="5"/>
      <c r="H328" s="5"/>
      <c r="I328" s="6" t="s">
        <v>40</v>
      </c>
      <c r="J328" s="6">
        <v>7</v>
      </c>
      <c r="K328" s="6">
        <v>13</v>
      </c>
      <c r="L328" s="6" t="s">
        <v>252</v>
      </c>
      <c r="M328" s="61">
        <v>4020</v>
      </c>
      <c r="N328" s="5"/>
      <c r="O328" s="6" t="s">
        <v>223</v>
      </c>
      <c r="P328" s="5" t="s">
        <v>248</v>
      </c>
      <c r="Q328" s="70">
        <f t="shared" si="6"/>
        <v>4.0199999999999996</v>
      </c>
      <c r="R328" s="6" t="s">
        <v>783</v>
      </c>
      <c r="S328" s="6" t="s">
        <v>731</v>
      </c>
      <c r="T328" s="5"/>
      <c r="U328" s="6"/>
      <c r="V328" s="5" t="e">
        <v>#N/A</v>
      </c>
      <c r="W328" s="5" t="e">
        <v>#N/A</v>
      </c>
      <c r="X328" s="6" t="s">
        <v>41</v>
      </c>
    </row>
    <row r="329" spans="1:24" x14ac:dyDescent="0.15">
      <c r="A329" s="6" t="s">
        <v>31</v>
      </c>
      <c r="B329" s="6" t="s">
        <v>30</v>
      </c>
      <c r="C329" s="6" t="s">
        <v>32</v>
      </c>
      <c r="D329" s="6" t="s">
        <v>238</v>
      </c>
      <c r="E329" s="6"/>
      <c r="F329" s="6" t="s">
        <v>36</v>
      </c>
      <c r="G329" s="5"/>
      <c r="H329" s="5"/>
      <c r="I329" s="6" t="s">
        <v>40</v>
      </c>
      <c r="J329" s="6">
        <v>7</v>
      </c>
      <c r="K329" s="6">
        <v>13</v>
      </c>
      <c r="L329" s="6" t="s">
        <v>253</v>
      </c>
      <c r="M329" s="61">
        <v>0</v>
      </c>
      <c r="N329" s="5"/>
      <c r="O329" s="6" t="s">
        <v>223</v>
      </c>
      <c r="P329" s="5" t="s">
        <v>248</v>
      </c>
      <c r="Q329" s="70">
        <f t="shared" si="6"/>
        <v>0</v>
      </c>
      <c r="R329" s="6" t="s">
        <v>783</v>
      </c>
      <c r="S329" s="6" t="s">
        <v>731</v>
      </c>
      <c r="T329" s="5"/>
      <c r="U329" s="6"/>
      <c r="V329" s="5" t="e">
        <v>#N/A</v>
      </c>
      <c r="W329" s="5" t="e">
        <v>#N/A</v>
      </c>
      <c r="X329" s="6" t="s">
        <v>41</v>
      </c>
    </row>
    <row r="330" spans="1:24" x14ac:dyDescent="0.15">
      <c r="A330" s="6" t="s">
        <v>31</v>
      </c>
      <c r="B330" s="6" t="s">
        <v>30</v>
      </c>
      <c r="C330" s="6" t="s">
        <v>32</v>
      </c>
      <c r="D330" s="6" t="s">
        <v>240</v>
      </c>
      <c r="E330" s="6"/>
      <c r="F330" s="6" t="s">
        <v>36</v>
      </c>
      <c r="G330" s="5"/>
      <c r="H330" s="5"/>
      <c r="I330" s="6" t="s">
        <v>40</v>
      </c>
      <c r="J330" s="6">
        <v>7</v>
      </c>
      <c r="K330" s="6">
        <v>13</v>
      </c>
      <c r="L330" s="6" t="s">
        <v>254</v>
      </c>
      <c r="M330" s="61">
        <v>7389</v>
      </c>
      <c r="N330" s="5"/>
      <c r="O330" s="6" t="s">
        <v>223</v>
      </c>
      <c r="P330" s="5" t="s">
        <v>248</v>
      </c>
      <c r="Q330" s="70">
        <f t="shared" si="6"/>
        <v>7.3890000000000002</v>
      </c>
      <c r="R330" s="6" t="s">
        <v>783</v>
      </c>
      <c r="S330" s="6" t="s">
        <v>731</v>
      </c>
      <c r="T330" s="5"/>
      <c r="U330" s="6"/>
      <c r="V330" s="5" t="e">
        <v>#N/A</v>
      </c>
      <c r="W330" s="5" t="e">
        <v>#N/A</v>
      </c>
      <c r="X330" s="6" t="s">
        <v>41</v>
      </c>
    </row>
    <row r="331" spans="1:24" x14ac:dyDescent="0.15">
      <c r="A331" s="6" t="s">
        <v>31</v>
      </c>
      <c r="B331" s="6" t="s">
        <v>30</v>
      </c>
      <c r="C331" s="6" t="s">
        <v>32</v>
      </c>
      <c r="D331" s="6" t="s">
        <v>242</v>
      </c>
      <c r="E331" s="6"/>
      <c r="F331" s="6" t="s">
        <v>36</v>
      </c>
      <c r="G331" s="5"/>
      <c r="H331" s="5"/>
      <c r="I331" s="6" t="s">
        <v>40</v>
      </c>
      <c r="J331" s="6">
        <v>7</v>
      </c>
      <c r="K331" s="6">
        <v>13</v>
      </c>
      <c r="L331" s="6" t="s">
        <v>255</v>
      </c>
      <c r="M331" s="61">
        <v>163893</v>
      </c>
      <c r="N331" s="5"/>
      <c r="O331" s="6" t="s">
        <v>223</v>
      </c>
      <c r="P331" s="5" t="s">
        <v>248</v>
      </c>
      <c r="Q331" s="70">
        <f t="shared" si="6"/>
        <v>163.893</v>
      </c>
      <c r="R331" s="6" t="s">
        <v>783</v>
      </c>
      <c r="S331" s="6" t="s">
        <v>731</v>
      </c>
      <c r="T331" s="5"/>
      <c r="U331" s="6"/>
      <c r="V331" s="5" t="e">
        <v>#N/A</v>
      </c>
      <c r="W331" s="5" t="e">
        <v>#N/A</v>
      </c>
      <c r="X331" s="6" t="s">
        <v>41</v>
      </c>
    </row>
    <row r="332" spans="1:24" x14ac:dyDescent="0.15">
      <c r="A332" s="6" t="s">
        <v>31</v>
      </c>
      <c r="B332" s="6" t="s">
        <v>30</v>
      </c>
      <c r="C332" s="6" t="s">
        <v>32</v>
      </c>
      <c r="D332" s="6" t="s">
        <v>76</v>
      </c>
      <c r="E332" s="6"/>
      <c r="F332" s="6" t="s">
        <v>36</v>
      </c>
      <c r="G332" s="5"/>
      <c r="H332" s="5"/>
      <c r="I332" s="6" t="s">
        <v>40</v>
      </c>
      <c r="J332" s="6">
        <v>7</v>
      </c>
      <c r="K332" s="6">
        <v>13</v>
      </c>
      <c r="L332" s="6" t="s">
        <v>256</v>
      </c>
      <c r="M332" s="61">
        <v>594846</v>
      </c>
      <c r="N332" s="5"/>
      <c r="O332" s="6" t="s">
        <v>223</v>
      </c>
      <c r="P332" s="5" t="s">
        <v>248</v>
      </c>
      <c r="Q332" s="70">
        <f t="shared" si="6"/>
        <v>594.846</v>
      </c>
      <c r="R332" s="6" t="s">
        <v>783</v>
      </c>
      <c r="S332" s="6" t="s">
        <v>731</v>
      </c>
      <c r="T332" s="5"/>
      <c r="U332" s="6"/>
      <c r="V332" s="5" t="e">
        <v>#N/A</v>
      </c>
      <c r="W332" s="5" t="e">
        <v>#N/A</v>
      </c>
      <c r="X332" s="6" t="s">
        <v>41</v>
      </c>
    </row>
    <row r="333" spans="1:24" x14ac:dyDescent="0.15">
      <c r="A333" s="6" t="s">
        <v>31</v>
      </c>
      <c r="B333" s="6" t="s">
        <v>30</v>
      </c>
      <c r="C333" s="6" t="s">
        <v>32</v>
      </c>
      <c r="D333" s="6" t="s">
        <v>78</v>
      </c>
      <c r="E333" s="6"/>
      <c r="F333" s="6" t="s">
        <v>36</v>
      </c>
      <c r="G333" s="5"/>
      <c r="H333" s="5"/>
      <c r="I333" s="6" t="s">
        <v>40</v>
      </c>
      <c r="J333" s="6">
        <v>7</v>
      </c>
      <c r="K333" s="6">
        <v>13</v>
      </c>
      <c r="L333" s="6" t="s">
        <v>257</v>
      </c>
      <c r="M333" s="61">
        <v>383178</v>
      </c>
      <c r="N333" s="5"/>
      <c r="O333" s="6" t="s">
        <v>223</v>
      </c>
      <c r="P333" s="5" t="s">
        <v>248</v>
      </c>
      <c r="Q333" s="70">
        <f t="shared" si="6"/>
        <v>383.178</v>
      </c>
      <c r="R333" s="6" t="s">
        <v>783</v>
      </c>
      <c r="S333" s="6" t="s">
        <v>731</v>
      </c>
      <c r="T333" s="5"/>
      <c r="U333" s="6"/>
      <c r="V333" s="5" t="e">
        <v>#N/A</v>
      </c>
      <c r="W333" s="5" t="e">
        <v>#N/A</v>
      </c>
      <c r="X333" s="6" t="s">
        <v>41</v>
      </c>
    </row>
    <row r="334" spans="1:24" x14ac:dyDescent="0.15">
      <c r="A334" s="6" t="s">
        <v>31</v>
      </c>
      <c r="B334" s="6" t="s">
        <v>30</v>
      </c>
      <c r="C334" s="6" t="s">
        <v>32</v>
      </c>
      <c r="D334" s="6" t="s">
        <v>80</v>
      </c>
      <c r="E334" s="6"/>
      <c r="F334" s="6" t="s">
        <v>36</v>
      </c>
      <c r="G334" s="5"/>
      <c r="H334" s="5"/>
      <c r="I334" s="6" t="s">
        <v>40</v>
      </c>
      <c r="J334" s="6">
        <v>7</v>
      </c>
      <c r="K334" s="6">
        <v>13</v>
      </c>
      <c r="L334" s="6" t="s">
        <v>258</v>
      </c>
      <c r="M334" s="61">
        <v>66374</v>
      </c>
      <c r="N334" s="5"/>
      <c r="O334" s="6" t="s">
        <v>223</v>
      </c>
      <c r="P334" s="5" t="s">
        <v>248</v>
      </c>
      <c r="Q334" s="70">
        <f t="shared" si="6"/>
        <v>66.373999999999995</v>
      </c>
      <c r="R334" s="6" t="s">
        <v>783</v>
      </c>
      <c r="S334" s="6" t="s">
        <v>731</v>
      </c>
      <c r="T334" s="5"/>
      <c r="U334" s="6"/>
      <c r="V334" s="5" t="e">
        <v>#N/A</v>
      </c>
      <c r="W334" s="5" t="e">
        <v>#N/A</v>
      </c>
      <c r="X334" s="6" t="s">
        <v>41</v>
      </c>
    </row>
    <row r="335" spans="1:24" x14ac:dyDescent="0.15">
      <c r="A335" s="6" t="s">
        <v>31</v>
      </c>
      <c r="B335" s="6" t="s">
        <v>30</v>
      </c>
      <c r="C335" s="6" t="s">
        <v>32</v>
      </c>
      <c r="D335" s="6" t="s">
        <v>95</v>
      </c>
      <c r="E335" s="6"/>
      <c r="F335" s="6" t="s">
        <v>36</v>
      </c>
      <c r="G335" s="5"/>
      <c r="H335" s="5"/>
      <c r="I335" s="6" t="s">
        <v>40</v>
      </c>
      <c r="J335" s="6">
        <v>7</v>
      </c>
      <c r="K335" s="6">
        <v>13</v>
      </c>
      <c r="L335" s="6" t="s">
        <v>259</v>
      </c>
      <c r="M335" s="61">
        <v>2569914</v>
      </c>
      <c r="N335" s="5"/>
      <c r="O335" s="6" t="s">
        <v>223</v>
      </c>
      <c r="P335" s="5" t="s">
        <v>248</v>
      </c>
      <c r="Q335" s="70">
        <f t="shared" si="6"/>
        <v>2569.9140000000002</v>
      </c>
      <c r="R335" s="6" t="s">
        <v>783</v>
      </c>
      <c r="S335" s="6" t="s">
        <v>731</v>
      </c>
      <c r="T335" s="5"/>
      <c r="U335" s="6"/>
      <c r="V335" s="5" t="e">
        <v>#N/A</v>
      </c>
      <c r="W335" s="5" t="e">
        <v>#N/A</v>
      </c>
      <c r="X335" s="6" t="s">
        <v>41</v>
      </c>
    </row>
    <row r="336" spans="1:24" x14ac:dyDescent="0.15">
      <c r="A336" s="6" t="s">
        <v>31</v>
      </c>
      <c r="B336" s="6" t="s">
        <v>30</v>
      </c>
      <c r="C336" s="6" t="s">
        <v>32</v>
      </c>
      <c r="D336" s="6" t="s">
        <v>71</v>
      </c>
      <c r="E336" s="6"/>
      <c r="F336" s="6" t="s">
        <v>36</v>
      </c>
      <c r="G336" s="5"/>
      <c r="H336" s="5"/>
      <c r="I336" s="6" t="s">
        <v>40</v>
      </c>
      <c r="J336" s="6">
        <v>7</v>
      </c>
      <c r="K336" s="6">
        <v>13</v>
      </c>
      <c r="L336" s="6" t="s">
        <v>260</v>
      </c>
      <c r="M336" s="61">
        <v>3588134</v>
      </c>
      <c r="N336" s="5"/>
      <c r="O336" s="6" t="s">
        <v>223</v>
      </c>
      <c r="P336" s="5" t="s">
        <v>228</v>
      </c>
      <c r="Q336" s="70">
        <f t="shared" si="6"/>
        <v>3588.134</v>
      </c>
      <c r="R336" s="6" t="s">
        <v>783</v>
      </c>
      <c r="S336" s="6" t="s">
        <v>731</v>
      </c>
      <c r="T336" s="5"/>
      <c r="U336" s="6"/>
      <c r="V336" s="5" t="e">
        <v>#N/A</v>
      </c>
      <c r="W336" s="5" t="e">
        <v>#N/A</v>
      </c>
      <c r="X336" s="6" t="s">
        <v>41</v>
      </c>
    </row>
    <row r="337" spans="1:24" x14ac:dyDescent="0.15">
      <c r="A337" s="6" t="s">
        <v>31</v>
      </c>
      <c r="B337" s="6" t="s">
        <v>30</v>
      </c>
      <c r="C337" s="6" t="s">
        <v>32</v>
      </c>
      <c r="D337" s="6" t="s">
        <v>76</v>
      </c>
      <c r="E337" s="6"/>
      <c r="F337" s="6" t="s">
        <v>36</v>
      </c>
      <c r="G337" s="5"/>
      <c r="H337" s="5"/>
      <c r="I337" s="6" t="s">
        <v>40</v>
      </c>
      <c r="J337" s="6">
        <v>7</v>
      </c>
      <c r="K337" s="6">
        <v>13</v>
      </c>
      <c r="L337" s="6" t="s">
        <v>261</v>
      </c>
      <c r="M337" s="61">
        <v>585283</v>
      </c>
      <c r="N337" s="5"/>
      <c r="O337" s="6" t="s">
        <v>223</v>
      </c>
      <c r="P337" s="5" t="s">
        <v>228</v>
      </c>
      <c r="Q337" s="70">
        <f t="shared" si="6"/>
        <v>585.28300000000002</v>
      </c>
      <c r="R337" s="6" t="s">
        <v>783</v>
      </c>
      <c r="S337" s="6" t="s">
        <v>731</v>
      </c>
      <c r="T337" s="5"/>
      <c r="U337" s="6"/>
      <c r="V337" s="5" t="e">
        <v>#N/A</v>
      </c>
      <c r="W337" s="5" t="e">
        <v>#N/A</v>
      </c>
      <c r="X337" s="6" t="s">
        <v>41</v>
      </c>
    </row>
    <row r="338" spans="1:24" x14ac:dyDescent="0.15">
      <c r="A338" s="6" t="s">
        <v>31</v>
      </c>
      <c r="B338" s="6" t="s">
        <v>30</v>
      </c>
      <c r="C338" s="6" t="s">
        <v>32</v>
      </c>
      <c r="D338" s="6" t="s">
        <v>78</v>
      </c>
      <c r="E338" s="6"/>
      <c r="F338" s="6" t="s">
        <v>36</v>
      </c>
      <c r="G338" s="5"/>
      <c r="H338" s="5"/>
      <c r="I338" s="6" t="s">
        <v>40</v>
      </c>
      <c r="J338" s="6">
        <v>7</v>
      </c>
      <c r="K338" s="6">
        <v>13</v>
      </c>
      <c r="L338" s="6" t="s">
        <v>262</v>
      </c>
      <c r="M338" s="61">
        <v>467731</v>
      </c>
      <c r="N338" s="5"/>
      <c r="O338" s="6" t="s">
        <v>223</v>
      </c>
      <c r="P338" s="5" t="s">
        <v>228</v>
      </c>
      <c r="Q338" s="70">
        <f t="shared" si="6"/>
        <v>467.73099999999999</v>
      </c>
      <c r="R338" s="6" t="s">
        <v>783</v>
      </c>
      <c r="S338" s="6" t="s">
        <v>731</v>
      </c>
      <c r="T338" s="5"/>
      <c r="U338" s="6"/>
      <c r="V338" s="5" t="e">
        <v>#N/A</v>
      </c>
      <c r="W338" s="5" t="e">
        <v>#N/A</v>
      </c>
      <c r="X338" s="6" t="s">
        <v>41</v>
      </c>
    </row>
    <row r="339" spans="1:24" x14ac:dyDescent="0.15">
      <c r="A339" s="6" t="s">
        <v>31</v>
      </c>
      <c r="B339" s="6" t="s">
        <v>30</v>
      </c>
      <c r="C339" s="6" t="s">
        <v>32</v>
      </c>
      <c r="D339" s="6" t="s">
        <v>80</v>
      </c>
      <c r="E339" s="6"/>
      <c r="F339" s="6" t="s">
        <v>36</v>
      </c>
      <c r="G339" s="5"/>
      <c r="H339" s="5"/>
      <c r="I339" s="6" t="s">
        <v>40</v>
      </c>
      <c r="J339" s="6">
        <v>7</v>
      </c>
      <c r="K339" s="6">
        <v>13</v>
      </c>
      <c r="L339" s="6" t="s">
        <v>263</v>
      </c>
      <c r="M339" s="61">
        <v>48201</v>
      </c>
      <c r="N339" s="5"/>
      <c r="O339" s="6" t="s">
        <v>223</v>
      </c>
      <c r="P339" s="5" t="s">
        <v>228</v>
      </c>
      <c r="Q339" s="70">
        <f t="shared" si="6"/>
        <v>48.201000000000001</v>
      </c>
      <c r="R339" s="6" t="s">
        <v>783</v>
      </c>
      <c r="S339" s="6" t="s">
        <v>731</v>
      </c>
      <c r="T339" s="5"/>
      <c r="U339" s="6"/>
      <c r="V339" s="5" t="e">
        <v>#N/A</v>
      </c>
      <c r="W339" s="5" t="e">
        <v>#N/A</v>
      </c>
      <c r="X339" s="6" t="s">
        <v>41</v>
      </c>
    </row>
    <row r="340" spans="1:24" x14ac:dyDescent="0.15">
      <c r="A340" s="6" t="s">
        <v>31</v>
      </c>
      <c r="B340" s="6" t="s">
        <v>30</v>
      </c>
      <c r="C340" s="6" t="s">
        <v>32</v>
      </c>
      <c r="D340" s="6" t="s">
        <v>95</v>
      </c>
      <c r="E340" s="6"/>
      <c r="F340" s="6" t="s">
        <v>36</v>
      </c>
      <c r="G340" s="5"/>
      <c r="H340" s="5"/>
      <c r="I340" s="6" t="s">
        <v>40</v>
      </c>
      <c r="J340" s="6">
        <v>7</v>
      </c>
      <c r="K340" s="6">
        <v>13</v>
      </c>
      <c r="L340" s="6" t="s">
        <v>264</v>
      </c>
      <c r="M340" s="61">
        <v>2486918</v>
      </c>
      <c r="N340" s="5"/>
      <c r="O340" s="6" t="s">
        <v>223</v>
      </c>
      <c r="P340" s="5" t="s">
        <v>228</v>
      </c>
      <c r="Q340" s="70">
        <f t="shared" si="6"/>
        <v>2486.9180000000001</v>
      </c>
      <c r="R340" s="6" t="s">
        <v>783</v>
      </c>
      <c r="S340" s="6" t="s">
        <v>731</v>
      </c>
      <c r="T340" s="5"/>
      <c r="U340" s="6"/>
      <c r="V340" s="5" t="e">
        <v>#N/A</v>
      </c>
      <c r="W340" s="5" t="e">
        <v>#N/A</v>
      </c>
      <c r="X340" s="6" t="s">
        <v>41</v>
      </c>
    </row>
    <row r="341" spans="1:24" x14ac:dyDescent="0.15">
      <c r="A341" s="11" t="s">
        <v>31</v>
      </c>
      <c r="B341" s="11" t="s">
        <v>30</v>
      </c>
      <c r="C341" s="11" t="s">
        <v>32</v>
      </c>
      <c r="D341" s="10"/>
      <c r="E341" s="10"/>
      <c r="F341" s="11" t="s">
        <v>68</v>
      </c>
      <c r="G341" s="10"/>
      <c r="H341" s="10"/>
      <c r="I341" s="11" t="s">
        <v>40</v>
      </c>
      <c r="J341" s="11">
        <v>2</v>
      </c>
      <c r="K341" s="11">
        <v>9</v>
      </c>
      <c r="L341" s="11" t="s">
        <v>221</v>
      </c>
      <c r="M341" s="62">
        <v>5129715</v>
      </c>
      <c r="N341" s="10"/>
      <c r="O341" s="11" t="s">
        <v>223</v>
      </c>
      <c r="P341" s="10" t="s">
        <v>220</v>
      </c>
      <c r="Q341" s="71">
        <f t="shared" si="6"/>
        <v>5129.7150000000001</v>
      </c>
      <c r="R341" s="11" t="s">
        <v>783</v>
      </c>
      <c r="S341" s="11" t="s">
        <v>731</v>
      </c>
      <c r="T341" s="10" t="s">
        <v>224</v>
      </c>
      <c r="U341" s="9" t="s">
        <v>734</v>
      </c>
      <c r="V341" s="10" t="s">
        <v>321</v>
      </c>
      <c r="W341" s="10" t="s">
        <v>321</v>
      </c>
      <c r="X341" s="11" t="s">
        <v>41</v>
      </c>
    </row>
    <row r="342" spans="1:24" x14ac:dyDescent="0.15">
      <c r="A342" s="11" t="s">
        <v>31</v>
      </c>
      <c r="B342" s="11" t="s">
        <v>30</v>
      </c>
      <c r="C342" s="11" t="s">
        <v>32</v>
      </c>
      <c r="D342" s="10"/>
      <c r="E342" s="10"/>
      <c r="F342" s="11" t="s">
        <v>68</v>
      </c>
      <c r="G342" s="10"/>
      <c r="H342" s="10"/>
      <c r="I342" s="11" t="s">
        <v>40</v>
      </c>
      <c r="J342" s="11">
        <v>2</v>
      </c>
      <c r="K342" s="11">
        <v>9</v>
      </c>
      <c r="L342" s="11" t="s">
        <v>226</v>
      </c>
      <c r="M342" s="62">
        <v>1929342</v>
      </c>
      <c r="N342" s="10"/>
      <c r="O342" s="11" t="s">
        <v>223</v>
      </c>
      <c r="P342" s="10" t="s">
        <v>225</v>
      </c>
      <c r="Q342" s="71">
        <f t="shared" si="6"/>
        <v>1929.3420000000001</v>
      </c>
      <c r="R342" s="11" t="s">
        <v>783</v>
      </c>
      <c r="S342" s="11" t="s">
        <v>731</v>
      </c>
      <c r="T342" s="10" t="s">
        <v>227</v>
      </c>
      <c r="U342" s="9" t="s">
        <v>734</v>
      </c>
      <c r="V342" s="10" t="s">
        <v>321</v>
      </c>
      <c r="W342" s="10" t="s">
        <v>321</v>
      </c>
      <c r="X342" s="11" t="s">
        <v>41</v>
      </c>
    </row>
    <row r="343" spans="1:24" x14ac:dyDescent="0.15">
      <c r="A343" s="11" t="s">
        <v>31</v>
      </c>
      <c r="B343" s="11" t="s">
        <v>30</v>
      </c>
      <c r="C343" s="11" t="s">
        <v>32</v>
      </c>
      <c r="D343" s="10"/>
      <c r="E343" s="10"/>
      <c r="F343" s="11" t="s">
        <v>68</v>
      </c>
      <c r="G343" s="10"/>
      <c r="H343" s="10"/>
      <c r="I343" s="11" t="s">
        <v>40</v>
      </c>
      <c r="J343" s="11">
        <v>2</v>
      </c>
      <c r="K343" s="11">
        <v>9</v>
      </c>
      <c r="L343" s="11" t="s">
        <v>229</v>
      </c>
      <c r="M343" s="62">
        <v>3200373</v>
      </c>
      <c r="N343" s="10"/>
      <c r="O343" s="11" t="s">
        <v>223</v>
      </c>
      <c r="P343" s="10" t="s">
        <v>228</v>
      </c>
      <c r="Q343" s="71">
        <f t="shared" si="6"/>
        <v>3200.373</v>
      </c>
      <c r="R343" s="11" t="s">
        <v>783</v>
      </c>
      <c r="S343" s="11" t="s">
        <v>731</v>
      </c>
      <c r="T343" s="10"/>
      <c r="U343" s="11"/>
      <c r="V343" s="10" t="e">
        <v>#N/A</v>
      </c>
      <c r="W343" s="10" t="e">
        <v>#N/A</v>
      </c>
      <c r="X343" s="11" t="s">
        <v>41</v>
      </c>
    </row>
    <row r="344" spans="1:24" x14ac:dyDescent="0.15">
      <c r="A344" s="11" t="s">
        <v>31</v>
      </c>
      <c r="B344" s="11" t="s">
        <v>30</v>
      </c>
      <c r="C344" s="11" t="s">
        <v>32</v>
      </c>
      <c r="D344" s="11" t="s">
        <v>71</v>
      </c>
      <c r="E344" s="11"/>
      <c r="F344" s="11" t="s">
        <v>68</v>
      </c>
      <c r="G344" s="10"/>
      <c r="H344" s="10"/>
      <c r="I344" s="11" t="s">
        <v>40</v>
      </c>
      <c r="J344" s="11">
        <v>7</v>
      </c>
      <c r="K344" s="11">
        <v>13</v>
      </c>
      <c r="L344" s="11" t="s">
        <v>231</v>
      </c>
      <c r="M344" s="62">
        <v>5129715</v>
      </c>
      <c r="N344" s="10"/>
      <c r="O344" s="11" t="s">
        <v>223</v>
      </c>
      <c r="P344" s="10" t="s">
        <v>230</v>
      </c>
      <c r="Q344" s="71">
        <f t="shared" si="6"/>
        <v>5129.7150000000001</v>
      </c>
      <c r="R344" s="11" t="s">
        <v>783</v>
      </c>
      <c r="S344" s="11" t="s">
        <v>731</v>
      </c>
      <c r="T344" s="10"/>
      <c r="U344" s="11"/>
      <c r="V344" s="10" t="e">
        <v>#N/A</v>
      </c>
      <c r="W344" s="10" t="e">
        <v>#N/A</v>
      </c>
      <c r="X344" s="11" t="s">
        <v>41</v>
      </c>
    </row>
    <row r="345" spans="1:24" x14ac:dyDescent="0.15">
      <c r="A345" s="11" t="s">
        <v>31</v>
      </c>
      <c r="B345" s="11" t="s">
        <v>30</v>
      </c>
      <c r="C345" s="11" t="s">
        <v>32</v>
      </c>
      <c r="D345" s="11" t="s">
        <v>232</v>
      </c>
      <c r="E345" s="11"/>
      <c r="F345" s="11" t="s">
        <v>68</v>
      </c>
      <c r="G345" s="10"/>
      <c r="H345" s="10"/>
      <c r="I345" s="11" t="s">
        <v>40</v>
      </c>
      <c r="J345" s="11">
        <v>7</v>
      </c>
      <c r="K345" s="11">
        <v>13</v>
      </c>
      <c r="L345" s="11" t="s">
        <v>233</v>
      </c>
      <c r="M345" s="62">
        <v>4977049</v>
      </c>
      <c r="N345" s="10"/>
      <c r="O345" s="11" t="s">
        <v>223</v>
      </c>
      <c r="P345" s="10" t="s">
        <v>230</v>
      </c>
      <c r="Q345" s="71">
        <f t="shared" si="6"/>
        <v>4977.049</v>
      </c>
      <c r="R345" s="11" t="s">
        <v>783</v>
      </c>
      <c r="S345" s="11" t="s">
        <v>731</v>
      </c>
      <c r="T345" s="10"/>
      <c r="U345" s="11"/>
      <c r="V345" s="10" t="e">
        <v>#N/A</v>
      </c>
      <c r="W345" s="10" t="e">
        <v>#N/A</v>
      </c>
      <c r="X345" s="11" t="s">
        <v>41</v>
      </c>
    </row>
    <row r="346" spans="1:24" x14ac:dyDescent="0.15">
      <c r="A346" s="11" t="s">
        <v>31</v>
      </c>
      <c r="B346" s="11" t="s">
        <v>30</v>
      </c>
      <c r="C346" s="11" t="s">
        <v>32</v>
      </c>
      <c r="D346" s="11" t="s">
        <v>234</v>
      </c>
      <c r="E346" s="11"/>
      <c r="F346" s="11" t="s">
        <v>68</v>
      </c>
      <c r="G346" s="10"/>
      <c r="H346" s="10"/>
      <c r="I346" s="11" t="s">
        <v>40</v>
      </c>
      <c r="J346" s="11">
        <v>7</v>
      </c>
      <c r="K346" s="11">
        <v>13</v>
      </c>
      <c r="L346" s="11" t="s">
        <v>235</v>
      </c>
      <c r="M346" s="62">
        <v>0</v>
      </c>
      <c r="N346" s="10"/>
      <c r="O346" s="11" t="s">
        <v>223</v>
      </c>
      <c r="P346" s="10" t="s">
        <v>230</v>
      </c>
      <c r="Q346" s="71">
        <f t="shared" si="6"/>
        <v>0</v>
      </c>
      <c r="R346" s="11" t="s">
        <v>783</v>
      </c>
      <c r="S346" s="11" t="s">
        <v>731</v>
      </c>
      <c r="T346" s="10"/>
      <c r="U346" s="11"/>
      <c r="V346" s="10" t="e">
        <v>#N/A</v>
      </c>
      <c r="W346" s="10" t="e">
        <v>#N/A</v>
      </c>
      <c r="X346" s="11" t="s">
        <v>41</v>
      </c>
    </row>
    <row r="347" spans="1:24" x14ac:dyDescent="0.15">
      <c r="A347" s="11" t="s">
        <v>31</v>
      </c>
      <c r="B347" s="11" t="s">
        <v>30</v>
      </c>
      <c r="C347" s="11" t="s">
        <v>32</v>
      </c>
      <c r="D347" s="11" t="s">
        <v>236</v>
      </c>
      <c r="E347" s="11"/>
      <c r="F347" s="11" t="s">
        <v>68</v>
      </c>
      <c r="G347" s="10"/>
      <c r="H347" s="10"/>
      <c r="I347" s="11" t="s">
        <v>40</v>
      </c>
      <c r="J347" s="11">
        <v>7</v>
      </c>
      <c r="K347" s="11">
        <v>13</v>
      </c>
      <c r="L347" s="11" t="s">
        <v>237</v>
      </c>
      <c r="M347" s="62">
        <v>16517</v>
      </c>
      <c r="N347" s="10"/>
      <c r="O347" s="11" t="s">
        <v>223</v>
      </c>
      <c r="P347" s="10" t="s">
        <v>230</v>
      </c>
      <c r="Q347" s="71">
        <f t="shared" si="6"/>
        <v>16.516999999999999</v>
      </c>
      <c r="R347" s="11" t="s">
        <v>783</v>
      </c>
      <c r="S347" s="11" t="s">
        <v>731</v>
      </c>
      <c r="T347" s="10"/>
      <c r="U347" s="11"/>
      <c r="V347" s="10" t="e">
        <v>#N/A</v>
      </c>
      <c r="W347" s="10" t="e">
        <v>#N/A</v>
      </c>
      <c r="X347" s="11" t="s">
        <v>41</v>
      </c>
    </row>
    <row r="348" spans="1:24" x14ac:dyDescent="0.15">
      <c r="A348" s="11" t="s">
        <v>31</v>
      </c>
      <c r="B348" s="11" t="s">
        <v>30</v>
      </c>
      <c r="C348" s="11" t="s">
        <v>32</v>
      </c>
      <c r="D348" s="11" t="s">
        <v>238</v>
      </c>
      <c r="E348" s="11"/>
      <c r="F348" s="11" t="s">
        <v>68</v>
      </c>
      <c r="G348" s="10"/>
      <c r="H348" s="10"/>
      <c r="I348" s="11" t="s">
        <v>40</v>
      </c>
      <c r="J348" s="11">
        <v>7</v>
      </c>
      <c r="K348" s="11">
        <v>13</v>
      </c>
      <c r="L348" s="11" t="s">
        <v>239</v>
      </c>
      <c r="M348" s="62">
        <v>0</v>
      </c>
      <c r="N348" s="10"/>
      <c r="O348" s="11" t="s">
        <v>223</v>
      </c>
      <c r="P348" s="10" t="s">
        <v>230</v>
      </c>
      <c r="Q348" s="71">
        <f t="shared" si="6"/>
        <v>0</v>
      </c>
      <c r="R348" s="11" t="s">
        <v>783</v>
      </c>
      <c r="S348" s="11" t="s">
        <v>731</v>
      </c>
      <c r="T348" s="10"/>
      <c r="U348" s="11"/>
      <c r="V348" s="10" t="e">
        <v>#N/A</v>
      </c>
      <c r="W348" s="10" t="e">
        <v>#N/A</v>
      </c>
      <c r="X348" s="11" t="s">
        <v>41</v>
      </c>
    </row>
    <row r="349" spans="1:24" x14ac:dyDescent="0.15">
      <c r="A349" s="11" t="s">
        <v>31</v>
      </c>
      <c r="B349" s="11" t="s">
        <v>30</v>
      </c>
      <c r="C349" s="11" t="s">
        <v>32</v>
      </c>
      <c r="D349" s="11" t="s">
        <v>240</v>
      </c>
      <c r="E349" s="11"/>
      <c r="F349" s="11" t="s">
        <v>68</v>
      </c>
      <c r="G349" s="10"/>
      <c r="H349" s="10"/>
      <c r="I349" s="11" t="s">
        <v>40</v>
      </c>
      <c r="J349" s="11">
        <v>7</v>
      </c>
      <c r="K349" s="11">
        <v>13</v>
      </c>
      <c r="L349" s="11" t="s">
        <v>241</v>
      </c>
      <c r="M349" s="62">
        <v>26496</v>
      </c>
      <c r="N349" s="10"/>
      <c r="O349" s="11" t="s">
        <v>223</v>
      </c>
      <c r="P349" s="10" t="s">
        <v>230</v>
      </c>
      <c r="Q349" s="71">
        <f t="shared" si="6"/>
        <v>26.495999999999999</v>
      </c>
      <c r="R349" s="11" t="s">
        <v>783</v>
      </c>
      <c r="S349" s="11" t="s">
        <v>731</v>
      </c>
      <c r="T349" s="10"/>
      <c r="U349" s="11"/>
      <c r="V349" s="10" t="e">
        <v>#N/A</v>
      </c>
      <c r="W349" s="10" t="e">
        <v>#N/A</v>
      </c>
      <c r="X349" s="11" t="s">
        <v>41</v>
      </c>
    </row>
    <row r="350" spans="1:24" x14ac:dyDescent="0.15">
      <c r="A350" s="11" t="s">
        <v>31</v>
      </c>
      <c r="B350" s="11" t="s">
        <v>30</v>
      </c>
      <c r="C350" s="11" t="s">
        <v>32</v>
      </c>
      <c r="D350" s="11" t="s">
        <v>242</v>
      </c>
      <c r="E350" s="11"/>
      <c r="F350" s="11" t="s">
        <v>68</v>
      </c>
      <c r="G350" s="10"/>
      <c r="H350" s="10"/>
      <c r="I350" s="11" t="s">
        <v>40</v>
      </c>
      <c r="J350" s="11">
        <v>7</v>
      </c>
      <c r="K350" s="11">
        <v>13</v>
      </c>
      <c r="L350" s="11" t="s">
        <v>243</v>
      </c>
      <c r="M350" s="62">
        <v>109653</v>
      </c>
      <c r="N350" s="10"/>
      <c r="O350" s="11" t="s">
        <v>223</v>
      </c>
      <c r="P350" s="10" t="s">
        <v>230</v>
      </c>
      <c r="Q350" s="71">
        <f t="shared" si="6"/>
        <v>109.65300000000001</v>
      </c>
      <c r="R350" s="11" t="s">
        <v>783</v>
      </c>
      <c r="S350" s="11" t="s">
        <v>731</v>
      </c>
      <c r="T350" s="10"/>
      <c r="U350" s="11"/>
      <c r="V350" s="10" t="e">
        <v>#N/A</v>
      </c>
      <c r="W350" s="10" t="e">
        <v>#N/A</v>
      </c>
      <c r="X350" s="11" t="s">
        <v>41</v>
      </c>
    </row>
    <row r="351" spans="1:24" x14ac:dyDescent="0.15">
      <c r="A351" s="11" t="s">
        <v>31</v>
      </c>
      <c r="B351" s="11" t="s">
        <v>30</v>
      </c>
      <c r="C351" s="11" t="s">
        <v>32</v>
      </c>
      <c r="D351" s="11" t="s">
        <v>76</v>
      </c>
      <c r="E351" s="11"/>
      <c r="F351" s="11" t="s">
        <v>68</v>
      </c>
      <c r="G351" s="10"/>
      <c r="H351" s="10"/>
      <c r="I351" s="11" t="s">
        <v>40</v>
      </c>
      <c r="J351" s="11">
        <v>7</v>
      </c>
      <c r="K351" s="11">
        <v>13</v>
      </c>
      <c r="L351" s="11" t="s">
        <v>244</v>
      </c>
      <c r="M351" s="62">
        <v>908540</v>
      </c>
      <c r="N351" s="10"/>
      <c r="O351" s="11" t="s">
        <v>223</v>
      </c>
      <c r="P351" s="10" t="s">
        <v>230</v>
      </c>
      <c r="Q351" s="71">
        <f t="shared" si="6"/>
        <v>908.54</v>
      </c>
      <c r="R351" s="11" t="s">
        <v>783</v>
      </c>
      <c r="S351" s="11" t="s">
        <v>731</v>
      </c>
      <c r="T351" s="10"/>
      <c r="U351" s="11"/>
      <c r="V351" s="10" t="e">
        <v>#N/A</v>
      </c>
      <c r="W351" s="10" t="e">
        <v>#N/A</v>
      </c>
      <c r="X351" s="11" t="s">
        <v>41</v>
      </c>
    </row>
    <row r="352" spans="1:24" x14ac:dyDescent="0.15">
      <c r="A352" s="11" t="s">
        <v>31</v>
      </c>
      <c r="B352" s="11" t="s">
        <v>30</v>
      </c>
      <c r="C352" s="11" t="s">
        <v>32</v>
      </c>
      <c r="D352" s="11" t="s">
        <v>78</v>
      </c>
      <c r="E352" s="11"/>
      <c r="F352" s="11" t="s">
        <v>68</v>
      </c>
      <c r="G352" s="10"/>
      <c r="H352" s="10"/>
      <c r="I352" s="11" t="s">
        <v>40</v>
      </c>
      <c r="J352" s="11">
        <v>7</v>
      </c>
      <c r="K352" s="11">
        <v>13</v>
      </c>
      <c r="L352" s="11" t="s">
        <v>245</v>
      </c>
      <c r="M352" s="62">
        <v>710744</v>
      </c>
      <c r="N352" s="10"/>
      <c r="O352" s="11" t="s">
        <v>223</v>
      </c>
      <c r="P352" s="10" t="s">
        <v>230</v>
      </c>
      <c r="Q352" s="71">
        <f t="shared" si="6"/>
        <v>710.74400000000003</v>
      </c>
      <c r="R352" s="11" t="s">
        <v>783</v>
      </c>
      <c r="S352" s="11" t="s">
        <v>731</v>
      </c>
      <c r="T352" s="10"/>
      <c r="U352" s="11"/>
      <c r="V352" s="10" t="e">
        <v>#N/A</v>
      </c>
      <c r="W352" s="10" t="e">
        <v>#N/A</v>
      </c>
      <c r="X352" s="11" t="s">
        <v>41</v>
      </c>
    </row>
    <row r="353" spans="1:24" x14ac:dyDescent="0.15">
      <c r="A353" s="11" t="s">
        <v>31</v>
      </c>
      <c r="B353" s="11" t="s">
        <v>30</v>
      </c>
      <c r="C353" s="11" t="s">
        <v>32</v>
      </c>
      <c r="D353" s="11" t="s">
        <v>80</v>
      </c>
      <c r="E353" s="11"/>
      <c r="F353" s="11" t="s">
        <v>68</v>
      </c>
      <c r="G353" s="10"/>
      <c r="H353" s="10"/>
      <c r="I353" s="11" t="s">
        <v>40</v>
      </c>
      <c r="J353" s="11">
        <v>7</v>
      </c>
      <c r="K353" s="11">
        <v>13</v>
      </c>
      <c r="L353" s="11" t="s">
        <v>246</v>
      </c>
      <c r="M353" s="62">
        <v>93291</v>
      </c>
      <c r="N353" s="10"/>
      <c r="O353" s="11" t="s">
        <v>223</v>
      </c>
      <c r="P353" s="10" t="s">
        <v>230</v>
      </c>
      <c r="Q353" s="71">
        <f t="shared" si="6"/>
        <v>93.290999999999997</v>
      </c>
      <c r="R353" s="11" t="s">
        <v>783</v>
      </c>
      <c r="S353" s="11" t="s">
        <v>731</v>
      </c>
      <c r="T353" s="10"/>
      <c r="U353" s="11"/>
      <c r="V353" s="10" t="e">
        <v>#N/A</v>
      </c>
      <c r="W353" s="10" t="e">
        <v>#N/A</v>
      </c>
      <c r="X353" s="11" t="s">
        <v>41</v>
      </c>
    </row>
    <row r="354" spans="1:24" x14ac:dyDescent="0.15">
      <c r="A354" s="11" t="s">
        <v>31</v>
      </c>
      <c r="B354" s="11" t="s">
        <v>30</v>
      </c>
      <c r="C354" s="11" t="s">
        <v>32</v>
      </c>
      <c r="D354" s="11" t="s">
        <v>95</v>
      </c>
      <c r="E354" s="11"/>
      <c r="F354" s="11" t="s">
        <v>68</v>
      </c>
      <c r="G354" s="10"/>
      <c r="H354" s="10"/>
      <c r="I354" s="11" t="s">
        <v>40</v>
      </c>
      <c r="J354" s="11">
        <v>7</v>
      </c>
      <c r="K354" s="11">
        <v>13</v>
      </c>
      <c r="L354" s="11" t="s">
        <v>247</v>
      </c>
      <c r="M354" s="62">
        <v>3417140</v>
      </c>
      <c r="N354" s="10"/>
      <c r="O354" s="11" t="s">
        <v>223</v>
      </c>
      <c r="P354" s="10" t="s">
        <v>230</v>
      </c>
      <c r="Q354" s="71">
        <f t="shared" si="6"/>
        <v>3417.14</v>
      </c>
      <c r="R354" s="11" t="s">
        <v>783</v>
      </c>
      <c r="S354" s="11" t="s">
        <v>731</v>
      </c>
      <c r="T354" s="10"/>
      <c r="U354" s="11"/>
      <c r="V354" s="10" t="e">
        <v>#N/A</v>
      </c>
      <c r="W354" s="10" t="e">
        <v>#N/A</v>
      </c>
      <c r="X354" s="11" t="s">
        <v>41</v>
      </c>
    </row>
    <row r="355" spans="1:24" x14ac:dyDescent="0.15">
      <c r="A355" s="11" t="s">
        <v>31</v>
      </c>
      <c r="B355" s="11" t="s">
        <v>30</v>
      </c>
      <c r="C355" s="11" t="s">
        <v>32</v>
      </c>
      <c r="D355" s="11" t="s">
        <v>71</v>
      </c>
      <c r="E355" s="11"/>
      <c r="F355" s="11" t="s">
        <v>68</v>
      </c>
      <c r="G355" s="10"/>
      <c r="H355" s="10"/>
      <c r="I355" s="11" t="s">
        <v>40</v>
      </c>
      <c r="J355" s="11">
        <v>7</v>
      </c>
      <c r="K355" s="11">
        <v>13</v>
      </c>
      <c r="L355" s="11" t="s">
        <v>249</v>
      </c>
      <c r="M355" s="62">
        <v>1929342</v>
      </c>
      <c r="N355" s="10"/>
      <c r="O355" s="11" t="s">
        <v>223</v>
      </c>
      <c r="P355" s="10" t="s">
        <v>248</v>
      </c>
      <c r="Q355" s="71">
        <f t="shared" si="6"/>
        <v>1929.3420000000001</v>
      </c>
      <c r="R355" s="11" t="s">
        <v>783</v>
      </c>
      <c r="S355" s="11" t="s">
        <v>731</v>
      </c>
      <c r="T355" s="10"/>
      <c r="U355" s="11"/>
      <c r="V355" s="10" t="e">
        <v>#N/A</v>
      </c>
      <c r="W355" s="10" t="e">
        <v>#N/A</v>
      </c>
      <c r="X355" s="11" t="s">
        <v>41</v>
      </c>
    </row>
    <row r="356" spans="1:24" x14ac:dyDescent="0.15">
      <c r="A356" s="11" t="s">
        <v>31</v>
      </c>
      <c r="B356" s="11" t="s">
        <v>30</v>
      </c>
      <c r="C356" s="11" t="s">
        <v>32</v>
      </c>
      <c r="D356" s="11" t="s">
        <v>232</v>
      </c>
      <c r="E356" s="11"/>
      <c r="F356" s="11" t="s">
        <v>68</v>
      </c>
      <c r="G356" s="10"/>
      <c r="H356" s="10"/>
      <c r="I356" s="11" t="s">
        <v>40</v>
      </c>
      <c r="J356" s="11">
        <v>7</v>
      </c>
      <c r="K356" s="11">
        <v>13</v>
      </c>
      <c r="L356" s="11" t="s">
        <v>250</v>
      </c>
      <c r="M356" s="62">
        <v>1813899</v>
      </c>
      <c r="N356" s="10"/>
      <c r="O356" s="11" t="s">
        <v>223</v>
      </c>
      <c r="P356" s="10" t="s">
        <v>248</v>
      </c>
      <c r="Q356" s="71">
        <f t="shared" si="6"/>
        <v>1813.8989999999999</v>
      </c>
      <c r="R356" s="11" t="s">
        <v>783</v>
      </c>
      <c r="S356" s="11" t="s">
        <v>731</v>
      </c>
      <c r="T356" s="10"/>
      <c r="U356" s="11"/>
      <c r="V356" s="10" t="e">
        <v>#N/A</v>
      </c>
      <c r="W356" s="10" t="e">
        <v>#N/A</v>
      </c>
      <c r="X356" s="11" t="s">
        <v>41</v>
      </c>
    </row>
    <row r="357" spans="1:24" x14ac:dyDescent="0.15">
      <c r="A357" s="11" t="s">
        <v>31</v>
      </c>
      <c r="B357" s="11" t="s">
        <v>30</v>
      </c>
      <c r="C357" s="11" t="s">
        <v>32</v>
      </c>
      <c r="D357" s="11" t="s">
        <v>234</v>
      </c>
      <c r="E357" s="11"/>
      <c r="F357" s="11" t="s">
        <v>68</v>
      </c>
      <c r="G357" s="10"/>
      <c r="H357" s="10"/>
      <c r="I357" s="11" t="s">
        <v>40</v>
      </c>
      <c r="J357" s="11">
        <v>7</v>
      </c>
      <c r="K357" s="11">
        <v>13</v>
      </c>
      <c r="L357" s="11" t="s">
        <v>251</v>
      </c>
      <c r="M357" s="62">
        <v>0</v>
      </c>
      <c r="N357" s="10"/>
      <c r="O357" s="11" t="s">
        <v>223</v>
      </c>
      <c r="P357" s="10" t="s">
        <v>248</v>
      </c>
      <c r="Q357" s="71">
        <f t="shared" si="6"/>
        <v>0</v>
      </c>
      <c r="R357" s="11" t="s">
        <v>783</v>
      </c>
      <c r="S357" s="11" t="s">
        <v>731</v>
      </c>
      <c r="T357" s="10"/>
      <c r="U357" s="11"/>
      <c r="V357" s="10" t="e">
        <v>#N/A</v>
      </c>
      <c r="W357" s="10" t="e">
        <v>#N/A</v>
      </c>
      <c r="X357" s="11" t="s">
        <v>41</v>
      </c>
    </row>
    <row r="358" spans="1:24" x14ac:dyDescent="0.15">
      <c r="A358" s="11" t="s">
        <v>31</v>
      </c>
      <c r="B358" s="11" t="s">
        <v>30</v>
      </c>
      <c r="C358" s="11" t="s">
        <v>32</v>
      </c>
      <c r="D358" s="11" t="s">
        <v>236</v>
      </c>
      <c r="E358" s="11"/>
      <c r="F358" s="11" t="s">
        <v>68</v>
      </c>
      <c r="G358" s="10"/>
      <c r="H358" s="10"/>
      <c r="I358" s="11" t="s">
        <v>40</v>
      </c>
      <c r="J358" s="11">
        <v>7</v>
      </c>
      <c r="K358" s="11">
        <v>13</v>
      </c>
      <c r="L358" s="11" t="s">
        <v>252</v>
      </c>
      <c r="M358" s="62">
        <v>2927</v>
      </c>
      <c r="N358" s="10"/>
      <c r="O358" s="11" t="s">
        <v>223</v>
      </c>
      <c r="P358" s="10" t="s">
        <v>248</v>
      </c>
      <c r="Q358" s="71">
        <f t="shared" si="6"/>
        <v>2.927</v>
      </c>
      <c r="R358" s="11" t="s">
        <v>783</v>
      </c>
      <c r="S358" s="11" t="s">
        <v>731</v>
      </c>
      <c r="T358" s="10"/>
      <c r="U358" s="11"/>
      <c r="V358" s="10" t="e">
        <v>#N/A</v>
      </c>
      <c r="W358" s="10" t="e">
        <v>#N/A</v>
      </c>
      <c r="X358" s="11" t="s">
        <v>41</v>
      </c>
    </row>
    <row r="359" spans="1:24" x14ac:dyDescent="0.15">
      <c r="A359" s="11" t="s">
        <v>31</v>
      </c>
      <c r="B359" s="11" t="s">
        <v>30</v>
      </c>
      <c r="C359" s="11" t="s">
        <v>32</v>
      </c>
      <c r="D359" s="11" t="s">
        <v>238</v>
      </c>
      <c r="E359" s="11"/>
      <c r="F359" s="11" t="s">
        <v>68</v>
      </c>
      <c r="G359" s="10"/>
      <c r="H359" s="10"/>
      <c r="I359" s="11" t="s">
        <v>40</v>
      </c>
      <c r="J359" s="11">
        <v>7</v>
      </c>
      <c r="K359" s="11">
        <v>13</v>
      </c>
      <c r="L359" s="11" t="s">
        <v>253</v>
      </c>
      <c r="M359" s="62">
        <v>0</v>
      </c>
      <c r="N359" s="10"/>
      <c r="O359" s="11" t="s">
        <v>223</v>
      </c>
      <c r="P359" s="10" t="s">
        <v>248</v>
      </c>
      <c r="Q359" s="71">
        <f t="shared" si="6"/>
        <v>0</v>
      </c>
      <c r="R359" s="11" t="s">
        <v>783</v>
      </c>
      <c r="S359" s="11" t="s">
        <v>731</v>
      </c>
      <c r="T359" s="10"/>
      <c r="U359" s="11"/>
      <c r="V359" s="10" t="e">
        <v>#N/A</v>
      </c>
      <c r="W359" s="10" t="e">
        <v>#N/A</v>
      </c>
      <c r="X359" s="11" t="s">
        <v>41</v>
      </c>
    </row>
    <row r="360" spans="1:24" x14ac:dyDescent="0.15">
      <c r="A360" s="11" t="s">
        <v>31</v>
      </c>
      <c r="B360" s="11" t="s">
        <v>30</v>
      </c>
      <c r="C360" s="11" t="s">
        <v>32</v>
      </c>
      <c r="D360" s="11" t="s">
        <v>240</v>
      </c>
      <c r="E360" s="11"/>
      <c r="F360" s="11" t="s">
        <v>68</v>
      </c>
      <c r="G360" s="10"/>
      <c r="H360" s="10"/>
      <c r="I360" s="11" t="s">
        <v>40</v>
      </c>
      <c r="J360" s="11">
        <v>7</v>
      </c>
      <c r="K360" s="11">
        <v>13</v>
      </c>
      <c r="L360" s="11" t="s">
        <v>254</v>
      </c>
      <c r="M360" s="62">
        <v>2864</v>
      </c>
      <c r="N360" s="10"/>
      <c r="O360" s="11" t="s">
        <v>223</v>
      </c>
      <c r="P360" s="10" t="s">
        <v>248</v>
      </c>
      <c r="Q360" s="71">
        <f t="shared" si="6"/>
        <v>2.8639999999999999</v>
      </c>
      <c r="R360" s="11" t="s">
        <v>783</v>
      </c>
      <c r="S360" s="11" t="s">
        <v>731</v>
      </c>
      <c r="T360" s="10"/>
      <c r="U360" s="11"/>
      <c r="V360" s="10" t="e">
        <v>#N/A</v>
      </c>
      <c r="W360" s="10" t="e">
        <v>#N/A</v>
      </c>
      <c r="X360" s="11" t="s">
        <v>41</v>
      </c>
    </row>
    <row r="361" spans="1:24" x14ac:dyDescent="0.15">
      <c r="A361" s="11" t="s">
        <v>31</v>
      </c>
      <c r="B361" s="11" t="s">
        <v>30</v>
      </c>
      <c r="C361" s="11" t="s">
        <v>32</v>
      </c>
      <c r="D361" s="11" t="s">
        <v>242</v>
      </c>
      <c r="E361" s="11"/>
      <c r="F361" s="11" t="s">
        <v>68</v>
      </c>
      <c r="G361" s="10"/>
      <c r="H361" s="10"/>
      <c r="I361" s="11" t="s">
        <v>40</v>
      </c>
      <c r="J361" s="11">
        <v>7</v>
      </c>
      <c r="K361" s="11">
        <v>13</v>
      </c>
      <c r="L361" s="11" t="s">
        <v>255</v>
      </c>
      <c r="M361" s="62">
        <v>109653</v>
      </c>
      <c r="N361" s="10"/>
      <c r="O361" s="11" t="s">
        <v>223</v>
      </c>
      <c r="P361" s="10" t="s">
        <v>248</v>
      </c>
      <c r="Q361" s="71">
        <f t="shared" si="6"/>
        <v>109.65300000000001</v>
      </c>
      <c r="R361" s="11" t="s">
        <v>783</v>
      </c>
      <c r="S361" s="11" t="s">
        <v>731</v>
      </c>
      <c r="T361" s="10"/>
      <c r="U361" s="11"/>
      <c r="V361" s="10" t="e">
        <v>#N/A</v>
      </c>
      <c r="W361" s="10" t="e">
        <v>#N/A</v>
      </c>
      <c r="X361" s="11" t="s">
        <v>41</v>
      </c>
    </row>
    <row r="362" spans="1:24" x14ac:dyDescent="0.15">
      <c r="A362" s="11" t="s">
        <v>31</v>
      </c>
      <c r="B362" s="11" t="s">
        <v>30</v>
      </c>
      <c r="C362" s="11" t="s">
        <v>32</v>
      </c>
      <c r="D362" s="11" t="s">
        <v>76</v>
      </c>
      <c r="E362" s="11"/>
      <c r="F362" s="11" t="s">
        <v>68</v>
      </c>
      <c r="G362" s="10"/>
      <c r="H362" s="10"/>
      <c r="I362" s="11" t="s">
        <v>40</v>
      </c>
      <c r="J362" s="11">
        <v>7</v>
      </c>
      <c r="K362" s="11">
        <v>13</v>
      </c>
      <c r="L362" s="11" t="s">
        <v>256</v>
      </c>
      <c r="M362" s="62">
        <v>399080</v>
      </c>
      <c r="N362" s="10"/>
      <c r="O362" s="11" t="s">
        <v>223</v>
      </c>
      <c r="P362" s="10" t="s">
        <v>248</v>
      </c>
      <c r="Q362" s="71">
        <f t="shared" si="6"/>
        <v>399.08</v>
      </c>
      <c r="R362" s="11" t="s">
        <v>783</v>
      </c>
      <c r="S362" s="11" t="s">
        <v>731</v>
      </c>
      <c r="T362" s="10"/>
      <c r="U362" s="11"/>
      <c r="V362" s="10" t="e">
        <v>#N/A</v>
      </c>
      <c r="W362" s="10" t="e">
        <v>#N/A</v>
      </c>
      <c r="X362" s="11" t="s">
        <v>41</v>
      </c>
    </row>
    <row r="363" spans="1:24" x14ac:dyDescent="0.15">
      <c r="A363" s="11" t="s">
        <v>31</v>
      </c>
      <c r="B363" s="11" t="s">
        <v>30</v>
      </c>
      <c r="C363" s="11" t="s">
        <v>32</v>
      </c>
      <c r="D363" s="11" t="s">
        <v>78</v>
      </c>
      <c r="E363" s="11"/>
      <c r="F363" s="11" t="s">
        <v>68</v>
      </c>
      <c r="G363" s="10"/>
      <c r="H363" s="10"/>
      <c r="I363" s="11" t="s">
        <v>40</v>
      </c>
      <c r="J363" s="11">
        <v>7</v>
      </c>
      <c r="K363" s="11">
        <v>13</v>
      </c>
      <c r="L363" s="11" t="s">
        <v>257</v>
      </c>
      <c r="M363" s="62">
        <v>189636</v>
      </c>
      <c r="N363" s="10"/>
      <c r="O363" s="11" t="s">
        <v>223</v>
      </c>
      <c r="P363" s="10" t="s">
        <v>248</v>
      </c>
      <c r="Q363" s="71">
        <f t="shared" si="6"/>
        <v>189.636</v>
      </c>
      <c r="R363" s="11" t="s">
        <v>783</v>
      </c>
      <c r="S363" s="11" t="s">
        <v>731</v>
      </c>
      <c r="T363" s="10"/>
      <c r="U363" s="11"/>
      <c r="V363" s="10" t="e">
        <v>#N/A</v>
      </c>
      <c r="W363" s="10" t="e">
        <v>#N/A</v>
      </c>
      <c r="X363" s="11" t="s">
        <v>41</v>
      </c>
    </row>
    <row r="364" spans="1:24" x14ac:dyDescent="0.15">
      <c r="A364" s="11" t="s">
        <v>31</v>
      </c>
      <c r="B364" s="11" t="s">
        <v>30</v>
      </c>
      <c r="C364" s="11" t="s">
        <v>32</v>
      </c>
      <c r="D364" s="11" t="s">
        <v>80</v>
      </c>
      <c r="E364" s="11"/>
      <c r="F364" s="11" t="s">
        <v>68</v>
      </c>
      <c r="G364" s="10"/>
      <c r="H364" s="10"/>
      <c r="I364" s="11" t="s">
        <v>40</v>
      </c>
      <c r="J364" s="11">
        <v>7</v>
      </c>
      <c r="K364" s="11">
        <v>13</v>
      </c>
      <c r="L364" s="11" t="s">
        <v>258</v>
      </c>
      <c r="M364" s="62">
        <v>26577</v>
      </c>
      <c r="N364" s="10"/>
      <c r="O364" s="11" t="s">
        <v>223</v>
      </c>
      <c r="P364" s="10" t="s">
        <v>248</v>
      </c>
      <c r="Q364" s="71">
        <f t="shared" si="6"/>
        <v>26.577000000000002</v>
      </c>
      <c r="R364" s="11" t="s">
        <v>783</v>
      </c>
      <c r="S364" s="11" t="s">
        <v>731</v>
      </c>
      <c r="T364" s="10"/>
      <c r="U364" s="11"/>
      <c r="V364" s="10" t="e">
        <v>#N/A</v>
      </c>
      <c r="W364" s="10" t="e">
        <v>#N/A</v>
      </c>
      <c r="X364" s="11" t="s">
        <v>41</v>
      </c>
    </row>
    <row r="365" spans="1:24" x14ac:dyDescent="0.15">
      <c r="A365" s="11" t="s">
        <v>31</v>
      </c>
      <c r="B365" s="11" t="s">
        <v>30</v>
      </c>
      <c r="C365" s="11" t="s">
        <v>32</v>
      </c>
      <c r="D365" s="11" t="s">
        <v>95</v>
      </c>
      <c r="E365" s="11"/>
      <c r="F365" s="11" t="s">
        <v>68</v>
      </c>
      <c r="G365" s="10"/>
      <c r="H365" s="10"/>
      <c r="I365" s="11" t="s">
        <v>40</v>
      </c>
      <c r="J365" s="11">
        <v>7</v>
      </c>
      <c r="K365" s="11">
        <v>13</v>
      </c>
      <c r="L365" s="11" t="s">
        <v>259</v>
      </c>
      <c r="M365" s="62">
        <v>1314048</v>
      </c>
      <c r="N365" s="10"/>
      <c r="O365" s="11" t="s">
        <v>223</v>
      </c>
      <c r="P365" s="10" t="s">
        <v>248</v>
      </c>
      <c r="Q365" s="71">
        <f t="shared" si="6"/>
        <v>1314.048</v>
      </c>
      <c r="R365" s="11" t="s">
        <v>783</v>
      </c>
      <c r="S365" s="11" t="s">
        <v>731</v>
      </c>
      <c r="T365" s="10"/>
      <c r="U365" s="11"/>
      <c r="V365" s="10" t="e">
        <v>#N/A</v>
      </c>
      <c r="W365" s="10" t="e">
        <v>#N/A</v>
      </c>
      <c r="X365" s="11" t="s">
        <v>41</v>
      </c>
    </row>
    <row r="366" spans="1:24" x14ac:dyDescent="0.15">
      <c r="A366" s="11" t="s">
        <v>31</v>
      </c>
      <c r="B366" s="11" t="s">
        <v>30</v>
      </c>
      <c r="C366" s="11" t="s">
        <v>32</v>
      </c>
      <c r="D366" s="11" t="s">
        <v>71</v>
      </c>
      <c r="E366" s="11"/>
      <c r="F366" s="11" t="s">
        <v>68</v>
      </c>
      <c r="G366" s="10"/>
      <c r="H366" s="10"/>
      <c r="I366" s="11" t="s">
        <v>40</v>
      </c>
      <c r="J366" s="11">
        <v>7</v>
      </c>
      <c r="K366" s="11">
        <v>13</v>
      </c>
      <c r="L366" s="11" t="s">
        <v>260</v>
      </c>
      <c r="M366" s="62">
        <v>3200373</v>
      </c>
      <c r="N366" s="10"/>
      <c r="O366" s="11" t="s">
        <v>223</v>
      </c>
      <c r="P366" s="10" t="s">
        <v>228</v>
      </c>
      <c r="Q366" s="71">
        <f t="shared" si="6"/>
        <v>3200.373</v>
      </c>
      <c r="R366" s="11" t="s">
        <v>783</v>
      </c>
      <c r="S366" s="11" t="s">
        <v>731</v>
      </c>
      <c r="T366" s="10"/>
      <c r="U366" s="11"/>
      <c r="V366" s="10" t="e">
        <v>#N/A</v>
      </c>
      <c r="W366" s="10" t="e">
        <v>#N/A</v>
      </c>
      <c r="X366" s="11" t="s">
        <v>41</v>
      </c>
    </row>
    <row r="367" spans="1:24" x14ac:dyDescent="0.15">
      <c r="A367" s="11" t="s">
        <v>31</v>
      </c>
      <c r="B367" s="11" t="s">
        <v>30</v>
      </c>
      <c r="C367" s="11" t="s">
        <v>32</v>
      </c>
      <c r="D367" s="11" t="s">
        <v>76</v>
      </c>
      <c r="E367" s="11"/>
      <c r="F367" s="11" t="s">
        <v>68</v>
      </c>
      <c r="G367" s="10"/>
      <c r="H367" s="10"/>
      <c r="I367" s="11" t="s">
        <v>40</v>
      </c>
      <c r="J367" s="11">
        <v>7</v>
      </c>
      <c r="K367" s="11">
        <v>13</v>
      </c>
      <c r="L367" s="11" t="s">
        <v>261</v>
      </c>
      <c r="M367" s="62">
        <v>509460</v>
      </c>
      <c r="N367" s="10"/>
      <c r="O367" s="11" t="s">
        <v>223</v>
      </c>
      <c r="P367" s="10" t="s">
        <v>228</v>
      </c>
      <c r="Q367" s="71">
        <f t="shared" si="6"/>
        <v>509.46</v>
      </c>
      <c r="R367" s="11" t="s">
        <v>783</v>
      </c>
      <c r="S367" s="11" t="s">
        <v>731</v>
      </c>
      <c r="T367" s="10"/>
      <c r="U367" s="11"/>
      <c r="V367" s="10" t="e">
        <v>#N/A</v>
      </c>
      <c r="W367" s="10" t="e">
        <v>#N/A</v>
      </c>
      <c r="X367" s="11" t="s">
        <v>41</v>
      </c>
    </row>
    <row r="368" spans="1:24" x14ac:dyDescent="0.15">
      <c r="A368" s="11" t="s">
        <v>31</v>
      </c>
      <c r="B368" s="11" t="s">
        <v>30</v>
      </c>
      <c r="C368" s="11" t="s">
        <v>32</v>
      </c>
      <c r="D368" s="11" t="s">
        <v>78</v>
      </c>
      <c r="E368" s="11"/>
      <c r="F368" s="11" t="s">
        <v>68</v>
      </c>
      <c r="G368" s="10"/>
      <c r="H368" s="10"/>
      <c r="I368" s="11" t="s">
        <v>40</v>
      </c>
      <c r="J368" s="11">
        <v>7</v>
      </c>
      <c r="K368" s="11">
        <v>13</v>
      </c>
      <c r="L368" s="11" t="s">
        <v>262</v>
      </c>
      <c r="M368" s="62">
        <v>521107</v>
      </c>
      <c r="N368" s="10"/>
      <c r="O368" s="11" t="s">
        <v>223</v>
      </c>
      <c r="P368" s="10" t="s">
        <v>228</v>
      </c>
      <c r="Q368" s="71">
        <f t="shared" si="6"/>
        <v>521.10699999999997</v>
      </c>
      <c r="R368" s="11" t="s">
        <v>783</v>
      </c>
      <c r="S368" s="11" t="s">
        <v>731</v>
      </c>
      <c r="T368" s="10"/>
      <c r="U368" s="11"/>
      <c r="V368" s="10" t="e">
        <v>#N/A</v>
      </c>
      <c r="W368" s="10" t="e">
        <v>#N/A</v>
      </c>
      <c r="X368" s="11" t="s">
        <v>41</v>
      </c>
    </row>
    <row r="369" spans="1:24" x14ac:dyDescent="0.15">
      <c r="A369" s="11" t="s">
        <v>31</v>
      </c>
      <c r="B369" s="11" t="s">
        <v>30</v>
      </c>
      <c r="C369" s="11" t="s">
        <v>32</v>
      </c>
      <c r="D369" s="11" t="s">
        <v>80</v>
      </c>
      <c r="E369" s="11"/>
      <c r="F369" s="11" t="s">
        <v>68</v>
      </c>
      <c r="G369" s="10"/>
      <c r="H369" s="10"/>
      <c r="I369" s="11" t="s">
        <v>40</v>
      </c>
      <c r="J369" s="11">
        <v>7</v>
      </c>
      <c r="K369" s="11">
        <v>13</v>
      </c>
      <c r="L369" s="11" t="s">
        <v>263</v>
      </c>
      <c r="M369" s="62">
        <v>66714</v>
      </c>
      <c r="N369" s="10"/>
      <c r="O369" s="11" t="s">
        <v>223</v>
      </c>
      <c r="P369" s="10" t="s">
        <v>228</v>
      </c>
      <c r="Q369" s="71">
        <f t="shared" si="6"/>
        <v>66.713999999999999</v>
      </c>
      <c r="R369" s="11" t="s">
        <v>783</v>
      </c>
      <c r="S369" s="11" t="s">
        <v>731</v>
      </c>
      <c r="T369" s="10"/>
      <c r="U369" s="11"/>
      <c r="V369" s="10" t="e">
        <v>#N/A</v>
      </c>
      <c r="W369" s="10" t="e">
        <v>#N/A</v>
      </c>
      <c r="X369" s="11" t="s">
        <v>41</v>
      </c>
    </row>
    <row r="370" spans="1:24" x14ac:dyDescent="0.15">
      <c r="A370" s="11" t="s">
        <v>31</v>
      </c>
      <c r="B370" s="11" t="s">
        <v>30</v>
      </c>
      <c r="C370" s="11" t="s">
        <v>32</v>
      </c>
      <c r="D370" s="11" t="s">
        <v>95</v>
      </c>
      <c r="E370" s="11"/>
      <c r="F370" s="11" t="s">
        <v>68</v>
      </c>
      <c r="G370" s="10"/>
      <c r="H370" s="10"/>
      <c r="I370" s="11" t="s">
        <v>40</v>
      </c>
      <c r="J370" s="11">
        <v>7</v>
      </c>
      <c r="K370" s="11">
        <v>13</v>
      </c>
      <c r="L370" s="11" t="s">
        <v>264</v>
      </c>
      <c r="M370" s="62">
        <v>2103092</v>
      </c>
      <c r="N370" s="10"/>
      <c r="O370" s="11" t="s">
        <v>223</v>
      </c>
      <c r="P370" s="10" t="s">
        <v>228</v>
      </c>
      <c r="Q370" s="71">
        <f t="shared" si="6"/>
        <v>2103.0920000000001</v>
      </c>
      <c r="R370" s="11" t="s">
        <v>783</v>
      </c>
      <c r="S370" s="11" t="s">
        <v>731</v>
      </c>
      <c r="T370" s="10"/>
      <c r="U370" s="11"/>
      <c r="V370" s="10" t="e">
        <v>#N/A</v>
      </c>
      <c r="W370" s="10" t="e">
        <v>#N/A</v>
      </c>
      <c r="X370" s="11" t="s">
        <v>41</v>
      </c>
    </row>
    <row r="371" spans="1:24" x14ac:dyDescent="0.15">
      <c r="A371" s="15" t="s">
        <v>31</v>
      </c>
      <c r="B371" s="15" t="s">
        <v>30</v>
      </c>
      <c r="C371" s="15" t="s">
        <v>32</v>
      </c>
      <c r="D371" s="14"/>
      <c r="E371" s="14"/>
      <c r="F371" s="15" t="s">
        <v>69</v>
      </c>
      <c r="G371" s="14"/>
      <c r="H371" s="14"/>
      <c r="I371" s="15" t="s">
        <v>40</v>
      </c>
      <c r="J371" s="15">
        <v>2</v>
      </c>
      <c r="K371" s="15">
        <v>9</v>
      </c>
      <c r="L371" s="15" t="s">
        <v>221</v>
      </c>
      <c r="M371" s="63">
        <v>5129715</v>
      </c>
      <c r="N371" s="14"/>
      <c r="O371" s="15" t="s">
        <v>223</v>
      </c>
      <c r="P371" s="14" t="s">
        <v>220</v>
      </c>
      <c r="Q371" s="72">
        <f t="shared" si="6"/>
        <v>5129.7150000000001</v>
      </c>
      <c r="R371" s="15" t="s">
        <v>783</v>
      </c>
      <c r="S371" s="15" t="s">
        <v>731</v>
      </c>
      <c r="T371" s="14" t="s">
        <v>224</v>
      </c>
      <c r="U371" s="9" t="s">
        <v>734</v>
      </c>
      <c r="V371" s="14" t="s">
        <v>321</v>
      </c>
      <c r="W371" s="14" t="s">
        <v>321</v>
      </c>
      <c r="X371" s="15" t="s">
        <v>41</v>
      </c>
    </row>
    <row r="372" spans="1:24" x14ac:dyDescent="0.15">
      <c r="A372" s="15" t="s">
        <v>31</v>
      </c>
      <c r="B372" s="15" t="s">
        <v>30</v>
      </c>
      <c r="C372" s="15" t="s">
        <v>32</v>
      </c>
      <c r="D372" s="14"/>
      <c r="E372" s="14"/>
      <c r="F372" s="15" t="s">
        <v>69</v>
      </c>
      <c r="G372" s="14"/>
      <c r="H372" s="14"/>
      <c r="I372" s="15" t="s">
        <v>40</v>
      </c>
      <c r="J372" s="15">
        <v>2</v>
      </c>
      <c r="K372" s="15">
        <v>9</v>
      </c>
      <c r="L372" s="15" t="s">
        <v>226</v>
      </c>
      <c r="M372" s="63">
        <v>1929342</v>
      </c>
      <c r="N372" s="14"/>
      <c r="O372" s="15" t="s">
        <v>223</v>
      </c>
      <c r="P372" s="14" t="s">
        <v>225</v>
      </c>
      <c r="Q372" s="72">
        <f t="shared" si="6"/>
        <v>1929.3420000000001</v>
      </c>
      <c r="R372" s="15" t="s">
        <v>783</v>
      </c>
      <c r="S372" s="15" t="s">
        <v>731</v>
      </c>
      <c r="T372" s="14" t="s">
        <v>227</v>
      </c>
      <c r="U372" s="9" t="s">
        <v>734</v>
      </c>
      <c r="V372" s="14" t="s">
        <v>321</v>
      </c>
      <c r="W372" s="14" t="s">
        <v>321</v>
      </c>
      <c r="X372" s="15" t="s">
        <v>41</v>
      </c>
    </row>
    <row r="373" spans="1:24" x14ac:dyDescent="0.15">
      <c r="A373" s="15" t="s">
        <v>31</v>
      </c>
      <c r="B373" s="15" t="s">
        <v>30</v>
      </c>
      <c r="C373" s="15" t="s">
        <v>32</v>
      </c>
      <c r="D373" s="14"/>
      <c r="E373" s="14"/>
      <c r="F373" s="15" t="s">
        <v>69</v>
      </c>
      <c r="G373" s="14"/>
      <c r="H373" s="14"/>
      <c r="I373" s="15" t="s">
        <v>40</v>
      </c>
      <c r="J373" s="15">
        <v>2</v>
      </c>
      <c r="K373" s="15">
        <v>9</v>
      </c>
      <c r="L373" s="15" t="s">
        <v>229</v>
      </c>
      <c r="M373" s="63">
        <v>3200373</v>
      </c>
      <c r="N373" s="14"/>
      <c r="O373" s="15" t="s">
        <v>223</v>
      </c>
      <c r="P373" s="14" t="s">
        <v>228</v>
      </c>
      <c r="Q373" s="72">
        <f t="shared" si="6"/>
        <v>3200.373</v>
      </c>
      <c r="R373" s="15" t="s">
        <v>783</v>
      </c>
      <c r="S373" s="15" t="s">
        <v>731</v>
      </c>
      <c r="T373" s="14"/>
      <c r="U373" s="15"/>
      <c r="V373" s="14" t="e">
        <v>#N/A</v>
      </c>
      <c r="W373" s="14" t="e">
        <v>#N/A</v>
      </c>
      <c r="X373" s="15" t="s">
        <v>41</v>
      </c>
    </row>
    <row r="374" spans="1:24" x14ac:dyDescent="0.15">
      <c r="A374" s="15" t="s">
        <v>31</v>
      </c>
      <c r="B374" s="15" t="s">
        <v>30</v>
      </c>
      <c r="C374" s="15" t="s">
        <v>32</v>
      </c>
      <c r="D374" s="15" t="s">
        <v>71</v>
      </c>
      <c r="E374" s="15"/>
      <c r="F374" s="15" t="s">
        <v>69</v>
      </c>
      <c r="G374" s="14"/>
      <c r="H374" s="14"/>
      <c r="I374" s="15" t="s">
        <v>40</v>
      </c>
      <c r="J374" s="15">
        <v>7</v>
      </c>
      <c r="K374" s="15">
        <v>13</v>
      </c>
      <c r="L374" s="15" t="s">
        <v>231</v>
      </c>
      <c r="M374" s="63">
        <v>4757387</v>
      </c>
      <c r="N374" s="14"/>
      <c r="O374" s="15" t="s">
        <v>223</v>
      </c>
      <c r="P374" s="14" t="s">
        <v>230</v>
      </c>
      <c r="Q374" s="72">
        <f t="shared" si="6"/>
        <v>4757.3869999999997</v>
      </c>
      <c r="R374" s="15" t="s">
        <v>783</v>
      </c>
      <c r="S374" s="15" t="s">
        <v>731</v>
      </c>
      <c r="T374" s="14"/>
      <c r="U374" s="15"/>
      <c r="V374" s="14" t="e">
        <v>#N/A</v>
      </c>
      <c r="W374" s="14" t="e">
        <v>#N/A</v>
      </c>
      <c r="X374" s="15" t="s">
        <v>41</v>
      </c>
    </row>
    <row r="375" spans="1:24" x14ac:dyDescent="0.15">
      <c r="A375" s="15" t="s">
        <v>31</v>
      </c>
      <c r="B375" s="15" t="s">
        <v>30</v>
      </c>
      <c r="C375" s="15" t="s">
        <v>32</v>
      </c>
      <c r="D375" s="15" t="s">
        <v>232</v>
      </c>
      <c r="E375" s="15"/>
      <c r="F375" s="15" t="s">
        <v>69</v>
      </c>
      <c r="G375" s="14"/>
      <c r="H375" s="14"/>
      <c r="I375" s="15" t="s">
        <v>40</v>
      </c>
      <c r="J375" s="15">
        <v>7</v>
      </c>
      <c r="K375" s="15">
        <v>13</v>
      </c>
      <c r="L375" s="15" t="s">
        <v>233</v>
      </c>
      <c r="M375" s="63">
        <v>4698116</v>
      </c>
      <c r="N375" s="14"/>
      <c r="O375" s="15" t="s">
        <v>223</v>
      </c>
      <c r="P375" s="14" t="s">
        <v>230</v>
      </c>
      <c r="Q375" s="72">
        <f t="shared" ref="Q375:Q400" si="7">M375/1000</f>
        <v>4698.116</v>
      </c>
      <c r="R375" s="15" t="s">
        <v>783</v>
      </c>
      <c r="S375" s="15" t="s">
        <v>731</v>
      </c>
      <c r="T375" s="14"/>
      <c r="U375" s="15"/>
      <c r="V375" s="14" t="e">
        <v>#N/A</v>
      </c>
      <c r="W375" s="14" t="e">
        <v>#N/A</v>
      </c>
      <c r="X375" s="15" t="s">
        <v>41</v>
      </c>
    </row>
    <row r="376" spans="1:24" x14ac:dyDescent="0.15">
      <c r="A376" s="15" t="s">
        <v>31</v>
      </c>
      <c r="B376" s="15" t="s">
        <v>30</v>
      </c>
      <c r="C376" s="15" t="s">
        <v>32</v>
      </c>
      <c r="D376" s="15" t="s">
        <v>234</v>
      </c>
      <c r="E376" s="15"/>
      <c r="F376" s="15" t="s">
        <v>69</v>
      </c>
      <c r="G376" s="14"/>
      <c r="H376" s="14"/>
      <c r="I376" s="15" t="s">
        <v>40</v>
      </c>
      <c r="J376" s="15">
        <v>7</v>
      </c>
      <c r="K376" s="15">
        <v>13</v>
      </c>
      <c r="L376" s="15" t="s">
        <v>235</v>
      </c>
      <c r="M376" s="63">
        <v>0</v>
      </c>
      <c r="N376" s="14"/>
      <c r="O376" s="15" t="s">
        <v>223</v>
      </c>
      <c r="P376" s="14" t="s">
        <v>230</v>
      </c>
      <c r="Q376" s="72">
        <f t="shared" si="7"/>
        <v>0</v>
      </c>
      <c r="R376" s="15" t="s">
        <v>783</v>
      </c>
      <c r="S376" s="15" t="s">
        <v>731</v>
      </c>
      <c r="T376" s="14"/>
      <c r="U376" s="15"/>
      <c r="V376" s="14" t="e">
        <v>#N/A</v>
      </c>
      <c r="W376" s="14" t="e">
        <v>#N/A</v>
      </c>
      <c r="X376" s="15" t="s">
        <v>41</v>
      </c>
    </row>
    <row r="377" spans="1:24" x14ac:dyDescent="0.15">
      <c r="A377" s="15" t="s">
        <v>31</v>
      </c>
      <c r="B377" s="15" t="s">
        <v>30</v>
      </c>
      <c r="C377" s="15" t="s">
        <v>32</v>
      </c>
      <c r="D377" s="15" t="s">
        <v>236</v>
      </c>
      <c r="E377" s="15"/>
      <c r="F377" s="15" t="s">
        <v>69</v>
      </c>
      <c r="G377" s="14"/>
      <c r="H377" s="14"/>
      <c r="I377" s="15" t="s">
        <v>40</v>
      </c>
      <c r="J377" s="15">
        <v>7</v>
      </c>
      <c r="K377" s="15">
        <v>13</v>
      </c>
      <c r="L377" s="15" t="s">
        <v>237</v>
      </c>
      <c r="M377" s="63">
        <v>45663</v>
      </c>
      <c r="N377" s="14"/>
      <c r="O377" s="15" t="s">
        <v>223</v>
      </c>
      <c r="P377" s="14" t="s">
        <v>230</v>
      </c>
      <c r="Q377" s="72">
        <f t="shared" si="7"/>
        <v>45.662999999999997</v>
      </c>
      <c r="R377" s="15" t="s">
        <v>783</v>
      </c>
      <c r="S377" s="15" t="s">
        <v>731</v>
      </c>
      <c r="T377" s="14"/>
      <c r="U377" s="15"/>
      <c r="V377" s="14" t="e">
        <v>#N/A</v>
      </c>
      <c r="W377" s="14" t="e">
        <v>#N/A</v>
      </c>
      <c r="X377" s="15" t="s">
        <v>41</v>
      </c>
    </row>
    <row r="378" spans="1:24" x14ac:dyDescent="0.15">
      <c r="A378" s="15" t="s">
        <v>31</v>
      </c>
      <c r="B378" s="15" t="s">
        <v>30</v>
      </c>
      <c r="C378" s="15" t="s">
        <v>32</v>
      </c>
      <c r="D378" s="15" t="s">
        <v>238</v>
      </c>
      <c r="E378" s="15"/>
      <c r="F378" s="15" t="s">
        <v>69</v>
      </c>
      <c r="G378" s="14"/>
      <c r="H378" s="14"/>
      <c r="I378" s="15" t="s">
        <v>40</v>
      </c>
      <c r="J378" s="15">
        <v>7</v>
      </c>
      <c r="K378" s="15">
        <v>13</v>
      </c>
      <c r="L378" s="15" t="s">
        <v>239</v>
      </c>
      <c r="M378" s="63">
        <v>0</v>
      </c>
      <c r="N378" s="14"/>
      <c r="O378" s="15" t="s">
        <v>223</v>
      </c>
      <c r="P378" s="14" t="s">
        <v>230</v>
      </c>
      <c r="Q378" s="72">
        <f t="shared" si="7"/>
        <v>0</v>
      </c>
      <c r="R378" s="15" t="s">
        <v>783</v>
      </c>
      <c r="S378" s="15" t="s">
        <v>731</v>
      </c>
      <c r="T378" s="14"/>
      <c r="U378" s="15"/>
      <c r="V378" s="14" t="e">
        <v>#N/A</v>
      </c>
      <c r="W378" s="14" t="e">
        <v>#N/A</v>
      </c>
      <c r="X378" s="15" t="s">
        <v>41</v>
      </c>
    </row>
    <row r="379" spans="1:24" x14ac:dyDescent="0.15">
      <c r="A379" s="15" t="s">
        <v>31</v>
      </c>
      <c r="B379" s="15" t="s">
        <v>30</v>
      </c>
      <c r="C379" s="15" t="s">
        <v>32</v>
      </c>
      <c r="D379" s="15" t="s">
        <v>240</v>
      </c>
      <c r="E379" s="15"/>
      <c r="F379" s="15" t="s">
        <v>69</v>
      </c>
      <c r="G379" s="14"/>
      <c r="H379" s="14"/>
      <c r="I379" s="15" t="s">
        <v>40</v>
      </c>
      <c r="J379" s="15">
        <v>7</v>
      </c>
      <c r="K379" s="15">
        <v>13</v>
      </c>
      <c r="L379" s="15" t="s">
        <v>241</v>
      </c>
      <c r="M379" s="63">
        <v>937</v>
      </c>
      <c r="N379" s="14"/>
      <c r="O379" s="15" t="s">
        <v>223</v>
      </c>
      <c r="P379" s="14" t="s">
        <v>230</v>
      </c>
      <c r="Q379" s="72">
        <f t="shared" si="7"/>
        <v>0.93700000000000006</v>
      </c>
      <c r="R379" s="15" t="s">
        <v>783</v>
      </c>
      <c r="S379" s="15" t="s">
        <v>731</v>
      </c>
      <c r="T379" s="14"/>
      <c r="U379" s="15"/>
      <c r="V379" s="14" t="e">
        <v>#N/A</v>
      </c>
      <c r="W379" s="14" t="e">
        <v>#N/A</v>
      </c>
      <c r="X379" s="15" t="s">
        <v>41</v>
      </c>
    </row>
    <row r="380" spans="1:24" x14ac:dyDescent="0.15">
      <c r="A380" s="15" t="s">
        <v>31</v>
      </c>
      <c r="B380" s="15" t="s">
        <v>30</v>
      </c>
      <c r="C380" s="15" t="s">
        <v>32</v>
      </c>
      <c r="D380" s="15" t="s">
        <v>242</v>
      </c>
      <c r="E380" s="15"/>
      <c r="F380" s="15" t="s">
        <v>69</v>
      </c>
      <c r="G380" s="14"/>
      <c r="H380" s="14"/>
      <c r="I380" s="15" t="s">
        <v>40</v>
      </c>
      <c r="J380" s="15">
        <v>7</v>
      </c>
      <c r="K380" s="15">
        <v>13</v>
      </c>
      <c r="L380" s="15" t="s">
        <v>243</v>
      </c>
      <c r="M380" s="63">
        <v>12672</v>
      </c>
      <c r="N380" s="14"/>
      <c r="O380" s="15" t="s">
        <v>223</v>
      </c>
      <c r="P380" s="14" t="s">
        <v>230</v>
      </c>
      <c r="Q380" s="72">
        <f t="shared" si="7"/>
        <v>12.672000000000001</v>
      </c>
      <c r="R380" s="15" t="s">
        <v>783</v>
      </c>
      <c r="S380" s="15" t="s">
        <v>731</v>
      </c>
      <c r="T380" s="14"/>
      <c r="U380" s="15"/>
      <c r="V380" s="14" t="e">
        <v>#N/A</v>
      </c>
      <c r="W380" s="14" t="e">
        <v>#N/A</v>
      </c>
      <c r="X380" s="15" t="s">
        <v>41</v>
      </c>
    </row>
    <row r="381" spans="1:24" x14ac:dyDescent="0.15">
      <c r="A381" s="15" t="s">
        <v>31</v>
      </c>
      <c r="B381" s="15" t="s">
        <v>30</v>
      </c>
      <c r="C381" s="15" t="s">
        <v>32</v>
      </c>
      <c r="D381" s="15" t="s">
        <v>76</v>
      </c>
      <c r="E381" s="15"/>
      <c r="F381" s="15" t="s">
        <v>69</v>
      </c>
      <c r="G381" s="14"/>
      <c r="H381" s="14"/>
      <c r="I381" s="15" t="s">
        <v>40</v>
      </c>
      <c r="J381" s="15">
        <v>7</v>
      </c>
      <c r="K381" s="15">
        <v>13</v>
      </c>
      <c r="L381" s="15" t="s">
        <v>244</v>
      </c>
      <c r="M381" s="63">
        <v>1021132</v>
      </c>
      <c r="N381" s="14"/>
      <c r="O381" s="15" t="s">
        <v>223</v>
      </c>
      <c r="P381" s="14" t="s">
        <v>230</v>
      </c>
      <c r="Q381" s="72">
        <f t="shared" si="7"/>
        <v>1021.1319999999999</v>
      </c>
      <c r="R381" s="15" t="s">
        <v>783</v>
      </c>
      <c r="S381" s="15" t="s">
        <v>731</v>
      </c>
      <c r="T381" s="14"/>
      <c r="U381" s="15"/>
      <c r="V381" s="14" t="e">
        <v>#N/A</v>
      </c>
      <c r="W381" s="14" t="e">
        <v>#N/A</v>
      </c>
      <c r="X381" s="15" t="s">
        <v>41</v>
      </c>
    </row>
    <row r="382" spans="1:24" x14ac:dyDescent="0.15">
      <c r="A382" s="15" t="s">
        <v>31</v>
      </c>
      <c r="B382" s="15" t="s">
        <v>30</v>
      </c>
      <c r="C382" s="15" t="s">
        <v>32</v>
      </c>
      <c r="D382" s="15" t="s">
        <v>78</v>
      </c>
      <c r="E382" s="15"/>
      <c r="F382" s="15" t="s">
        <v>69</v>
      </c>
      <c r="G382" s="14"/>
      <c r="H382" s="14"/>
      <c r="I382" s="15" t="s">
        <v>40</v>
      </c>
      <c r="J382" s="15">
        <v>7</v>
      </c>
      <c r="K382" s="15">
        <v>13</v>
      </c>
      <c r="L382" s="15" t="s">
        <v>245</v>
      </c>
      <c r="M382" s="63">
        <v>760582</v>
      </c>
      <c r="N382" s="14"/>
      <c r="O382" s="15" t="s">
        <v>223</v>
      </c>
      <c r="P382" s="14" t="s">
        <v>230</v>
      </c>
      <c r="Q382" s="72">
        <f t="shared" si="7"/>
        <v>760.58199999999999</v>
      </c>
      <c r="R382" s="15" t="s">
        <v>783</v>
      </c>
      <c r="S382" s="15" t="s">
        <v>731</v>
      </c>
      <c r="T382" s="14"/>
      <c r="U382" s="15"/>
      <c r="V382" s="14" t="e">
        <v>#N/A</v>
      </c>
      <c r="W382" s="14" t="e">
        <v>#N/A</v>
      </c>
      <c r="X382" s="15" t="s">
        <v>41</v>
      </c>
    </row>
    <row r="383" spans="1:24" x14ac:dyDescent="0.15">
      <c r="A383" s="15" t="s">
        <v>31</v>
      </c>
      <c r="B383" s="15" t="s">
        <v>30</v>
      </c>
      <c r="C383" s="15" t="s">
        <v>32</v>
      </c>
      <c r="D383" s="15" t="s">
        <v>80</v>
      </c>
      <c r="E383" s="15"/>
      <c r="F383" s="15" t="s">
        <v>69</v>
      </c>
      <c r="G383" s="14"/>
      <c r="H383" s="14"/>
      <c r="I383" s="15" t="s">
        <v>40</v>
      </c>
      <c r="J383" s="15">
        <v>7</v>
      </c>
      <c r="K383" s="15">
        <v>13</v>
      </c>
      <c r="L383" s="15" t="s">
        <v>246</v>
      </c>
      <c r="M383" s="63">
        <v>115667</v>
      </c>
      <c r="N383" s="14"/>
      <c r="O383" s="15" t="s">
        <v>223</v>
      </c>
      <c r="P383" s="14" t="s">
        <v>230</v>
      </c>
      <c r="Q383" s="72">
        <f t="shared" si="7"/>
        <v>115.667</v>
      </c>
      <c r="R383" s="15" t="s">
        <v>783</v>
      </c>
      <c r="S383" s="15" t="s">
        <v>731</v>
      </c>
      <c r="T383" s="14"/>
      <c r="U383" s="15"/>
      <c r="V383" s="14" t="e">
        <v>#N/A</v>
      </c>
      <c r="W383" s="14" t="e">
        <v>#N/A</v>
      </c>
      <c r="X383" s="15" t="s">
        <v>41</v>
      </c>
    </row>
    <row r="384" spans="1:24" x14ac:dyDescent="0.15">
      <c r="A384" s="15" t="s">
        <v>31</v>
      </c>
      <c r="B384" s="15" t="s">
        <v>30</v>
      </c>
      <c r="C384" s="15" t="s">
        <v>32</v>
      </c>
      <c r="D384" s="15" t="s">
        <v>95</v>
      </c>
      <c r="E384" s="15"/>
      <c r="F384" s="15" t="s">
        <v>69</v>
      </c>
      <c r="G384" s="14"/>
      <c r="H384" s="14"/>
      <c r="I384" s="15" t="s">
        <v>40</v>
      </c>
      <c r="J384" s="15">
        <v>7</v>
      </c>
      <c r="K384" s="15">
        <v>13</v>
      </c>
      <c r="L384" s="15" t="s">
        <v>247</v>
      </c>
      <c r="M384" s="63">
        <v>2860006</v>
      </c>
      <c r="N384" s="14"/>
      <c r="O384" s="15" t="s">
        <v>223</v>
      </c>
      <c r="P384" s="14" t="s">
        <v>230</v>
      </c>
      <c r="Q384" s="72">
        <f t="shared" si="7"/>
        <v>2860.0059999999999</v>
      </c>
      <c r="R384" s="15" t="s">
        <v>783</v>
      </c>
      <c r="S384" s="15" t="s">
        <v>731</v>
      </c>
      <c r="T384" s="14"/>
      <c r="U384" s="15"/>
      <c r="V384" s="14" t="e">
        <v>#N/A</v>
      </c>
      <c r="W384" s="14" t="e">
        <v>#N/A</v>
      </c>
      <c r="X384" s="15" t="s">
        <v>41</v>
      </c>
    </row>
    <row r="385" spans="1:24" x14ac:dyDescent="0.15">
      <c r="A385" s="15" t="s">
        <v>31</v>
      </c>
      <c r="B385" s="15" t="s">
        <v>30</v>
      </c>
      <c r="C385" s="15" t="s">
        <v>32</v>
      </c>
      <c r="D385" s="15" t="s">
        <v>71</v>
      </c>
      <c r="E385" s="15"/>
      <c r="F385" s="15" t="s">
        <v>69</v>
      </c>
      <c r="G385" s="14"/>
      <c r="H385" s="14"/>
      <c r="I385" s="15" t="s">
        <v>40</v>
      </c>
      <c r="J385" s="15">
        <v>7</v>
      </c>
      <c r="K385" s="15">
        <v>13</v>
      </c>
      <c r="L385" s="15" t="s">
        <v>249</v>
      </c>
      <c r="M385" s="63">
        <v>0</v>
      </c>
      <c r="N385" s="14"/>
      <c r="O385" s="15" t="s">
        <v>223</v>
      </c>
      <c r="P385" s="14" t="s">
        <v>248</v>
      </c>
      <c r="Q385" s="72">
        <f t="shared" si="7"/>
        <v>0</v>
      </c>
      <c r="R385" s="15" t="s">
        <v>783</v>
      </c>
      <c r="S385" s="15" t="s">
        <v>731</v>
      </c>
      <c r="T385" s="14"/>
      <c r="U385" s="15"/>
      <c r="V385" s="14" t="e">
        <v>#N/A</v>
      </c>
      <c r="W385" s="14" t="e">
        <v>#N/A</v>
      </c>
      <c r="X385" s="15" t="s">
        <v>41</v>
      </c>
    </row>
    <row r="386" spans="1:24" x14ac:dyDescent="0.15">
      <c r="A386" s="15" t="s">
        <v>31</v>
      </c>
      <c r="B386" s="15" t="s">
        <v>30</v>
      </c>
      <c r="C386" s="15" t="s">
        <v>32</v>
      </c>
      <c r="D386" s="15" t="s">
        <v>232</v>
      </c>
      <c r="E386" s="15"/>
      <c r="F386" s="15" t="s">
        <v>69</v>
      </c>
      <c r="G386" s="14"/>
      <c r="H386" s="14"/>
      <c r="I386" s="15" t="s">
        <v>40</v>
      </c>
      <c r="J386" s="15">
        <v>7</v>
      </c>
      <c r="K386" s="15">
        <v>13</v>
      </c>
      <c r="L386" s="15" t="s">
        <v>250</v>
      </c>
      <c r="M386" s="63">
        <v>0</v>
      </c>
      <c r="N386" s="14"/>
      <c r="O386" s="15" t="s">
        <v>223</v>
      </c>
      <c r="P386" s="14" t="s">
        <v>248</v>
      </c>
      <c r="Q386" s="72">
        <f t="shared" si="7"/>
        <v>0</v>
      </c>
      <c r="R386" s="15" t="s">
        <v>783</v>
      </c>
      <c r="S386" s="15" t="s">
        <v>731</v>
      </c>
      <c r="T386" s="14"/>
      <c r="U386" s="15"/>
      <c r="V386" s="14" t="e">
        <v>#N/A</v>
      </c>
      <c r="W386" s="14" t="e">
        <v>#N/A</v>
      </c>
      <c r="X386" s="15" t="s">
        <v>41</v>
      </c>
    </row>
    <row r="387" spans="1:24" x14ac:dyDescent="0.15">
      <c r="A387" s="15" t="s">
        <v>31</v>
      </c>
      <c r="B387" s="15" t="s">
        <v>30</v>
      </c>
      <c r="C387" s="15" t="s">
        <v>32</v>
      </c>
      <c r="D387" s="15" t="s">
        <v>234</v>
      </c>
      <c r="E387" s="15"/>
      <c r="F387" s="15" t="s">
        <v>69</v>
      </c>
      <c r="G387" s="14"/>
      <c r="H387" s="14"/>
      <c r="I387" s="15" t="s">
        <v>40</v>
      </c>
      <c r="J387" s="15">
        <v>7</v>
      </c>
      <c r="K387" s="15">
        <v>13</v>
      </c>
      <c r="L387" s="15" t="s">
        <v>251</v>
      </c>
      <c r="M387" s="63">
        <v>0</v>
      </c>
      <c r="N387" s="14"/>
      <c r="O387" s="15" t="s">
        <v>223</v>
      </c>
      <c r="P387" s="14" t="s">
        <v>248</v>
      </c>
      <c r="Q387" s="72">
        <f t="shared" si="7"/>
        <v>0</v>
      </c>
      <c r="R387" s="15" t="s">
        <v>783</v>
      </c>
      <c r="S387" s="15" t="s">
        <v>731</v>
      </c>
      <c r="T387" s="14"/>
      <c r="U387" s="15"/>
      <c r="V387" s="14" t="e">
        <v>#N/A</v>
      </c>
      <c r="W387" s="14" t="e">
        <v>#N/A</v>
      </c>
      <c r="X387" s="15" t="s">
        <v>41</v>
      </c>
    </row>
    <row r="388" spans="1:24" x14ac:dyDescent="0.15">
      <c r="A388" s="15" t="s">
        <v>31</v>
      </c>
      <c r="B388" s="15" t="s">
        <v>30</v>
      </c>
      <c r="C388" s="15" t="s">
        <v>32</v>
      </c>
      <c r="D388" s="15" t="s">
        <v>236</v>
      </c>
      <c r="E388" s="15"/>
      <c r="F388" s="15" t="s">
        <v>69</v>
      </c>
      <c r="G388" s="14"/>
      <c r="H388" s="14"/>
      <c r="I388" s="15" t="s">
        <v>40</v>
      </c>
      <c r="J388" s="15">
        <v>7</v>
      </c>
      <c r="K388" s="15">
        <v>13</v>
      </c>
      <c r="L388" s="15" t="s">
        <v>252</v>
      </c>
      <c r="M388" s="63">
        <v>0</v>
      </c>
      <c r="N388" s="14"/>
      <c r="O388" s="15" t="s">
        <v>223</v>
      </c>
      <c r="P388" s="14" t="s">
        <v>248</v>
      </c>
      <c r="Q388" s="72">
        <f t="shared" si="7"/>
        <v>0</v>
      </c>
      <c r="R388" s="15" t="s">
        <v>783</v>
      </c>
      <c r="S388" s="15" t="s">
        <v>731</v>
      </c>
      <c r="T388" s="14"/>
      <c r="U388" s="15"/>
      <c r="V388" s="14" t="e">
        <v>#N/A</v>
      </c>
      <c r="W388" s="14" t="e">
        <v>#N/A</v>
      </c>
      <c r="X388" s="15" t="s">
        <v>41</v>
      </c>
    </row>
    <row r="389" spans="1:24" x14ac:dyDescent="0.15">
      <c r="A389" s="15" t="s">
        <v>31</v>
      </c>
      <c r="B389" s="15" t="s">
        <v>30</v>
      </c>
      <c r="C389" s="15" t="s">
        <v>32</v>
      </c>
      <c r="D389" s="15" t="s">
        <v>238</v>
      </c>
      <c r="E389" s="15"/>
      <c r="F389" s="15" t="s">
        <v>69</v>
      </c>
      <c r="G389" s="14"/>
      <c r="H389" s="14"/>
      <c r="I389" s="15" t="s">
        <v>40</v>
      </c>
      <c r="J389" s="15">
        <v>7</v>
      </c>
      <c r="K389" s="15">
        <v>13</v>
      </c>
      <c r="L389" s="15" t="s">
        <v>253</v>
      </c>
      <c r="M389" s="63">
        <v>0</v>
      </c>
      <c r="N389" s="14"/>
      <c r="O389" s="15" t="s">
        <v>223</v>
      </c>
      <c r="P389" s="14" t="s">
        <v>248</v>
      </c>
      <c r="Q389" s="72">
        <f t="shared" si="7"/>
        <v>0</v>
      </c>
      <c r="R389" s="15" t="s">
        <v>783</v>
      </c>
      <c r="S389" s="15" t="s">
        <v>731</v>
      </c>
      <c r="T389" s="14"/>
      <c r="U389" s="15"/>
      <c r="V389" s="14" t="e">
        <v>#N/A</v>
      </c>
      <c r="W389" s="14" t="e">
        <v>#N/A</v>
      </c>
      <c r="X389" s="15" t="s">
        <v>41</v>
      </c>
    </row>
    <row r="390" spans="1:24" x14ac:dyDescent="0.15">
      <c r="A390" s="15" t="s">
        <v>31</v>
      </c>
      <c r="B390" s="15" t="s">
        <v>30</v>
      </c>
      <c r="C390" s="15" t="s">
        <v>32</v>
      </c>
      <c r="D390" s="15" t="s">
        <v>240</v>
      </c>
      <c r="E390" s="15"/>
      <c r="F390" s="15" t="s">
        <v>69</v>
      </c>
      <c r="G390" s="14"/>
      <c r="H390" s="14"/>
      <c r="I390" s="15" t="s">
        <v>40</v>
      </c>
      <c r="J390" s="15">
        <v>7</v>
      </c>
      <c r="K390" s="15">
        <v>13</v>
      </c>
      <c r="L390" s="15" t="s">
        <v>254</v>
      </c>
      <c r="M390" s="63">
        <v>0</v>
      </c>
      <c r="N390" s="14"/>
      <c r="O390" s="15" t="s">
        <v>223</v>
      </c>
      <c r="P390" s="14" t="s">
        <v>248</v>
      </c>
      <c r="Q390" s="72">
        <f t="shared" si="7"/>
        <v>0</v>
      </c>
      <c r="R390" s="15" t="s">
        <v>783</v>
      </c>
      <c r="S390" s="15" t="s">
        <v>731</v>
      </c>
      <c r="T390" s="14"/>
      <c r="U390" s="15"/>
      <c r="V390" s="14" t="e">
        <v>#N/A</v>
      </c>
      <c r="W390" s="14" t="e">
        <v>#N/A</v>
      </c>
      <c r="X390" s="15" t="s">
        <v>41</v>
      </c>
    </row>
    <row r="391" spans="1:24" x14ac:dyDescent="0.15">
      <c r="A391" s="15" t="s">
        <v>31</v>
      </c>
      <c r="B391" s="15" t="s">
        <v>30</v>
      </c>
      <c r="C391" s="15" t="s">
        <v>32</v>
      </c>
      <c r="D391" s="15" t="s">
        <v>242</v>
      </c>
      <c r="E391" s="15"/>
      <c r="F391" s="15" t="s">
        <v>69</v>
      </c>
      <c r="G391" s="14"/>
      <c r="H391" s="14"/>
      <c r="I391" s="15" t="s">
        <v>40</v>
      </c>
      <c r="J391" s="15">
        <v>7</v>
      </c>
      <c r="K391" s="15">
        <v>13</v>
      </c>
      <c r="L391" s="15" t="s">
        <v>255</v>
      </c>
      <c r="M391" s="63">
        <v>0</v>
      </c>
      <c r="N391" s="14"/>
      <c r="O391" s="15" t="s">
        <v>223</v>
      </c>
      <c r="P391" s="14" t="s">
        <v>248</v>
      </c>
      <c r="Q391" s="72">
        <f t="shared" si="7"/>
        <v>0</v>
      </c>
      <c r="R391" s="15" t="s">
        <v>783</v>
      </c>
      <c r="S391" s="15" t="s">
        <v>731</v>
      </c>
      <c r="T391" s="14"/>
      <c r="U391" s="15"/>
      <c r="V391" s="14" t="e">
        <v>#N/A</v>
      </c>
      <c r="W391" s="14" t="e">
        <v>#N/A</v>
      </c>
      <c r="X391" s="15" t="s">
        <v>41</v>
      </c>
    </row>
    <row r="392" spans="1:24" x14ac:dyDescent="0.15">
      <c r="A392" s="15" t="s">
        <v>31</v>
      </c>
      <c r="B392" s="15" t="s">
        <v>30</v>
      </c>
      <c r="C392" s="15" t="s">
        <v>32</v>
      </c>
      <c r="D392" s="15" t="s">
        <v>76</v>
      </c>
      <c r="E392" s="15"/>
      <c r="F392" s="15" t="s">
        <v>69</v>
      </c>
      <c r="G392" s="14"/>
      <c r="H392" s="14"/>
      <c r="I392" s="15" t="s">
        <v>40</v>
      </c>
      <c r="J392" s="15">
        <v>7</v>
      </c>
      <c r="K392" s="15">
        <v>13</v>
      </c>
      <c r="L392" s="15" t="s">
        <v>256</v>
      </c>
      <c r="M392" s="63">
        <v>0</v>
      </c>
      <c r="N392" s="14"/>
      <c r="O392" s="15" t="s">
        <v>223</v>
      </c>
      <c r="P392" s="14" t="s">
        <v>248</v>
      </c>
      <c r="Q392" s="72">
        <f t="shared" si="7"/>
        <v>0</v>
      </c>
      <c r="R392" s="15" t="s">
        <v>783</v>
      </c>
      <c r="S392" s="15" t="s">
        <v>731</v>
      </c>
      <c r="T392" s="14"/>
      <c r="U392" s="15"/>
      <c r="V392" s="14" t="e">
        <v>#N/A</v>
      </c>
      <c r="W392" s="14" t="e">
        <v>#N/A</v>
      </c>
      <c r="X392" s="15" t="s">
        <v>41</v>
      </c>
    </row>
    <row r="393" spans="1:24" x14ac:dyDescent="0.15">
      <c r="A393" s="15" t="s">
        <v>31</v>
      </c>
      <c r="B393" s="15" t="s">
        <v>30</v>
      </c>
      <c r="C393" s="15" t="s">
        <v>32</v>
      </c>
      <c r="D393" s="15" t="s">
        <v>78</v>
      </c>
      <c r="E393" s="15"/>
      <c r="F393" s="15" t="s">
        <v>69</v>
      </c>
      <c r="G393" s="14"/>
      <c r="H393" s="14"/>
      <c r="I393" s="15" t="s">
        <v>40</v>
      </c>
      <c r="J393" s="15">
        <v>7</v>
      </c>
      <c r="K393" s="15">
        <v>13</v>
      </c>
      <c r="L393" s="15" t="s">
        <v>257</v>
      </c>
      <c r="M393" s="63">
        <v>0</v>
      </c>
      <c r="N393" s="14"/>
      <c r="O393" s="15" t="s">
        <v>223</v>
      </c>
      <c r="P393" s="14" t="s">
        <v>248</v>
      </c>
      <c r="Q393" s="72">
        <f t="shared" si="7"/>
        <v>0</v>
      </c>
      <c r="R393" s="15" t="s">
        <v>783</v>
      </c>
      <c r="S393" s="15" t="s">
        <v>731</v>
      </c>
      <c r="T393" s="14"/>
      <c r="U393" s="15"/>
      <c r="V393" s="14" t="e">
        <v>#N/A</v>
      </c>
      <c r="W393" s="14" t="e">
        <v>#N/A</v>
      </c>
      <c r="X393" s="15" t="s">
        <v>41</v>
      </c>
    </row>
    <row r="394" spans="1:24" x14ac:dyDescent="0.15">
      <c r="A394" s="15" t="s">
        <v>31</v>
      </c>
      <c r="B394" s="15" t="s">
        <v>30</v>
      </c>
      <c r="C394" s="15" t="s">
        <v>32</v>
      </c>
      <c r="D394" s="15" t="s">
        <v>80</v>
      </c>
      <c r="E394" s="15"/>
      <c r="F394" s="15" t="s">
        <v>69</v>
      </c>
      <c r="G394" s="14"/>
      <c r="H394" s="14"/>
      <c r="I394" s="15" t="s">
        <v>40</v>
      </c>
      <c r="J394" s="15">
        <v>7</v>
      </c>
      <c r="K394" s="15">
        <v>13</v>
      </c>
      <c r="L394" s="15" t="s">
        <v>258</v>
      </c>
      <c r="M394" s="63">
        <v>0</v>
      </c>
      <c r="N394" s="14"/>
      <c r="O394" s="15" t="s">
        <v>223</v>
      </c>
      <c r="P394" s="14" t="s">
        <v>248</v>
      </c>
      <c r="Q394" s="72">
        <f t="shared" si="7"/>
        <v>0</v>
      </c>
      <c r="R394" s="15" t="s">
        <v>783</v>
      </c>
      <c r="S394" s="15" t="s">
        <v>731</v>
      </c>
      <c r="T394" s="14"/>
      <c r="U394" s="15"/>
      <c r="V394" s="14" t="e">
        <v>#N/A</v>
      </c>
      <c r="W394" s="14" t="e">
        <v>#N/A</v>
      </c>
      <c r="X394" s="15" t="s">
        <v>41</v>
      </c>
    </row>
    <row r="395" spans="1:24" x14ac:dyDescent="0.15">
      <c r="A395" s="15" t="s">
        <v>31</v>
      </c>
      <c r="B395" s="15" t="s">
        <v>30</v>
      </c>
      <c r="C395" s="15" t="s">
        <v>32</v>
      </c>
      <c r="D395" s="15" t="s">
        <v>95</v>
      </c>
      <c r="E395" s="15"/>
      <c r="F395" s="15" t="s">
        <v>69</v>
      </c>
      <c r="G395" s="14"/>
      <c r="H395" s="14"/>
      <c r="I395" s="15" t="s">
        <v>40</v>
      </c>
      <c r="J395" s="15">
        <v>7</v>
      </c>
      <c r="K395" s="15">
        <v>13</v>
      </c>
      <c r="L395" s="15" t="s">
        <v>259</v>
      </c>
      <c r="M395" s="63">
        <v>0</v>
      </c>
      <c r="N395" s="14"/>
      <c r="O395" s="15" t="s">
        <v>223</v>
      </c>
      <c r="P395" s="14" t="s">
        <v>248</v>
      </c>
      <c r="Q395" s="72">
        <f t="shared" si="7"/>
        <v>0</v>
      </c>
      <c r="R395" s="15" t="s">
        <v>783</v>
      </c>
      <c r="S395" s="15" t="s">
        <v>731</v>
      </c>
      <c r="T395" s="14"/>
      <c r="U395" s="15"/>
      <c r="V395" s="14" t="e">
        <v>#N/A</v>
      </c>
      <c r="W395" s="14" t="e">
        <v>#N/A</v>
      </c>
      <c r="X395" s="15" t="s">
        <v>41</v>
      </c>
    </row>
    <row r="396" spans="1:24" x14ac:dyDescent="0.15">
      <c r="A396" s="15" t="s">
        <v>31</v>
      </c>
      <c r="B396" s="15" t="s">
        <v>30</v>
      </c>
      <c r="C396" s="15" t="s">
        <v>32</v>
      </c>
      <c r="D396" s="15" t="s">
        <v>71</v>
      </c>
      <c r="E396" s="15"/>
      <c r="F396" s="15" t="s">
        <v>69</v>
      </c>
      <c r="G396" s="14"/>
      <c r="H396" s="14"/>
      <c r="I396" s="15" t="s">
        <v>40</v>
      </c>
      <c r="J396" s="15">
        <v>7</v>
      </c>
      <c r="K396" s="15">
        <v>13</v>
      </c>
      <c r="L396" s="15" t="s">
        <v>260</v>
      </c>
      <c r="M396" s="63">
        <v>4757387</v>
      </c>
      <c r="N396" s="14"/>
      <c r="O396" s="15" t="s">
        <v>223</v>
      </c>
      <c r="P396" s="14" t="s">
        <v>228</v>
      </c>
      <c r="Q396" s="72">
        <f t="shared" si="7"/>
        <v>4757.3869999999997</v>
      </c>
      <c r="R396" s="15" t="s">
        <v>783</v>
      </c>
      <c r="S396" s="15" t="s">
        <v>731</v>
      </c>
      <c r="T396" s="14"/>
      <c r="U396" s="15"/>
      <c r="V396" s="14" t="e">
        <v>#N/A</v>
      </c>
      <c r="W396" s="14" t="e">
        <v>#N/A</v>
      </c>
      <c r="X396" s="15" t="s">
        <v>41</v>
      </c>
    </row>
    <row r="397" spans="1:24" x14ac:dyDescent="0.15">
      <c r="A397" s="15" t="s">
        <v>31</v>
      </c>
      <c r="B397" s="15" t="s">
        <v>30</v>
      </c>
      <c r="C397" s="15" t="s">
        <v>32</v>
      </c>
      <c r="D397" s="15" t="s">
        <v>76</v>
      </c>
      <c r="E397" s="15"/>
      <c r="F397" s="15" t="s">
        <v>69</v>
      </c>
      <c r="G397" s="14"/>
      <c r="H397" s="14"/>
      <c r="I397" s="15" t="s">
        <v>40</v>
      </c>
      <c r="J397" s="15">
        <v>7</v>
      </c>
      <c r="K397" s="15">
        <v>13</v>
      </c>
      <c r="L397" s="15" t="s">
        <v>261</v>
      </c>
      <c r="M397" s="63">
        <v>1021132</v>
      </c>
      <c r="N397" s="14"/>
      <c r="O397" s="15" t="s">
        <v>223</v>
      </c>
      <c r="P397" s="14" t="s">
        <v>228</v>
      </c>
      <c r="Q397" s="72">
        <f t="shared" si="7"/>
        <v>1021.1319999999999</v>
      </c>
      <c r="R397" s="15" t="s">
        <v>783</v>
      </c>
      <c r="S397" s="15" t="s">
        <v>731</v>
      </c>
      <c r="T397" s="14"/>
      <c r="U397" s="15"/>
      <c r="V397" s="14" t="e">
        <v>#N/A</v>
      </c>
      <c r="W397" s="14" t="e">
        <v>#N/A</v>
      </c>
      <c r="X397" s="15" t="s">
        <v>41</v>
      </c>
    </row>
    <row r="398" spans="1:24" x14ac:dyDescent="0.15">
      <c r="A398" s="15" t="s">
        <v>31</v>
      </c>
      <c r="B398" s="15" t="s">
        <v>30</v>
      </c>
      <c r="C398" s="15" t="s">
        <v>32</v>
      </c>
      <c r="D398" s="15" t="s">
        <v>78</v>
      </c>
      <c r="E398" s="15"/>
      <c r="F398" s="15" t="s">
        <v>69</v>
      </c>
      <c r="G398" s="14"/>
      <c r="H398" s="14"/>
      <c r="I398" s="15" t="s">
        <v>40</v>
      </c>
      <c r="J398" s="15">
        <v>7</v>
      </c>
      <c r="K398" s="15">
        <v>13</v>
      </c>
      <c r="L398" s="15" t="s">
        <v>262</v>
      </c>
      <c r="M398" s="63">
        <v>760582</v>
      </c>
      <c r="N398" s="14"/>
      <c r="O398" s="15" t="s">
        <v>223</v>
      </c>
      <c r="P398" s="14" t="s">
        <v>228</v>
      </c>
      <c r="Q398" s="72">
        <f t="shared" si="7"/>
        <v>760.58199999999999</v>
      </c>
      <c r="R398" s="15" t="s">
        <v>783</v>
      </c>
      <c r="S398" s="15" t="s">
        <v>731</v>
      </c>
      <c r="T398" s="14"/>
      <c r="U398" s="15"/>
      <c r="V398" s="14" t="e">
        <v>#N/A</v>
      </c>
      <c r="W398" s="14" t="e">
        <v>#N/A</v>
      </c>
      <c r="X398" s="15" t="s">
        <v>41</v>
      </c>
    </row>
    <row r="399" spans="1:24" x14ac:dyDescent="0.15">
      <c r="A399" s="15" t="s">
        <v>31</v>
      </c>
      <c r="B399" s="15" t="s">
        <v>30</v>
      </c>
      <c r="C399" s="15" t="s">
        <v>32</v>
      </c>
      <c r="D399" s="15" t="s">
        <v>80</v>
      </c>
      <c r="E399" s="15"/>
      <c r="F399" s="15" t="s">
        <v>69</v>
      </c>
      <c r="G399" s="14"/>
      <c r="H399" s="14"/>
      <c r="I399" s="15" t="s">
        <v>40</v>
      </c>
      <c r="J399" s="15">
        <v>7</v>
      </c>
      <c r="K399" s="15">
        <v>13</v>
      </c>
      <c r="L399" s="15" t="s">
        <v>263</v>
      </c>
      <c r="M399" s="63">
        <v>115667</v>
      </c>
      <c r="N399" s="14"/>
      <c r="O399" s="15" t="s">
        <v>223</v>
      </c>
      <c r="P399" s="14" t="s">
        <v>228</v>
      </c>
      <c r="Q399" s="72">
        <f t="shared" si="7"/>
        <v>115.667</v>
      </c>
      <c r="R399" s="15" t="s">
        <v>783</v>
      </c>
      <c r="S399" s="15" t="s">
        <v>731</v>
      </c>
      <c r="T399" s="14"/>
      <c r="U399" s="15"/>
      <c r="V399" s="14" t="e">
        <v>#N/A</v>
      </c>
      <c r="W399" s="14" t="e">
        <v>#N/A</v>
      </c>
      <c r="X399" s="15" t="s">
        <v>41</v>
      </c>
    </row>
    <row r="400" spans="1:24" x14ac:dyDescent="0.15">
      <c r="A400" s="15" t="s">
        <v>31</v>
      </c>
      <c r="B400" s="15" t="s">
        <v>30</v>
      </c>
      <c r="C400" s="15" t="s">
        <v>32</v>
      </c>
      <c r="D400" s="15" t="s">
        <v>95</v>
      </c>
      <c r="E400" s="15"/>
      <c r="F400" s="15" t="s">
        <v>69</v>
      </c>
      <c r="G400" s="14"/>
      <c r="H400" s="14"/>
      <c r="I400" s="15" t="s">
        <v>40</v>
      </c>
      <c r="J400" s="15">
        <v>7</v>
      </c>
      <c r="K400" s="15">
        <v>13</v>
      </c>
      <c r="L400" s="15" t="s">
        <v>264</v>
      </c>
      <c r="M400" s="63">
        <v>2860006</v>
      </c>
      <c r="N400" s="14"/>
      <c r="O400" s="15" t="s">
        <v>223</v>
      </c>
      <c r="P400" s="14" t="s">
        <v>228</v>
      </c>
      <c r="Q400" s="72">
        <f t="shared" si="7"/>
        <v>2860.0059999999999</v>
      </c>
      <c r="R400" s="15" t="s">
        <v>783</v>
      </c>
      <c r="S400" s="15" t="s">
        <v>731</v>
      </c>
      <c r="T400" s="14"/>
      <c r="U400" s="15"/>
      <c r="V400" s="14" t="e">
        <v>#N/A</v>
      </c>
      <c r="W400" s="14" t="e">
        <v>#N/A</v>
      </c>
      <c r="X400" s="15" t="s">
        <v>41</v>
      </c>
    </row>
    <row r="401" spans="1:24" ht="15" x14ac:dyDescent="0.2">
      <c r="A401" s="22" t="s">
        <v>266</v>
      </c>
      <c r="B401" s="22" t="s">
        <v>265</v>
      </c>
      <c r="C401" s="22" t="s">
        <v>267</v>
      </c>
      <c r="F401" t="s">
        <v>271</v>
      </c>
      <c r="I401" t="s">
        <v>275</v>
      </c>
      <c r="J401">
        <v>3</v>
      </c>
      <c r="L401" s="23" t="s">
        <v>272</v>
      </c>
      <c r="M401" s="31">
        <v>150</v>
      </c>
      <c r="O401" s="25" t="s">
        <v>273</v>
      </c>
      <c r="P401" t="s">
        <v>105</v>
      </c>
      <c r="Q401" s="65">
        <f>M401*277778</f>
        <v>41666700</v>
      </c>
      <c r="R401" s="25" t="s">
        <v>108</v>
      </c>
      <c r="S401" t="s">
        <v>277</v>
      </c>
      <c r="T401" t="s">
        <v>278</v>
      </c>
      <c r="U401" s="9" t="s">
        <v>733</v>
      </c>
      <c r="V401" t="s">
        <v>321</v>
      </c>
      <c r="W401" t="s">
        <v>321</v>
      </c>
      <c r="X401" t="s">
        <v>276</v>
      </c>
    </row>
    <row r="402" spans="1:24" ht="15" x14ac:dyDescent="0.2">
      <c r="A402" s="22" t="s">
        <v>266</v>
      </c>
      <c r="B402" s="22" t="s">
        <v>265</v>
      </c>
      <c r="C402" s="22" t="s">
        <v>267</v>
      </c>
      <c r="F402" s="26" t="s">
        <v>279</v>
      </c>
      <c r="I402" t="s">
        <v>275</v>
      </c>
      <c r="J402">
        <v>3</v>
      </c>
      <c r="L402" s="23" t="s">
        <v>272</v>
      </c>
      <c r="M402" s="31">
        <v>149</v>
      </c>
      <c r="O402" s="25" t="s">
        <v>273</v>
      </c>
      <c r="P402" t="s">
        <v>105</v>
      </c>
      <c r="Q402" s="65">
        <f t="shared" ref="Q402:Q407" si="8">M402*277778</f>
        <v>41388922</v>
      </c>
      <c r="R402" s="25" t="s">
        <v>108</v>
      </c>
      <c r="S402" t="s">
        <v>277</v>
      </c>
      <c r="T402" t="s">
        <v>278</v>
      </c>
      <c r="U402" s="9" t="s">
        <v>733</v>
      </c>
      <c r="V402" t="s">
        <v>321</v>
      </c>
      <c r="W402" t="s">
        <v>321</v>
      </c>
      <c r="X402" t="s">
        <v>276</v>
      </c>
    </row>
    <row r="403" spans="1:24" ht="15" x14ac:dyDescent="0.2">
      <c r="A403" s="22" t="s">
        <v>266</v>
      </c>
      <c r="B403" s="22" t="s">
        <v>265</v>
      </c>
      <c r="C403" s="22" t="s">
        <v>267</v>
      </c>
      <c r="F403" s="27" t="s">
        <v>36</v>
      </c>
      <c r="I403" t="s">
        <v>275</v>
      </c>
      <c r="J403">
        <v>3</v>
      </c>
      <c r="L403" s="23" t="s">
        <v>272</v>
      </c>
      <c r="M403" s="31">
        <v>150</v>
      </c>
      <c r="O403" s="25" t="s">
        <v>273</v>
      </c>
      <c r="P403" t="s">
        <v>105</v>
      </c>
      <c r="Q403" s="65">
        <f t="shared" si="8"/>
        <v>41666700</v>
      </c>
      <c r="R403" s="25" t="s">
        <v>108</v>
      </c>
      <c r="S403" t="s">
        <v>277</v>
      </c>
      <c r="T403" t="s">
        <v>278</v>
      </c>
      <c r="U403" s="9" t="s">
        <v>733</v>
      </c>
      <c r="V403" t="s">
        <v>321</v>
      </c>
      <c r="W403" t="s">
        <v>321</v>
      </c>
      <c r="X403" t="s">
        <v>276</v>
      </c>
    </row>
    <row r="404" spans="1:24" ht="15" x14ac:dyDescent="0.2">
      <c r="A404" s="22" t="s">
        <v>281</v>
      </c>
      <c r="B404" s="22" t="s">
        <v>280</v>
      </c>
      <c r="C404" s="22" t="s">
        <v>267</v>
      </c>
      <c r="F404" t="s">
        <v>279</v>
      </c>
      <c r="I404" t="s">
        <v>283</v>
      </c>
      <c r="J404">
        <v>105</v>
      </c>
      <c r="L404" t="s">
        <v>669</v>
      </c>
      <c r="M404" s="31">
        <v>165.8</v>
      </c>
      <c r="O404" s="25" t="s">
        <v>814</v>
      </c>
      <c r="P404" t="s">
        <v>105</v>
      </c>
      <c r="Q404" s="65">
        <f t="shared" si="8"/>
        <v>46055592.400000006</v>
      </c>
      <c r="R404" s="25" t="s">
        <v>108</v>
      </c>
      <c r="S404" t="s">
        <v>277</v>
      </c>
      <c r="T404" t="s">
        <v>278</v>
      </c>
      <c r="U404" s="9" t="s">
        <v>733</v>
      </c>
      <c r="V404" t="s">
        <v>321</v>
      </c>
      <c r="W404" t="s">
        <v>321</v>
      </c>
      <c r="X404" t="s">
        <v>276</v>
      </c>
    </row>
    <row r="405" spans="1:24" ht="15" x14ac:dyDescent="0.2">
      <c r="A405" s="22" t="s">
        <v>285</v>
      </c>
      <c r="B405" s="22" t="s">
        <v>284</v>
      </c>
      <c r="C405" s="22" t="s">
        <v>286</v>
      </c>
      <c r="F405" t="s">
        <v>68</v>
      </c>
      <c r="I405" t="s">
        <v>292</v>
      </c>
      <c r="J405">
        <v>209</v>
      </c>
      <c r="L405" t="s">
        <v>669</v>
      </c>
      <c r="M405" s="31">
        <v>63564</v>
      </c>
      <c r="O405" s="25" t="s">
        <v>815</v>
      </c>
      <c r="P405" t="s">
        <v>105</v>
      </c>
      <c r="Q405" s="65">
        <f>M405*277.778</f>
        <v>17656680.791999999</v>
      </c>
      <c r="R405" s="25" t="s">
        <v>108</v>
      </c>
      <c r="S405" t="s">
        <v>293</v>
      </c>
      <c r="T405" t="s">
        <v>294</v>
      </c>
      <c r="U405" s="9" t="s">
        <v>733</v>
      </c>
      <c r="V405" t="s">
        <v>321</v>
      </c>
      <c r="W405" t="s">
        <v>321</v>
      </c>
      <c r="X405" t="s">
        <v>276</v>
      </c>
    </row>
    <row r="406" spans="1:24" ht="15" x14ac:dyDescent="0.2">
      <c r="A406" s="22" t="s">
        <v>285</v>
      </c>
      <c r="B406" s="22" t="s">
        <v>284</v>
      </c>
      <c r="C406" s="22" t="s">
        <v>286</v>
      </c>
      <c r="F406" t="s">
        <v>36</v>
      </c>
      <c r="I406" t="s">
        <v>292</v>
      </c>
      <c r="J406">
        <v>209</v>
      </c>
      <c r="L406" t="s">
        <v>669</v>
      </c>
      <c r="M406" s="31">
        <v>65582</v>
      </c>
      <c r="O406" s="25" t="s">
        <v>815</v>
      </c>
      <c r="P406" t="s">
        <v>105</v>
      </c>
      <c r="Q406" s="65">
        <f>M406*277.778</f>
        <v>18217236.796</v>
      </c>
      <c r="R406" s="25" t="s">
        <v>108</v>
      </c>
      <c r="S406" t="s">
        <v>293</v>
      </c>
      <c r="T406" t="s">
        <v>294</v>
      </c>
      <c r="U406" s="9" t="s">
        <v>733</v>
      </c>
      <c r="V406" t="s">
        <v>321</v>
      </c>
      <c r="W406" t="s">
        <v>321</v>
      </c>
      <c r="X406" t="s">
        <v>276</v>
      </c>
    </row>
    <row r="407" spans="1:24" ht="15" x14ac:dyDescent="0.2">
      <c r="A407" s="22" t="s">
        <v>285</v>
      </c>
      <c r="B407" s="22" t="s">
        <v>284</v>
      </c>
      <c r="C407" s="22" t="s">
        <v>286</v>
      </c>
      <c r="F407" t="s">
        <v>279</v>
      </c>
      <c r="I407" t="s">
        <v>292</v>
      </c>
      <c r="J407">
        <v>209</v>
      </c>
      <c r="L407" t="s">
        <v>669</v>
      </c>
      <c r="M407" s="31">
        <v>59182</v>
      </c>
      <c r="O407" s="25" t="s">
        <v>815</v>
      </c>
      <c r="P407" t="s">
        <v>105</v>
      </c>
      <c r="Q407" s="65">
        <f>M407*277.778</f>
        <v>16439457.596000001</v>
      </c>
      <c r="R407" s="25" t="s">
        <v>108</v>
      </c>
      <c r="S407" t="s">
        <v>293</v>
      </c>
      <c r="T407" t="s">
        <v>294</v>
      </c>
      <c r="U407" s="9" t="s">
        <v>733</v>
      </c>
      <c r="V407" t="s">
        <v>321</v>
      </c>
      <c r="W407" t="s">
        <v>321</v>
      </c>
      <c r="X407" t="s">
        <v>276</v>
      </c>
    </row>
    <row r="408" spans="1:24" x14ac:dyDescent="0.15">
      <c r="A408" s="9" t="s">
        <v>296</v>
      </c>
      <c r="B408" s="9" t="s">
        <v>295</v>
      </c>
      <c r="C408" s="9" t="s">
        <v>297</v>
      </c>
      <c r="D408" s="9" t="s">
        <v>300</v>
      </c>
      <c r="E408" s="9"/>
      <c r="F408" s="30" t="s">
        <v>279</v>
      </c>
      <c r="I408" s="9" t="s">
        <v>302</v>
      </c>
      <c r="J408">
        <v>88</v>
      </c>
      <c r="L408" t="s">
        <v>301</v>
      </c>
      <c r="M408" s="31">
        <v>70</v>
      </c>
      <c r="O408" t="s">
        <v>314</v>
      </c>
      <c r="P408" t="s">
        <v>29</v>
      </c>
      <c r="Q408" s="73">
        <f>M408*1000000</f>
        <v>70000000</v>
      </c>
      <c r="R408" t="s">
        <v>39</v>
      </c>
      <c r="S408" t="s">
        <v>732</v>
      </c>
      <c r="T408" t="s">
        <v>670</v>
      </c>
      <c r="U408" s="9" t="s">
        <v>786</v>
      </c>
      <c r="V408" t="s">
        <v>323</v>
      </c>
      <c r="W408" t="s">
        <v>324</v>
      </c>
      <c r="X408" s="30" t="s">
        <v>276</v>
      </c>
    </row>
    <row r="409" spans="1:24" x14ac:dyDescent="0.15">
      <c r="A409" s="9" t="s">
        <v>296</v>
      </c>
      <c r="B409" s="9" t="s">
        <v>295</v>
      </c>
      <c r="C409" s="9" t="s">
        <v>297</v>
      </c>
      <c r="D409" s="9" t="s">
        <v>300</v>
      </c>
      <c r="E409" s="9"/>
      <c r="F409" s="33" t="s">
        <v>36</v>
      </c>
      <c r="I409" s="9" t="s">
        <v>302</v>
      </c>
      <c r="J409">
        <v>88</v>
      </c>
      <c r="L409" t="s">
        <v>301</v>
      </c>
      <c r="M409" s="31">
        <v>71</v>
      </c>
      <c r="O409" t="s">
        <v>314</v>
      </c>
      <c r="P409" t="s">
        <v>29</v>
      </c>
      <c r="Q409" s="73">
        <f>M409*1000000</f>
        <v>71000000</v>
      </c>
      <c r="R409" t="s">
        <v>39</v>
      </c>
      <c r="S409" s="30" t="s">
        <v>732</v>
      </c>
      <c r="T409" t="s">
        <v>670</v>
      </c>
      <c r="U409" s="9" t="s">
        <v>786</v>
      </c>
      <c r="V409" t="s">
        <v>323</v>
      </c>
      <c r="W409" t="s">
        <v>324</v>
      </c>
      <c r="X409" s="30" t="s">
        <v>276</v>
      </c>
    </row>
    <row r="410" spans="1:24" x14ac:dyDescent="0.15">
      <c r="A410" s="9" t="s">
        <v>296</v>
      </c>
      <c r="B410" s="9" t="s">
        <v>295</v>
      </c>
      <c r="C410" s="9" t="s">
        <v>297</v>
      </c>
      <c r="D410" s="9" t="s">
        <v>300</v>
      </c>
      <c r="E410" s="9"/>
      <c r="F410" s="34" t="s">
        <v>68</v>
      </c>
      <c r="I410" s="9" t="s">
        <v>302</v>
      </c>
      <c r="J410">
        <v>88</v>
      </c>
      <c r="L410" t="s">
        <v>301</v>
      </c>
      <c r="M410" s="31">
        <v>73</v>
      </c>
      <c r="O410" t="s">
        <v>314</v>
      </c>
      <c r="P410" t="s">
        <v>29</v>
      </c>
      <c r="Q410" s="73">
        <f>M410*1000000</f>
        <v>73000000</v>
      </c>
      <c r="R410" t="s">
        <v>39</v>
      </c>
      <c r="S410" s="30" t="s">
        <v>732</v>
      </c>
      <c r="T410" t="s">
        <v>670</v>
      </c>
      <c r="U410" s="9" t="s">
        <v>786</v>
      </c>
      <c r="V410" t="s">
        <v>323</v>
      </c>
      <c r="W410" t="s">
        <v>324</v>
      </c>
      <c r="X410" s="30" t="s">
        <v>276</v>
      </c>
    </row>
    <row r="411" spans="1:24" x14ac:dyDescent="0.15">
      <c r="A411" s="9" t="s">
        <v>296</v>
      </c>
      <c r="B411" s="9" t="s">
        <v>295</v>
      </c>
      <c r="C411" s="9" t="s">
        <v>297</v>
      </c>
      <c r="D411" s="9" t="s">
        <v>300</v>
      </c>
      <c r="E411" s="9"/>
      <c r="F411" s="35" t="s">
        <v>69</v>
      </c>
      <c r="I411" s="9" t="s">
        <v>302</v>
      </c>
      <c r="J411">
        <v>88</v>
      </c>
      <c r="L411" t="s">
        <v>301</v>
      </c>
      <c r="M411" s="31">
        <v>70</v>
      </c>
      <c r="O411" t="s">
        <v>314</v>
      </c>
      <c r="P411" t="s">
        <v>29</v>
      </c>
      <c r="Q411" s="73">
        <f>M411*1000000</f>
        <v>70000000</v>
      </c>
      <c r="R411" t="s">
        <v>39</v>
      </c>
      <c r="S411" s="30" t="s">
        <v>732</v>
      </c>
      <c r="T411" t="s">
        <v>670</v>
      </c>
      <c r="U411" s="9" t="s">
        <v>786</v>
      </c>
      <c r="V411" t="s">
        <v>323</v>
      </c>
      <c r="W411" t="s">
        <v>324</v>
      </c>
      <c r="X411" s="30" t="s">
        <v>276</v>
      </c>
    </row>
    <row r="412" spans="1:24" x14ac:dyDescent="0.15">
      <c r="A412" t="s">
        <v>304</v>
      </c>
      <c r="B412" t="s">
        <v>303</v>
      </c>
      <c r="C412" s="9" t="s">
        <v>305</v>
      </c>
      <c r="F412" s="14" t="s">
        <v>279</v>
      </c>
      <c r="I412" s="9" t="s">
        <v>309</v>
      </c>
      <c r="L412" t="s">
        <v>308</v>
      </c>
      <c r="M412" s="31">
        <v>26851641</v>
      </c>
      <c r="O412" t="s">
        <v>39</v>
      </c>
      <c r="P412" t="s">
        <v>29</v>
      </c>
      <c r="Q412" s="73">
        <f>M412</f>
        <v>26851641</v>
      </c>
      <c r="R412" s="9" t="s">
        <v>39</v>
      </c>
      <c r="S412" t="s">
        <v>322</v>
      </c>
      <c r="T412" s="36" t="s">
        <v>310</v>
      </c>
      <c r="U412" s="9" t="s">
        <v>787</v>
      </c>
      <c r="V412" t="s">
        <v>323</v>
      </c>
      <c r="W412" t="s">
        <v>324</v>
      </c>
      <c r="X412" t="s">
        <v>276</v>
      </c>
    </row>
    <row r="413" spans="1:24" x14ac:dyDescent="0.15">
      <c r="A413" s="27" t="s">
        <v>312</v>
      </c>
      <c r="B413" s="27" t="s">
        <v>311</v>
      </c>
      <c r="C413" s="27" t="s">
        <v>305</v>
      </c>
      <c r="D413" s="27"/>
      <c r="E413" s="27"/>
      <c r="F413" s="27" t="s">
        <v>279</v>
      </c>
      <c r="G413" s="27"/>
      <c r="H413" s="27"/>
      <c r="I413" s="39" t="s">
        <v>315</v>
      </c>
      <c r="J413" s="27"/>
      <c r="K413" s="27"/>
      <c r="L413" s="27" t="s">
        <v>313</v>
      </c>
      <c r="M413" s="64">
        <v>4.91</v>
      </c>
      <c r="N413" s="27"/>
      <c r="O413" s="27" t="s">
        <v>314</v>
      </c>
      <c r="P413" t="s">
        <v>29</v>
      </c>
      <c r="Q413" s="74">
        <f>M413*1000000</f>
        <v>4910000</v>
      </c>
      <c r="R413" s="38" t="s">
        <v>39</v>
      </c>
      <c r="S413" s="27" t="s">
        <v>322</v>
      </c>
      <c r="T413" s="27"/>
      <c r="U413" s="38"/>
      <c r="V413" s="27" t="s">
        <v>323</v>
      </c>
      <c r="W413" s="27" t="s">
        <v>324</v>
      </c>
      <c r="X413" s="27" t="s">
        <v>276</v>
      </c>
    </row>
    <row r="414" spans="1:24" x14ac:dyDescent="0.15">
      <c r="A414" s="27" t="s">
        <v>312</v>
      </c>
      <c r="B414" s="27" t="s">
        <v>311</v>
      </c>
      <c r="C414" s="27" t="s">
        <v>305</v>
      </c>
      <c r="D414" s="27"/>
      <c r="E414" s="27"/>
      <c r="F414" s="27" t="s">
        <v>36</v>
      </c>
      <c r="G414" s="27"/>
      <c r="H414" s="27"/>
      <c r="I414" s="39" t="s">
        <v>315</v>
      </c>
      <c r="J414" s="27"/>
      <c r="K414" s="27"/>
      <c r="L414" s="27" t="s">
        <v>313</v>
      </c>
      <c r="M414" s="64">
        <v>4.58</v>
      </c>
      <c r="N414" s="27"/>
      <c r="O414" s="27" t="s">
        <v>314</v>
      </c>
      <c r="P414" t="s">
        <v>29</v>
      </c>
      <c r="Q414" s="74">
        <f>M414*1000000</f>
        <v>4580000</v>
      </c>
      <c r="R414" s="38" t="s">
        <v>39</v>
      </c>
      <c r="S414" s="27" t="s">
        <v>322</v>
      </c>
      <c r="T414" s="27"/>
      <c r="U414" s="38"/>
      <c r="V414" s="27" t="s">
        <v>323</v>
      </c>
      <c r="W414" s="27" t="s">
        <v>324</v>
      </c>
      <c r="X414" s="27" t="s">
        <v>276</v>
      </c>
    </row>
    <row r="415" spans="1:24" x14ac:dyDescent="0.15">
      <c r="A415" s="27" t="s">
        <v>312</v>
      </c>
      <c r="B415" s="27" t="s">
        <v>311</v>
      </c>
      <c r="C415" s="27" t="s">
        <v>305</v>
      </c>
      <c r="D415" s="27"/>
      <c r="E415" s="27"/>
      <c r="F415" s="27" t="s">
        <v>68</v>
      </c>
      <c r="G415" s="27"/>
      <c r="H415" s="27"/>
      <c r="I415" s="39" t="s">
        <v>315</v>
      </c>
      <c r="J415" s="27"/>
      <c r="K415" s="27"/>
      <c r="L415" s="27" t="s">
        <v>313</v>
      </c>
      <c r="M415" s="64">
        <v>4.53</v>
      </c>
      <c r="N415" s="27"/>
      <c r="O415" s="27" t="s">
        <v>314</v>
      </c>
      <c r="P415" t="s">
        <v>29</v>
      </c>
      <c r="Q415" s="74">
        <f>M415*1000000</f>
        <v>4530000</v>
      </c>
      <c r="R415" s="38" t="s">
        <v>39</v>
      </c>
      <c r="S415" s="27" t="s">
        <v>322</v>
      </c>
      <c r="T415" s="27"/>
      <c r="U415" s="38"/>
      <c r="V415" s="27" t="s">
        <v>323</v>
      </c>
      <c r="W415" s="27" t="s">
        <v>324</v>
      </c>
      <c r="X415" s="27" t="s">
        <v>276</v>
      </c>
    </row>
    <row r="416" spans="1:24" x14ac:dyDescent="0.15">
      <c r="A416" t="s">
        <v>317</v>
      </c>
      <c r="B416" t="s">
        <v>316</v>
      </c>
      <c r="C416" t="s">
        <v>305</v>
      </c>
      <c r="F416" t="s">
        <v>279</v>
      </c>
      <c r="I416" t="s">
        <v>318</v>
      </c>
      <c r="L416" s="23" t="s">
        <v>803</v>
      </c>
      <c r="M416" s="31">
        <v>64776307</v>
      </c>
      <c r="O416" t="s">
        <v>342</v>
      </c>
      <c r="P416" t="s">
        <v>29</v>
      </c>
      <c r="Q416" s="75">
        <f>M416</f>
        <v>64776307</v>
      </c>
      <c r="R416" s="38" t="s">
        <v>39</v>
      </c>
      <c r="S416" t="s">
        <v>322</v>
      </c>
      <c r="T416" s="5" t="s">
        <v>310</v>
      </c>
      <c r="U416" s="9" t="s">
        <v>787</v>
      </c>
      <c r="V416" t="s">
        <v>323</v>
      </c>
      <c r="W416" t="s">
        <v>324</v>
      </c>
      <c r="X416" t="s">
        <v>276</v>
      </c>
    </row>
    <row r="417" spans="1:24" x14ac:dyDescent="0.15">
      <c r="A417" t="s">
        <v>317</v>
      </c>
      <c r="B417" t="s">
        <v>316</v>
      </c>
      <c r="C417" t="s">
        <v>305</v>
      </c>
      <c r="F417" t="s">
        <v>36</v>
      </c>
      <c r="I417" t="s">
        <v>318</v>
      </c>
      <c r="L417" s="23" t="s">
        <v>803</v>
      </c>
      <c r="M417" s="31">
        <v>75361246</v>
      </c>
      <c r="O417" t="s">
        <v>342</v>
      </c>
      <c r="P417" t="s">
        <v>29</v>
      </c>
      <c r="Q417" s="75">
        <f>M417</f>
        <v>75361246</v>
      </c>
      <c r="R417" s="38" t="s">
        <v>39</v>
      </c>
      <c r="S417" t="s">
        <v>322</v>
      </c>
      <c r="T417" s="5" t="s">
        <v>310</v>
      </c>
      <c r="U417" s="9" t="s">
        <v>787</v>
      </c>
      <c r="V417" t="s">
        <v>323</v>
      </c>
      <c r="W417" t="s">
        <v>324</v>
      </c>
      <c r="X417" t="s">
        <v>276</v>
      </c>
    </row>
    <row r="418" spans="1:24" x14ac:dyDescent="0.15">
      <c r="A418" t="s">
        <v>317</v>
      </c>
      <c r="B418" t="s">
        <v>316</v>
      </c>
      <c r="C418" t="s">
        <v>305</v>
      </c>
      <c r="F418" t="s">
        <v>68</v>
      </c>
      <c r="I418" t="s">
        <v>318</v>
      </c>
      <c r="L418" s="23" t="s">
        <v>803</v>
      </c>
      <c r="M418" s="31">
        <v>78760420</v>
      </c>
      <c r="O418" t="s">
        <v>342</v>
      </c>
      <c r="P418" t="s">
        <v>29</v>
      </c>
      <c r="Q418" s="75">
        <f>M418</f>
        <v>78760420</v>
      </c>
      <c r="R418" s="38" t="s">
        <v>39</v>
      </c>
      <c r="S418" t="s">
        <v>322</v>
      </c>
      <c r="T418" s="5" t="s">
        <v>310</v>
      </c>
      <c r="U418" s="9" t="s">
        <v>787</v>
      </c>
      <c r="V418" t="s">
        <v>323</v>
      </c>
      <c r="W418" t="s">
        <v>324</v>
      </c>
      <c r="X418" t="s">
        <v>276</v>
      </c>
    </row>
    <row r="419" spans="1:24" x14ac:dyDescent="0.15">
      <c r="A419" s="9" t="s">
        <v>326</v>
      </c>
      <c r="B419" s="9" t="s">
        <v>325</v>
      </c>
      <c r="C419" s="9" t="s">
        <v>305</v>
      </c>
      <c r="F419" t="s">
        <v>271</v>
      </c>
      <c r="I419" t="s">
        <v>817</v>
      </c>
      <c r="J419">
        <v>61</v>
      </c>
      <c r="L419" t="s">
        <v>308</v>
      </c>
      <c r="M419" s="31">
        <v>19040000</v>
      </c>
      <c r="O419" t="s">
        <v>327</v>
      </c>
      <c r="P419" t="s">
        <v>29</v>
      </c>
      <c r="Q419" s="75">
        <f t="shared" ref="Q416:Q429" si="9">M419</f>
        <v>19040000</v>
      </c>
      <c r="R419" s="9" t="s">
        <v>39</v>
      </c>
      <c r="S419" t="s">
        <v>322</v>
      </c>
      <c r="T419" t="s">
        <v>310</v>
      </c>
      <c r="U419" s="9" t="s">
        <v>787</v>
      </c>
      <c r="V419" t="s">
        <v>323</v>
      </c>
      <c r="W419" t="s">
        <v>324</v>
      </c>
      <c r="X419" t="s">
        <v>276</v>
      </c>
    </row>
    <row r="420" spans="1:24" ht="15" x14ac:dyDescent="0.2">
      <c r="A420" s="22" t="s">
        <v>329</v>
      </c>
      <c r="B420" s="22" t="s">
        <v>328</v>
      </c>
      <c r="C420" s="22" t="s">
        <v>305</v>
      </c>
      <c r="F420" t="s">
        <v>68</v>
      </c>
      <c r="I420" t="s">
        <v>330</v>
      </c>
      <c r="J420">
        <v>3</v>
      </c>
      <c r="L420" t="s">
        <v>308</v>
      </c>
      <c r="M420" s="31">
        <v>84300000</v>
      </c>
      <c r="O420" t="s">
        <v>327</v>
      </c>
      <c r="P420" t="s">
        <v>29</v>
      </c>
      <c r="Q420" s="75">
        <f t="shared" si="9"/>
        <v>84300000</v>
      </c>
      <c r="R420" s="9" t="s">
        <v>39</v>
      </c>
      <c r="S420" t="s">
        <v>322</v>
      </c>
      <c r="T420" t="s">
        <v>310</v>
      </c>
      <c r="U420" s="9" t="s">
        <v>787</v>
      </c>
      <c r="V420" t="s">
        <v>323</v>
      </c>
      <c r="W420" t="s">
        <v>324</v>
      </c>
      <c r="X420" t="s">
        <v>276</v>
      </c>
    </row>
    <row r="421" spans="1:24" ht="15" x14ac:dyDescent="0.2">
      <c r="A421" s="22" t="s">
        <v>329</v>
      </c>
      <c r="B421" s="22" t="s">
        <v>328</v>
      </c>
      <c r="C421" s="22" t="s">
        <v>305</v>
      </c>
      <c r="F421" s="26" t="s">
        <v>36</v>
      </c>
      <c r="I421" t="s">
        <v>330</v>
      </c>
      <c r="J421">
        <v>3</v>
      </c>
      <c r="L421" t="s">
        <v>308</v>
      </c>
      <c r="M421" s="31">
        <v>81600000</v>
      </c>
      <c r="O421" t="s">
        <v>327</v>
      </c>
      <c r="P421" t="s">
        <v>29</v>
      </c>
      <c r="Q421" s="75">
        <f t="shared" si="9"/>
        <v>81600000</v>
      </c>
      <c r="R421" s="9" t="s">
        <v>39</v>
      </c>
      <c r="S421" t="s">
        <v>322</v>
      </c>
      <c r="T421" t="s">
        <v>310</v>
      </c>
      <c r="U421" s="9" t="s">
        <v>787</v>
      </c>
      <c r="V421" t="s">
        <v>323</v>
      </c>
      <c r="W421" t="s">
        <v>324</v>
      </c>
      <c r="X421" t="s">
        <v>276</v>
      </c>
    </row>
    <row r="422" spans="1:24" ht="15" x14ac:dyDescent="0.2">
      <c r="A422" s="22" t="s">
        <v>329</v>
      </c>
      <c r="B422" s="22" t="s">
        <v>328</v>
      </c>
      <c r="C422" s="22" t="s">
        <v>305</v>
      </c>
      <c r="F422" s="14" t="s">
        <v>279</v>
      </c>
      <c r="I422" t="s">
        <v>330</v>
      </c>
      <c r="J422">
        <v>3</v>
      </c>
      <c r="L422" t="s">
        <v>308</v>
      </c>
      <c r="M422" s="31">
        <v>200000</v>
      </c>
      <c r="O422" t="s">
        <v>327</v>
      </c>
      <c r="P422" t="s">
        <v>29</v>
      </c>
      <c r="Q422" s="75">
        <f t="shared" si="9"/>
        <v>200000</v>
      </c>
      <c r="R422" s="9" t="s">
        <v>39</v>
      </c>
      <c r="S422" t="s">
        <v>322</v>
      </c>
      <c r="T422" t="s">
        <v>310</v>
      </c>
      <c r="U422" s="9" t="s">
        <v>787</v>
      </c>
      <c r="V422" t="s">
        <v>323</v>
      </c>
      <c r="W422" t="s">
        <v>324</v>
      </c>
      <c r="X422" t="s">
        <v>276</v>
      </c>
    </row>
    <row r="423" spans="1:24" ht="15" x14ac:dyDescent="0.2">
      <c r="A423" s="22" t="s">
        <v>266</v>
      </c>
      <c r="B423" s="22" t="s">
        <v>265</v>
      </c>
      <c r="C423" s="22" t="s">
        <v>267</v>
      </c>
      <c r="F423" t="s">
        <v>271</v>
      </c>
      <c r="I423" t="s">
        <v>275</v>
      </c>
      <c r="J423">
        <v>3</v>
      </c>
      <c r="L423" s="23" t="s">
        <v>331</v>
      </c>
      <c r="M423" s="31">
        <v>9.49</v>
      </c>
      <c r="O423" s="25" t="s">
        <v>39</v>
      </c>
      <c r="P423" t="s">
        <v>29</v>
      </c>
      <c r="Q423" s="76">
        <f t="shared" si="9"/>
        <v>9.49</v>
      </c>
      <c r="R423" s="9" t="s">
        <v>39</v>
      </c>
      <c r="S423" t="s">
        <v>277</v>
      </c>
      <c r="T423" t="s">
        <v>332</v>
      </c>
      <c r="U423" s="9" t="s">
        <v>787</v>
      </c>
      <c r="V423" t="s">
        <v>323</v>
      </c>
      <c r="W423" t="s">
        <v>324</v>
      </c>
      <c r="X423" t="s">
        <v>276</v>
      </c>
    </row>
    <row r="424" spans="1:24" ht="15" x14ac:dyDescent="0.2">
      <c r="A424" s="22" t="s">
        <v>266</v>
      </c>
      <c r="B424" s="22" t="s">
        <v>265</v>
      </c>
      <c r="C424" s="22" t="s">
        <v>267</v>
      </c>
      <c r="F424" s="26" t="s">
        <v>279</v>
      </c>
      <c r="I424" t="s">
        <v>275</v>
      </c>
      <c r="J424">
        <v>3</v>
      </c>
      <c r="L424" s="23" t="s">
        <v>331</v>
      </c>
      <c r="M424" s="31">
        <v>9.7200000000000006</v>
      </c>
      <c r="O424" s="25" t="s">
        <v>39</v>
      </c>
      <c r="P424" t="s">
        <v>29</v>
      </c>
      <c r="Q424" s="76">
        <f t="shared" si="9"/>
        <v>9.7200000000000006</v>
      </c>
      <c r="R424" s="9" t="s">
        <v>39</v>
      </c>
      <c r="S424" t="s">
        <v>277</v>
      </c>
      <c r="T424" t="s">
        <v>332</v>
      </c>
      <c r="U424" s="9" t="s">
        <v>787</v>
      </c>
      <c r="V424" t="s">
        <v>323</v>
      </c>
      <c r="W424" t="s">
        <v>324</v>
      </c>
      <c r="X424" t="s">
        <v>276</v>
      </c>
    </row>
    <row r="425" spans="1:24" ht="15" x14ac:dyDescent="0.2">
      <c r="A425" s="22" t="s">
        <v>266</v>
      </c>
      <c r="B425" s="22" t="s">
        <v>265</v>
      </c>
      <c r="C425" s="22" t="s">
        <v>267</v>
      </c>
      <c r="F425" s="27" t="s">
        <v>36</v>
      </c>
      <c r="I425" t="s">
        <v>275</v>
      </c>
      <c r="J425">
        <v>3</v>
      </c>
      <c r="L425" s="23" t="s">
        <v>331</v>
      </c>
      <c r="M425" s="31">
        <v>10.6</v>
      </c>
      <c r="O425" s="25" t="s">
        <v>39</v>
      </c>
      <c r="P425" t="s">
        <v>29</v>
      </c>
      <c r="Q425" s="76">
        <f t="shared" si="9"/>
        <v>10.6</v>
      </c>
      <c r="R425" s="9" t="s">
        <v>39</v>
      </c>
      <c r="S425" t="s">
        <v>277</v>
      </c>
      <c r="T425" t="s">
        <v>332</v>
      </c>
      <c r="U425" s="9" t="s">
        <v>787</v>
      </c>
      <c r="V425" t="s">
        <v>323</v>
      </c>
      <c r="W425" t="s">
        <v>324</v>
      </c>
      <c r="X425" t="s">
        <v>276</v>
      </c>
    </row>
    <row r="426" spans="1:24" ht="15" x14ac:dyDescent="0.2">
      <c r="A426" s="22" t="s">
        <v>334</v>
      </c>
      <c r="B426" s="22" t="s">
        <v>333</v>
      </c>
      <c r="C426" s="22" t="s">
        <v>305</v>
      </c>
      <c r="F426" t="s">
        <v>279</v>
      </c>
      <c r="I426" t="s">
        <v>335</v>
      </c>
      <c r="L426" t="s">
        <v>308</v>
      </c>
      <c r="M426" s="65">
        <v>97534302</v>
      </c>
      <c r="O426" s="25" t="s">
        <v>39</v>
      </c>
      <c r="P426" t="s">
        <v>29</v>
      </c>
      <c r="Q426" s="76">
        <f t="shared" si="9"/>
        <v>97534302</v>
      </c>
      <c r="R426" s="9" t="s">
        <v>39</v>
      </c>
      <c r="S426" t="s">
        <v>322</v>
      </c>
      <c r="T426" t="s">
        <v>310</v>
      </c>
      <c r="U426" s="9" t="s">
        <v>787</v>
      </c>
      <c r="V426" t="s">
        <v>323</v>
      </c>
      <c r="W426" t="s">
        <v>324</v>
      </c>
      <c r="X426" t="s">
        <v>276</v>
      </c>
    </row>
    <row r="427" spans="1:24" ht="15" x14ac:dyDescent="0.2">
      <c r="A427" s="22" t="s">
        <v>281</v>
      </c>
      <c r="B427" s="22" t="s">
        <v>280</v>
      </c>
      <c r="C427" s="22" t="s">
        <v>267</v>
      </c>
      <c r="F427" t="s">
        <v>68</v>
      </c>
      <c r="I427" t="s">
        <v>283</v>
      </c>
      <c r="J427">
        <v>103</v>
      </c>
      <c r="L427" t="s">
        <v>308</v>
      </c>
      <c r="M427" s="31">
        <v>12.4</v>
      </c>
      <c r="O427" s="25" t="s">
        <v>314</v>
      </c>
      <c r="P427" t="s">
        <v>29</v>
      </c>
      <c r="Q427" s="76">
        <f>M427*1000000</f>
        <v>12400000</v>
      </c>
      <c r="R427" s="9" t="s">
        <v>39</v>
      </c>
      <c r="S427" t="s">
        <v>277</v>
      </c>
      <c r="T427" t="s">
        <v>332</v>
      </c>
      <c r="U427" s="9" t="s">
        <v>787</v>
      </c>
      <c r="V427" t="s">
        <v>323</v>
      </c>
      <c r="W427" t="s">
        <v>324</v>
      </c>
      <c r="X427" t="s">
        <v>276</v>
      </c>
    </row>
    <row r="428" spans="1:24" ht="15" x14ac:dyDescent="0.2">
      <c r="A428" s="22" t="s">
        <v>281</v>
      </c>
      <c r="B428" s="22" t="s">
        <v>280</v>
      </c>
      <c r="C428" s="22" t="s">
        <v>267</v>
      </c>
      <c r="F428" t="s">
        <v>36</v>
      </c>
      <c r="I428" t="s">
        <v>283</v>
      </c>
      <c r="J428">
        <v>103</v>
      </c>
      <c r="L428" t="s">
        <v>308</v>
      </c>
      <c r="M428" s="31">
        <v>13</v>
      </c>
      <c r="O428" s="25" t="s">
        <v>314</v>
      </c>
      <c r="P428" t="s">
        <v>29</v>
      </c>
      <c r="Q428" s="76">
        <f>M428*1000000</f>
        <v>13000000</v>
      </c>
      <c r="R428" s="9" t="s">
        <v>39</v>
      </c>
      <c r="S428" t="s">
        <v>277</v>
      </c>
      <c r="T428" t="s">
        <v>332</v>
      </c>
      <c r="U428" s="9" t="s">
        <v>787</v>
      </c>
      <c r="V428" t="s">
        <v>323</v>
      </c>
      <c r="W428" t="s">
        <v>324</v>
      </c>
      <c r="X428" t="s">
        <v>276</v>
      </c>
    </row>
    <row r="429" spans="1:24" ht="15" x14ac:dyDescent="0.2">
      <c r="A429" s="22" t="s">
        <v>281</v>
      </c>
      <c r="B429" s="22" t="s">
        <v>280</v>
      </c>
      <c r="C429" s="22" t="s">
        <v>267</v>
      </c>
      <c r="F429" t="s">
        <v>279</v>
      </c>
      <c r="I429" t="s">
        <v>283</v>
      </c>
      <c r="J429">
        <v>103</v>
      </c>
      <c r="L429" t="s">
        <v>308</v>
      </c>
      <c r="M429" s="31">
        <v>11.3</v>
      </c>
      <c r="O429" s="25" t="s">
        <v>314</v>
      </c>
      <c r="P429" t="s">
        <v>29</v>
      </c>
      <c r="Q429" s="76">
        <f>M429*1000000</f>
        <v>11300000</v>
      </c>
      <c r="R429" s="9" t="s">
        <v>39</v>
      </c>
      <c r="S429" t="s">
        <v>277</v>
      </c>
      <c r="T429" t="s">
        <v>332</v>
      </c>
      <c r="U429" s="9" t="s">
        <v>787</v>
      </c>
      <c r="V429" t="s">
        <v>323</v>
      </c>
      <c r="W429" t="s">
        <v>324</v>
      </c>
      <c r="X429" t="s">
        <v>276</v>
      </c>
    </row>
    <row r="430" spans="1:24" ht="29" x14ac:dyDescent="0.2">
      <c r="A430" s="22" t="s">
        <v>285</v>
      </c>
      <c r="B430" s="22" t="s">
        <v>284</v>
      </c>
      <c r="C430" s="22" t="s">
        <v>286</v>
      </c>
      <c r="F430" t="s">
        <v>68</v>
      </c>
      <c r="I430" t="s">
        <v>292</v>
      </c>
      <c r="J430">
        <v>209</v>
      </c>
      <c r="L430" t="s">
        <v>308</v>
      </c>
      <c r="M430" s="31">
        <v>42.5</v>
      </c>
      <c r="O430" s="25" t="s">
        <v>804</v>
      </c>
      <c r="P430" t="s">
        <v>29</v>
      </c>
      <c r="Q430" s="76">
        <f>M430*1000000</f>
        <v>42500000</v>
      </c>
      <c r="R430" s="9" t="s">
        <v>39</v>
      </c>
      <c r="S430" t="s">
        <v>293</v>
      </c>
      <c r="T430" t="s">
        <v>336</v>
      </c>
      <c r="U430" s="9" t="s">
        <v>787</v>
      </c>
      <c r="V430" t="s">
        <v>323</v>
      </c>
      <c r="W430" t="s">
        <v>324</v>
      </c>
      <c r="X430" t="s">
        <v>276</v>
      </c>
    </row>
    <row r="431" spans="1:24" ht="29" x14ac:dyDescent="0.2">
      <c r="A431" s="22" t="s">
        <v>285</v>
      </c>
      <c r="B431" s="22" t="s">
        <v>284</v>
      </c>
      <c r="C431" s="22" t="s">
        <v>286</v>
      </c>
      <c r="F431" t="s">
        <v>36</v>
      </c>
      <c r="I431" t="s">
        <v>292</v>
      </c>
      <c r="J431">
        <v>209</v>
      </c>
      <c r="L431" t="s">
        <v>308</v>
      </c>
      <c r="M431" s="31">
        <v>43</v>
      </c>
      <c r="O431" s="25" t="s">
        <v>804</v>
      </c>
      <c r="P431" t="s">
        <v>29</v>
      </c>
      <c r="Q431" s="76">
        <f>M431*1000000</f>
        <v>43000000</v>
      </c>
      <c r="R431" s="9" t="s">
        <v>39</v>
      </c>
      <c r="S431" t="s">
        <v>293</v>
      </c>
      <c r="T431" t="s">
        <v>336</v>
      </c>
      <c r="U431" s="9" t="s">
        <v>787</v>
      </c>
      <c r="V431" t="s">
        <v>323</v>
      </c>
      <c r="W431" t="s">
        <v>324</v>
      </c>
      <c r="X431" t="s">
        <v>276</v>
      </c>
    </row>
    <row r="432" spans="1:24" ht="29" x14ac:dyDescent="0.2">
      <c r="A432" s="22" t="s">
        <v>285</v>
      </c>
      <c r="B432" s="22" t="s">
        <v>284</v>
      </c>
      <c r="C432" s="22" t="s">
        <v>286</v>
      </c>
      <c r="F432" t="s">
        <v>279</v>
      </c>
      <c r="I432" t="s">
        <v>292</v>
      </c>
      <c r="J432">
        <v>209</v>
      </c>
      <c r="L432" t="s">
        <v>308</v>
      </c>
      <c r="M432" s="31">
        <v>38.700000000000003</v>
      </c>
      <c r="O432" s="25" t="s">
        <v>804</v>
      </c>
      <c r="P432" t="s">
        <v>29</v>
      </c>
      <c r="Q432" s="76">
        <f>M432*1000000</f>
        <v>38700000</v>
      </c>
      <c r="R432" s="9" t="s">
        <v>39</v>
      </c>
      <c r="S432" t="s">
        <v>293</v>
      </c>
      <c r="T432" t="s">
        <v>336</v>
      </c>
      <c r="U432" s="9" t="s">
        <v>787</v>
      </c>
      <c r="V432" t="s">
        <v>323</v>
      </c>
      <c r="W432" t="s">
        <v>324</v>
      </c>
      <c r="X432" t="s">
        <v>276</v>
      </c>
    </row>
    <row r="433" spans="1:24" ht="28" x14ac:dyDescent="0.15">
      <c r="A433" s="9" t="s">
        <v>296</v>
      </c>
      <c r="B433" s="9" t="s">
        <v>295</v>
      </c>
      <c r="C433" s="9" t="s">
        <v>297</v>
      </c>
      <c r="D433" s="9" t="s">
        <v>300</v>
      </c>
      <c r="E433" s="9"/>
      <c r="F433" s="30" t="s">
        <v>279</v>
      </c>
      <c r="I433" s="9" t="s">
        <v>302</v>
      </c>
      <c r="J433">
        <v>88</v>
      </c>
      <c r="L433" t="s">
        <v>337</v>
      </c>
      <c r="M433" s="31">
        <v>576</v>
      </c>
      <c r="O433" s="25" t="s">
        <v>804</v>
      </c>
      <c r="P433" t="s">
        <v>60</v>
      </c>
      <c r="Q433" s="76">
        <f>M433*1000000</f>
        <v>576000000</v>
      </c>
      <c r="R433" t="s">
        <v>39</v>
      </c>
      <c r="S433" s="30" t="s">
        <v>732</v>
      </c>
      <c r="V433" t="s">
        <v>634</v>
      </c>
      <c r="W433" t="s">
        <v>647</v>
      </c>
      <c r="X433" s="30" t="s">
        <v>276</v>
      </c>
    </row>
    <row r="434" spans="1:24" ht="28" x14ac:dyDescent="0.15">
      <c r="A434" s="9" t="s">
        <v>296</v>
      </c>
      <c r="B434" s="9" t="s">
        <v>295</v>
      </c>
      <c r="C434" s="9" t="s">
        <v>297</v>
      </c>
      <c r="D434" s="9" t="s">
        <v>300</v>
      </c>
      <c r="E434" s="9"/>
      <c r="F434" s="33" t="s">
        <v>36</v>
      </c>
      <c r="I434" s="9" t="s">
        <v>302</v>
      </c>
      <c r="J434">
        <v>88</v>
      </c>
      <c r="L434" t="s">
        <v>337</v>
      </c>
      <c r="M434" s="31">
        <v>599</v>
      </c>
      <c r="O434" s="25" t="s">
        <v>804</v>
      </c>
      <c r="P434" t="s">
        <v>60</v>
      </c>
      <c r="Q434" s="76">
        <f>M434*1000000</f>
        <v>599000000</v>
      </c>
      <c r="R434" t="s">
        <v>39</v>
      </c>
      <c r="S434" s="30" t="s">
        <v>732</v>
      </c>
      <c r="V434" t="s">
        <v>634</v>
      </c>
      <c r="W434" t="s">
        <v>647</v>
      </c>
      <c r="X434" s="30" t="s">
        <v>276</v>
      </c>
    </row>
    <row r="435" spans="1:24" ht="28" x14ac:dyDescent="0.15">
      <c r="A435" s="9" t="s">
        <v>296</v>
      </c>
      <c r="B435" s="9" t="s">
        <v>295</v>
      </c>
      <c r="C435" s="9" t="s">
        <v>297</v>
      </c>
      <c r="D435" s="9" t="s">
        <v>300</v>
      </c>
      <c r="E435" s="9"/>
      <c r="F435" s="34" t="s">
        <v>68</v>
      </c>
      <c r="I435" s="9" t="s">
        <v>302</v>
      </c>
      <c r="J435">
        <v>88</v>
      </c>
      <c r="L435" t="s">
        <v>337</v>
      </c>
      <c r="M435" s="31">
        <v>579</v>
      </c>
      <c r="O435" s="25" t="s">
        <v>804</v>
      </c>
      <c r="P435" t="s">
        <v>60</v>
      </c>
      <c r="Q435" s="76">
        <f>M435*1000000</f>
        <v>579000000</v>
      </c>
      <c r="R435" s="30" t="s">
        <v>39</v>
      </c>
      <c r="S435" s="30" t="s">
        <v>732</v>
      </c>
      <c r="V435" t="s">
        <v>634</v>
      </c>
      <c r="W435" t="s">
        <v>647</v>
      </c>
      <c r="X435" s="30" t="s">
        <v>276</v>
      </c>
    </row>
    <row r="436" spans="1:24" ht="28" x14ac:dyDescent="0.15">
      <c r="A436" s="9" t="s">
        <v>296</v>
      </c>
      <c r="B436" s="9" t="s">
        <v>295</v>
      </c>
      <c r="C436" s="9" t="s">
        <v>297</v>
      </c>
      <c r="D436" s="9" t="s">
        <v>300</v>
      </c>
      <c r="E436" s="9"/>
      <c r="F436" s="35" t="s">
        <v>69</v>
      </c>
      <c r="I436" s="9" t="s">
        <v>302</v>
      </c>
      <c r="J436">
        <v>88</v>
      </c>
      <c r="L436" t="s">
        <v>337</v>
      </c>
      <c r="M436" s="31">
        <v>600</v>
      </c>
      <c r="O436" s="25" t="s">
        <v>804</v>
      </c>
      <c r="P436" t="s">
        <v>60</v>
      </c>
      <c r="Q436" s="76">
        <f>M436*1000000</f>
        <v>600000000</v>
      </c>
      <c r="R436" t="s">
        <v>39</v>
      </c>
      <c r="S436" s="30" t="s">
        <v>732</v>
      </c>
      <c r="V436" t="s">
        <v>634</v>
      </c>
      <c r="W436" t="s">
        <v>647</v>
      </c>
      <c r="X436" s="30" t="s">
        <v>276</v>
      </c>
    </row>
    <row r="437" spans="1:24" ht="15" x14ac:dyDescent="0.2">
      <c r="A437" s="22" t="s">
        <v>266</v>
      </c>
      <c r="B437" s="22" t="s">
        <v>265</v>
      </c>
      <c r="C437" s="22" t="s">
        <v>267</v>
      </c>
      <c r="F437" t="s">
        <v>271</v>
      </c>
      <c r="I437" t="s">
        <v>275</v>
      </c>
      <c r="J437">
        <v>3</v>
      </c>
      <c r="L437" t="s">
        <v>735</v>
      </c>
      <c r="M437" s="31" t="s">
        <v>338</v>
      </c>
      <c r="O437" s="25"/>
      <c r="P437" t="s">
        <v>155</v>
      </c>
      <c r="Q437" s="65"/>
      <c r="R437" s="25"/>
      <c r="S437" t="s">
        <v>277</v>
      </c>
      <c r="T437" t="s">
        <v>339</v>
      </c>
      <c r="U437" s="9" t="s">
        <v>789</v>
      </c>
      <c r="V437" t="s">
        <v>321</v>
      </c>
      <c r="W437" t="s">
        <v>321</v>
      </c>
      <c r="X437" t="s">
        <v>276</v>
      </c>
    </row>
    <row r="438" spans="1:24" x14ac:dyDescent="0.15">
      <c r="A438" s="9" t="s">
        <v>296</v>
      </c>
      <c r="B438" s="9" t="s">
        <v>295</v>
      </c>
      <c r="C438" s="9" t="s">
        <v>297</v>
      </c>
      <c r="D438" s="9" t="s">
        <v>300</v>
      </c>
      <c r="E438" s="9"/>
      <c r="F438" s="30" t="s">
        <v>279</v>
      </c>
      <c r="I438" s="9" t="s">
        <v>302</v>
      </c>
      <c r="J438">
        <v>88</v>
      </c>
      <c r="L438" t="s">
        <v>805</v>
      </c>
      <c r="M438" s="31">
        <v>108</v>
      </c>
      <c r="O438" s="30" t="s">
        <v>816</v>
      </c>
      <c r="P438" t="s">
        <v>153</v>
      </c>
      <c r="Q438" s="77">
        <f>M438*1000</f>
        <v>108000</v>
      </c>
      <c r="R438" s="9" t="s">
        <v>785</v>
      </c>
      <c r="S438" t="s">
        <v>732</v>
      </c>
      <c r="T438" t="s">
        <v>671</v>
      </c>
      <c r="U438" s="9" t="s">
        <v>789</v>
      </c>
      <c r="V438" t="s">
        <v>321</v>
      </c>
      <c r="W438" t="s">
        <v>321</v>
      </c>
      <c r="X438" s="30" t="s">
        <v>276</v>
      </c>
    </row>
    <row r="439" spans="1:24" x14ac:dyDescent="0.15">
      <c r="A439" s="9" t="s">
        <v>296</v>
      </c>
      <c r="B439" s="9" t="s">
        <v>295</v>
      </c>
      <c r="C439" s="9" t="s">
        <v>297</v>
      </c>
      <c r="D439" s="9" t="s">
        <v>300</v>
      </c>
      <c r="E439" s="9"/>
      <c r="F439" s="33" t="s">
        <v>36</v>
      </c>
      <c r="I439" s="9" t="s">
        <v>302</v>
      </c>
      <c r="J439">
        <v>88</v>
      </c>
      <c r="L439" t="s">
        <v>805</v>
      </c>
      <c r="M439" s="31">
        <v>111</v>
      </c>
      <c r="O439" s="30" t="s">
        <v>816</v>
      </c>
      <c r="P439" t="s">
        <v>153</v>
      </c>
      <c r="Q439" s="77">
        <f>M439*1000</f>
        <v>111000</v>
      </c>
      <c r="R439" s="9" t="s">
        <v>785</v>
      </c>
      <c r="S439" t="s">
        <v>732</v>
      </c>
      <c r="T439" t="s">
        <v>671</v>
      </c>
      <c r="U439" s="9" t="s">
        <v>789</v>
      </c>
      <c r="V439" t="s">
        <v>321</v>
      </c>
      <c r="W439" t="s">
        <v>321</v>
      </c>
      <c r="X439" s="30" t="s">
        <v>276</v>
      </c>
    </row>
    <row r="440" spans="1:24" x14ac:dyDescent="0.15">
      <c r="A440" s="9" t="s">
        <v>296</v>
      </c>
      <c r="B440" s="9" t="s">
        <v>295</v>
      </c>
      <c r="C440" s="9" t="s">
        <v>297</v>
      </c>
      <c r="D440" s="9" t="s">
        <v>300</v>
      </c>
      <c r="E440" s="9"/>
      <c r="F440" s="34" t="s">
        <v>68</v>
      </c>
      <c r="I440" s="9" t="s">
        <v>302</v>
      </c>
      <c r="J440">
        <v>88</v>
      </c>
      <c r="L440" t="s">
        <v>805</v>
      </c>
      <c r="M440" s="31">
        <v>107</v>
      </c>
      <c r="O440" s="30" t="s">
        <v>816</v>
      </c>
      <c r="P440" t="s">
        <v>153</v>
      </c>
      <c r="Q440" s="77">
        <f>M440*1000</f>
        <v>107000</v>
      </c>
      <c r="R440" s="9" t="s">
        <v>785</v>
      </c>
      <c r="S440" t="s">
        <v>732</v>
      </c>
      <c r="T440" t="s">
        <v>671</v>
      </c>
      <c r="U440" s="9" t="s">
        <v>789</v>
      </c>
      <c r="V440" t="s">
        <v>321</v>
      </c>
      <c r="W440" t="s">
        <v>321</v>
      </c>
      <c r="X440" s="30" t="s">
        <v>276</v>
      </c>
    </row>
    <row r="441" spans="1:24" x14ac:dyDescent="0.15">
      <c r="A441" s="9" t="s">
        <v>296</v>
      </c>
      <c r="B441" s="9" t="s">
        <v>295</v>
      </c>
      <c r="C441" s="9" t="s">
        <v>297</v>
      </c>
      <c r="D441" s="9" t="s">
        <v>300</v>
      </c>
      <c r="E441" s="9"/>
      <c r="F441" s="35" t="s">
        <v>69</v>
      </c>
      <c r="I441" s="9" t="s">
        <v>302</v>
      </c>
      <c r="J441">
        <v>88</v>
      </c>
      <c r="L441" t="s">
        <v>805</v>
      </c>
      <c r="M441" s="31">
        <v>113</v>
      </c>
      <c r="O441" s="30" t="s">
        <v>816</v>
      </c>
      <c r="P441" t="s">
        <v>153</v>
      </c>
      <c r="Q441" s="77">
        <f>M441*1000</f>
        <v>113000</v>
      </c>
      <c r="R441" s="9" t="s">
        <v>785</v>
      </c>
      <c r="S441" t="s">
        <v>732</v>
      </c>
      <c r="T441" t="s">
        <v>671</v>
      </c>
      <c r="U441" s="9" t="s">
        <v>789</v>
      </c>
      <c r="V441" t="s">
        <v>321</v>
      </c>
      <c r="W441" t="s">
        <v>321</v>
      </c>
      <c r="X441" s="30" t="s">
        <v>276</v>
      </c>
    </row>
    <row r="442" spans="1:24" x14ac:dyDescent="0.15">
      <c r="A442" t="s">
        <v>304</v>
      </c>
      <c r="B442" t="s">
        <v>303</v>
      </c>
      <c r="C442" t="s">
        <v>305</v>
      </c>
      <c r="F442" s="14" t="s">
        <v>279</v>
      </c>
      <c r="I442" s="9" t="s">
        <v>309</v>
      </c>
      <c r="L442" t="s">
        <v>341</v>
      </c>
      <c r="M442" s="31">
        <v>14633</v>
      </c>
      <c r="O442" t="s">
        <v>342</v>
      </c>
      <c r="P442" t="s">
        <v>153</v>
      </c>
      <c r="Q442" s="73">
        <f t="shared" ref="Q442:Q450" si="10">M442</f>
        <v>14633</v>
      </c>
      <c r="R442" s="9" t="s">
        <v>785</v>
      </c>
      <c r="S442" t="s">
        <v>322</v>
      </c>
      <c r="T442" s="36" t="s">
        <v>343</v>
      </c>
      <c r="U442" s="9" t="s">
        <v>790</v>
      </c>
      <c r="V442" t="s">
        <v>321</v>
      </c>
      <c r="W442" t="s">
        <v>321</v>
      </c>
      <c r="X442" t="s">
        <v>276</v>
      </c>
    </row>
    <row r="443" spans="1:24" x14ac:dyDescent="0.15">
      <c r="A443" t="s">
        <v>317</v>
      </c>
      <c r="B443" t="s">
        <v>316</v>
      </c>
      <c r="C443" t="s">
        <v>305</v>
      </c>
      <c r="F443" t="s">
        <v>279</v>
      </c>
      <c r="I443" t="s">
        <v>318</v>
      </c>
      <c r="L443" s="23" t="s">
        <v>344</v>
      </c>
      <c r="M443" s="31">
        <v>35747</v>
      </c>
      <c r="O443" t="s">
        <v>790</v>
      </c>
      <c r="P443" t="s">
        <v>153</v>
      </c>
      <c r="Q443" s="78">
        <f t="shared" si="10"/>
        <v>35747</v>
      </c>
      <c r="R443" s="9" t="s">
        <v>785</v>
      </c>
      <c r="S443" t="s">
        <v>322</v>
      </c>
      <c r="T443" t="s">
        <v>343</v>
      </c>
      <c r="U443" s="9" t="s">
        <v>790</v>
      </c>
      <c r="V443" t="s">
        <v>321</v>
      </c>
      <c r="W443" t="s">
        <v>321</v>
      </c>
      <c r="X443" t="s">
        <v>276</v>
      </c>
    </row>
    <row r="444" spans="1:24" x14ac:dyDescent="0.15">
      <c r="A444" t="s">
        <v>317</v>
      </c>
      <c r="B444" t="s">
        <v>316</v>
      </c>
      <c r="C444" t="s">
        <v>305</v>
      </c>
      <c r="F444" t="s">
        <v>36</v>
      </c>
      <c r="I444" t="s">
        <v>318</v>
      </c>
      <c r="L444" s="23" t="s">
        <v>344</v>
      </c>
      <c r="M444" s="31">
        <v>45282</v>
      </c>
      <c r="O444" t="s">
        <v>790</v>
      </c>
      <c r="P444" t="s">
        <v>153</v>
      </c>
      <c r="Q444" s="78">
        <f t="shared" si="10"/>
        <v>45282</v>
      </c>
      <c r="R444" s="9" t="s">
        <v>785</v>
      </c>
      <c r="S444" t="s">
        <v>322</v>
      </c>
      <c r="T444" t="s">
        <v>343</v>
      </c>
      <c r="U444" s="9" t="s">
        <v>790</v>
      </c>
      <c r="V444" t="s">
        <v>321</v>
      </c>
      <c r="W444" t="s">
        <v>321</v>
      </c>
      <c r="X444" t="s">
        <v>276</v>
      </c>
    </row>
    <row r="445" spans="1:24" x14ac:dyDescent="0.15">
      <c r="A445" t="s">
        <v>317</v>
      </c>
      <c r="B445" t="s">
        <v>316</v>
      </c>
      <c r="C445" t="s">
        <v>305</v>
      </c>
      <c r="F445" t="s">
        <v>68</v>
      </c>
      <c r="I445" t="s">
        <v>318</v>
      </c>
      <c r="L445" s="23" t="s">
        <v>344</v>
      </c>
      <c r="M445" s="31">
        <v>47618</v>
      </c>
      <c r="O445" t="s">
        <v>790</v>
      </c>
      <c r="P445" t="s">
        <v>153</v>
      </c>
      <c r="Q445" s="78">
        <f t="shared" si="10"/>
        <v>47618</v>
      </c>
      <c r="R445" s="9" t="s">
        <v>785</v>
      </c>
      <c r="S445" t="s">
        <v>322</v>
      </c>
      <c r="T445" t="s">
        <v>343</v>
      </c>
      <c r="U445" s="9" t="s">
        <v>790</v>
      </c>
      <c r="V445" t="s">
        <v>321</v>
      </c>
      <c r="W445" t="s">
        <v>321</v>
      </c>
      <c r="X445" t="s">
        <v>276</v>
      </c>
    </row>
    <row r="446" spans="1:24" x14ac:dyDescent="0.15">
      <c r="A446" s="9" t="s">
        <v>326</v>
      </c>
      <c r="B446" s="9" t="s">
        <v>325</v>
      </c>
      <c r="C446" s="9" t="s">
        <v>305</v>
      </c>
      <c r="F446" t="s">
        <v>271</v>
      </c>
      <c r="I446" t="s">
        <v>817</v>
      </c>
      <c r="J446">
        <v>61</v>
      </c>
      <c r="L446" t="s">
        <v>736</v>
      </c>
      <c r="M446" s="31">
        <v>4941</v>
      </c>
      <c r="O446" t="s">
        <v>347</v>
      </c>
      <c r="P446" t="s">
        <v>153</v>
      </c>
      <c r="Q446" s="78">
        <f t="shared" si="10"/>
        <v>4941</v>
      </c>
      <c r="R446" s="9" t="s">
        <v>785</v>
      </c>
      <c r="S446" t="s">
        <v>322</v>
      </c>
      <c r="T446" t="s">
        <v>343</v>
      </c>
      <c r="U446" s="9" t="s">
        <v>790</v>
      </c>
      <c r="V446" t="s">
        <v>321</v>
      </c>
      <c r="W446" t="s">
        <v>321</v>
      </c>
      <c r="X446" t="s">
        <v>276</v>
      </c>
    </row>
    <row r="447" spans="1:24" ht="15" x14ac:dyDescent="0.2">
      <c r="A447" s="22" t="s">
        <v>329</v>
      </c>
      <c r="B447" s="22" t="s">
        <v>328</v>
      </c>
      <c r="C447" s="22" t="s">
        <v>305</v>
      </c>
      <c r="F447" t="s">
        <v>68</v>
      </c>
      <c r="I447" t="s">
        <v>330</v>
      </c>
      <c r="J447">
        <v>3</v>
      </c>
      <c r="L447" t="s">
        <v>736</v>
      </c>
      <c r="M447" s="31">
        <v>18000</v>
      </c>
      <c r="O447" t="s">
        <v>347</v>
      </c>
      <c r="P447" t="s">
        <v>153</v>
      </c>
      <c r="Q447" s="78">
        <f t="shared" si="10"/>
        <v>18000</v>
      </c>
      <c r="R447" s="9" t="s">
        <v>785</v>
      </c>
      <c r="S447" t="s">
        <v>322</v>
      </c>
      <c r="T447" t="s">
        <v>343</v>
      </c>
      <c r="U447" s="9" t="s">
        <v>790</v>
      </c>
      <c r="V447" t="s">
        <v>321</v>
      </c>
      <c r="W447" t="s">
        <v>321</v>
      </c>
      <c r="X447" t="s">
        <v>276</v>
      </c>
    </row>
    <row r="448" spans="1:24" ht="15" x14ac:dyDescent="0.2">
      <c r="A448" s="22" t="s">
        <v>329</v>
      </c>
      <c r="B448" s="22" t="s">
        <v>328</v>
      </c>
      <c r="C448" s="22" t="s">
        <v>305</v>
      </c>
      <c r="F448" s="26" t="s">
        <v>36</v>
      </c>
      <c r="I448" t="s">
        <v>330</v>
      </c>
      <c r="J448">
        <v>3</v>
      </c>
      <c r="L448" t="s">
        <v>736</v>
      </c>
      <c r="M448" s="31">
        <v>18000</v>
      </c>
      <c r="O448" t="s">
        <v>347</v>
      </c>
      <c r="P448" t="s">
        <v>153</v>
      </c>
      <c r="Q448" s="78">
        <f t="shared" si="10"/>
        <v>18000</v>
      </c>
      <c r="R448" s="9" t="s">
        <v>785</v>
      </c>
      <c r="S448" t="s">
        <v>322</v>
      </c>
      <c r="T448" t="s">
        <v>343</v>
      </c>
      <c r="U448" s="9" t="s">
        <v>790</v>
      </c>
      <c r="V448" t="s">
        <v>321</v>
      </c>
      <c r="W448" t="s">
        <v>321</v>
      </c>
      <c r="X448" t="s">
        <v>276</v>
      </c>
    </row>
    <row r="449" spans="1:24" ht="15" x14ac:dyDescent="0.2">
      <c r="A449" s="22" t="s">
        <v>329</v>
      </c>
      <c r="B449" s="22" t="s">
        <v>328</v>
      </c>
      <c r="C449" s="22" t="s">
        <v>305</v>
      </c>
      <c r="F449" s="14" t="s">
        <v>279</v>
      </c>
      <c r="I449" t="s">
        <v>330</v>
      </c>
      <c r="J449">
        <v>3</v>
      </c>
      <c r="L449" t="s">
        <v>736</v>
      </c>
      <c r="M449" s="31">
        <v>2000</v>
      </c>
      <c r="O449" t="s">
        <v>347</v>
      </c>
      <c r="P449" t="s">
        <v>153</v>
      </c>
      <c r="Q449" s="78">
        <f t="shared" si="10"/>
        <v>2000</v>
      </c>
      <c r="R449" s="9" t="s">
        <v>785</v>
      </c>
      <c r="S449" t="s">
        <v>322</v>
      </c>
      <c r="T449" t="s">
        <v>343</v>
      </c>
      <c r="U449" s="9" t="s">
        <v>790</v>
      </c>
      <c r="V449" t="s">
        <v>321</v>
      </c>
      <c r="W449" t="s">
        <v>321</v>
      </c>
      <c r="X449" t="s">
        <v>276</v>
      </c>
    </row>
    <row r="450" spans="1:24" ht="15" x14ac:dyDescent="0.2">
      <c r="A450" s="22" t="s">
        <v>266</v>
      </c>
      <c r="B450" s="22" t="s">
        <v>265</v>
      </c>
      <c r="C450" s="22" t="s">
        <v>267</v>
      </c>
      <c r="F450" t="s">
        <v>271</v>
      </c>
      <c r="I450" t="s">
        <v>275</v>
      </c>
      <c r="J450">
        <v>3</v>
      </c>
      <c r="L450" s="23" t="s">
        <v>348</v>
      </c>
      <c r="M450" s="31">
        <v>82898.933693999992</v>
      </c>
      <c r="O450" s="25" t="s">
        <v>347</v>
      </c>
      <c r="P450" t="s">
        <v>153</v>
      </c>
      <c r="Q450" s="78">
        <f t="shared" si="10"/>
        <v>82898.933693999992</v>
      </c>
      <c r="R450" s="9" t="s">
        <v>785</v>
      </c>
      <c r="S450" t="s">
        <v>277</v>
      </c>
      <c r="T450" t="s">
        <v>349</v>
      </c>
      <c r="U450" s="9" t="s">
        <v>789</v>
      </c>
      <c r="V450" t="s">
        <v>321</v>
      </c>
      <c r="W450" t="s">
        <v>321</v>
      </c>
      <c r="X450" t="s">
        <v>276</v>
      </c>
    </row>
    <row r="451" spans="1:24" ht="29" x14ac:dyDescent="0.2">
      <c r="A451" s="22" t="s">
        <v>281</v>
      </c>
      <c r="B451" s="22" t="s">
        <v>280</v>
      </c>
      <c r="C451" s="22" t="s">
        <v>267</v>
      </c>
      <c r="F451" t="s">
        <v>68</v>
      </c>
      <c r="I451" t="s">
        <v>283</v>
      </c>
      <c r="J451">
        <v>109</v>
      </c>
      <c r="L451" t="s">
        <v>737</v>
      </c>
      <c r="M451" s="31">
        <v>86.8</v>
      </c>
      <c r="O451" s="25" t="s">
        <v>350</v>
      </c>
      <c r="P451" t="s">
        <v>153</v>
      </c>
      <c r="Q451" s="78">
        <f t="shared" ref="Q451:Q456" si="11">M451*1000</f>
        <v>86800</v>
      </c>
      <c r="R451" s="9" t="s">
        <v>785</v>
      </c>
      <c r="S451" t="s">
        <v>277</v>
      </c>
      <c r="T451" t="s">
        <v>349</v>
      </c>
      <c r="U451" s="9" t="s">
        <v>789</v>
      </c>
      <c r="V451" t="s">
        <v>321</v>
      </c>
      <c r="W451" t="s">
        <v>321</v>
      </c>
      <c r="X451" t="s">
        <v>276</v>
      </c>
    </row>
    <row r="452" spans="1:24" ht="29" x14ac:dyDescent="0.2">
      <c r="A452" s="22" t="s">
        <v>281</v>
      </c>
      <c r="B452" s="22" t="s">
        <v>280</v>
      </c>
      <c r="C452" s="22" t="s">
        <v>267</v>
      </c>
      <c r="F452" t="s">
        <v>36</v>
      </c>
      <c r="I452" t="s">
        <v>283</v>
      </c>
      <c r="J452">
        <v>109</v>
      </c>
      <c r="L452" t="s">
        <v>737</v>
      </c>
      <c r="M452" s="31">
        <v>81.900000000000006</v>
      </c>
      <c r="O452" s="25" t="s">
        <v>350</v>
      </c>
      <c r="P452" t="s">
        <v>153</v>
      </c>
      <c r="Q452" s="78">
        <f t="shared" si="11"/>
        <v>81900</v>
      </c>
      <c r="R452" s="9" t="s">
        <v>785</v>
      </c>
      <c r="S452" t="s">
        <v>277</v>
      </c>
      <c r="T452" t="s">
        <v>349</v>
      </c>
      <c r="U452" s="9" t="s">
        <v>789</v>
      </c>
      <c r="V452" t="s">
        <v>321</v>
      </c>
      <c r="W452" t="s">
        <v>321</v>
      </c>
      <c r="X452" t="s">
        <v>276</v>
      </c>
    </row>
    <row r="453" spans="1:24" ht="29" x14ac:dyDescent="0.2">
      <c r="A453" s="22" t="s">
        <v>281</v>
      </c>
      <c r="B453" s="22" t="s">
        <v>280</v>
      </c>
      <c r="C453" s="22" t="s">
        <v>267</v>
      </c>
      <c r="F453" t="s">
        <v>279</v>
      </c>
      <c r="I453" t="s">
        <v>283</v>
      </c>
      <c r="J453">
        <v>109</v>
      </c>
      <c r="L453" t="s">
        <v>737</v>
      </c>
      <c r="M453" s="31">
        <v>35</v>
      </c>
      <c r="O453" s="25" t="s">
        <v>350</v>
      </c>
      <c r="P453" t="s">
        <v>153</v>
      </c>
      <c r="Q453" s="78">
        <f t="shared" si="11"/>
        <v>35000</v>
      </c>
      <c r="R453" s="9" t="s">
        <v>785</v>
      </c>
      <c r="S453" t="s">
        <v>277</v>
      </c>
      <c r="T453" t="s">
        <v>349</v>
      </c>
      <c r="U453" s="9" t="s">
        <v>789</v>
      </c>
      <c r="V453" t="s">
        <v>321</v>
      </c>
      <c r="W453" t="s">
        <v>321</v>
      </c>
      <c r="X453" t="s">
        <v>276</v>
      </c>
    </row>
    <row r="454" spans="1:24" ht="15" x14ac:dyDescent="0.2">
      <c r="A454" s="22" t="s">
        <v>285</v>
      </c>
      <c r="B454" s="22" t="s">
        <v>284</v>
      </c>
      <c r="C454" s="22" t="s">
        <v>286</v>
      </c>
      <c r="F454" s="23" t="s">
        <v>68</v>
      </c>
      <c r="I454" t="s">
        <v>292</v>
      </c>
      <c r="J454">
        <v>210</v>
      </c>
      <c r="L454" t="s">
        <v>737</v>
      </c>
      <c r="M454" s="31">
        <v>57973</v>
      </c>
      <c r="O454" s="25" t="s">
        <v>351</v>
      </c>
      <c r="P454" t="s">
        <v>153</v>
      </c>
      <c r="Q454" s="78">
        <f>M454</f>
        <v>57973</v>
      </c>
      <c r="R454" s="9" t="s">
        <v>785</v>
      </c>
      <c r="S454" t="s">
        <v>293</v>
      </c>
      <c r="T454" t="s">
        <v>352</v>
      </c>
      <c r="U454" s="9" t="s">
        <v>789</v>
      </c>
      <c r="V454" t="s">
        <v>321</v>
      </c>
      <c r="W454" t="s">
        <v>321</v>
      </c>
      <c r="X454" t="s">
        <v>276</v>
      </c>
    </row>
    <row r="455" spans="1:24" ht="15" x14ac:dyDescent="0.2">
      <c r="A455" s="22" t="s">
        <v>285</v>
      </c>
      <c r="B455" s="22" t="s">
        <v>284</v>
      </c>
      <c r="C455" s="22" t="s">
        <v>286</v>
      </c>
      <c r="F455" s="46" t="s">
        <v>36</v>
      </c>
      <c r="I455" t="s">
        <v>292</v>
      </c>
      <c r="J455">
        <v>210</v>
      </c>
      <c r="L455" t="s">
        <v>737</v>
      </c>
      <c r="M455" s="31">
        <v>56228</v>
      </c>
      <c r="O455" s="25" t="s">
        <v>351</v>
      </c>
      <c r="P455" t="s">
        <v>153</v>
      </c>
      <c r="Q455" s="78">
        <f>M455</f>
        <v>56228</v>
      </c>
      <c r="R455" s="9" t="s">
        <v>785</v>
      </c>
      <c r="S455" t="s">
        <v>293</v>
      </c>
      <c r="T455" t="s">
        <v>352</v>
      </c>
      <c r="U455" s="9" t="s">
        <v>789</v>
      </c>
      <c r="V455" t="s">
        <v>321</v>
      </c>
      <c r="W455" t="s">
        <v>321</v>
      </c>
      <c r="X455" t="s">
        <v>276</v>
      </c>
    </row>
    <row r="456" spans="1:24" ht="15" x14ac:dyDescent="0.2">
      <c r="A456" s="22" t="s">
        <v>285</v>
      </c>
      <c r="B456" s="22" t="s">
        <v>284</v>
      </c>
      <c r="C456" s="22" t="s">
        <v>286</v>
      </c>
      <c r="F456" t="s">
        <v>279</v>
      </c>
      <c r="I456" t="s">
        <v>292</v>
      </c>
      <c r="J456">
        <v>210</v>
      </c>
      <c r="L456" t="s">
        <v>737</v>
      </c>
      <c r="M456" s="31">
        <v>49415</v>
      </c>
      <c r="O456" s="25" t="s">
        <v>351</v>
      </c>
      <c r="P456" t="s">
        <v>153</v>
      </c>
      <c r="Q456" s="78">
        <f>M456</f>
        <v>49415</v>
      </c>
      <c r="R456" s="9" t="s">
        <v>785</v>
      </c>
      <c r="S456" t="s">
        <v>293</v>
      </c>
      <c r="T456" t="s">
        <v>352</v>
      </c>
      <c r="U456" s="9" t="s">
        <v>789</v>
      </c>
      <c r="V456" t="s">
        <v>321</v>
      </c>
      <c r="W456" t="s">
        <v>321</v>
      </c>
      <c r="X456" t="s">
        <v>276</v>
      </c>
    </row>
    <row r="457" spans="1:24" x14ac:dyDescent="0.15">
      <c r="A457" t="s">
        <v>304</v>
      </c>
      <c r="B457" t="s">
        <v>303</v>
      </c>
      <c r="C457" t="s">
        <v>305</v>
      </c>
      <c r="F457" s="14" t="s">
        <v>279</v>
      </c>
      <c r="I457" s="9" t="s">
        <v>309</v>
      </c>
      <c r="L457" t="s">
        <v>353</v>
      </c>
      <c r="M457" s="31">
        <v>1653</v>
      </c>
      <c r="O457" t="s">
        <v>342</v>
      </c>
      <c r="P457" t="s">
        <v>775</v>
      </c>
      <c r="Q457" s="73">
        <f>M457</f>
        <v>1653</v>
      </c>
      <c r="R457" s="9" t="s">
        <v>785</v>
      </c>
      <c r="S457" t="s">
        <v>322</v>
      </c>
      <c r="T457" s="36" t="s">
        <v>354</v>
      </c>
      <c r="U457" s="9" t="s">
        <v>790</v>
      </c>
      <c r="V457" t="s">
        <v>321</v>
      </c>
      <c r="W457" t="s">
        <v>321</v>
      </c>
      <c r="X457" t="s">
        <v>276</v>
      </c>
    </row>
    <row r="458" spans="1:24" x14ac:dyDescent="0.15">
      <c r="A458" t="s">
        <v>317</v>
      </c>
      <c r="B458" t="s">
        <v>316</v>
      </c>
      <c r="C458" t="s">
        <v>305</v>
      </c>
      <c r="F458" t="s">
        <v>279</v>
      </c>
      <c r="L458" t="s">
        <v>738</v>
      </c>
      <c r="M458" s="31" t="s">
        <v>355</v>
      </c>
      <c r="O458" t="s">
        <v>790</v>
      </c>
      <c r="P458" t="s">
        <v>775</v>
      </c>
      <c r="S458" t="s">
        <v>322</v>
      </c>
      <c r="T458" t="s">
        <v>354</v>
      </c>
      <c r="U458" s="9" t="s">
        <v>790</v>
      </c>
      <c r="V458" t="s">
        <v>321</v>
      </c>
      <c r="W458" t="s">
        <v>321</v>
      </c>
      <c r="X458" t="s">
        <v>276</v>
      </c>
    </row>
    <row r="459" spans="1:24" x14ac:dyDescent="0.15">
      <c r="A459" s="9" t="s">
        <v>326</v>
      </c>
      <c r="B459" s="9" t="s">
        <v>325</v>
      </c>
      <c r="C459" s="9" t="s">
        <v>305</v>
      </c>
      <c r="F459" t="s">
        <v>271</v>
      </c>
      <c r="I459" t="s">
        <v>817</v>
      </c>
      <c r="J459">
        <v>61</v>
      </c>
      <c r="L459" t="s">
        <v>738</v>
      </c>
      <c r="M459" s="31" t="s">
        <v>356</v>
      </c>
      <c r="P459" t="s">
        <v>775</v>
      </c>
      <c r="S459" t="s">
        <v>322</v>
      </c>
      <c r="T459" t="s">
        <v>354</v>
      </c>
      <c r="U459" s="9" t="s">
        <v>790</v>
      </c>
      <c r="V459" t="s">
        <v>321</v>
      </c>
      <c r="W459" t="s">
        <v>321</v>
      </c>
      <c r="X459" t="s">
        <v>276</v>
      </c>
    </row>
    <row r="460" spans="1:24" ht="15" x14ac:dyDescent="0.2">
      <c r="A460" s="22" t="s">
        <v>329</v>
      </c>
      <c r="B460" s="22" t="s">
        <v>328</v>
      </c>
      <c r="C460" s="22" t="s">
        <v>305</v>
      </c>
      <c r="F460" t="s">
        <v>68</v>
      </c>
      <c r="I460" t="s">
        <v>330</v>
      </c>
      <c r="J460">
        <v>3</v>
      </c>
      <c r="L460" t="s">
        <v>738</v>
      </c>
      <c r="M460" s="31" t="s">
        <v>124</v>
      </c>
      <c r="P460" t="s">
        <v>775</v>
      </c>
      <c r="S460" t="s">
        <v>322</v>
      </c>
      <c r="T460" t="s">
        <v>354</v>
      </c>
      <c r="U460" s="9" t="s">
        <v>790</v>
      </c>
      <c r="V460" t="s">
        <v>321</v>
      </c>
      <c r="W460" t="s">
        <v>321</v>
      </c>
      <c r="X460" t="s">
        <v>276</v>
      </c>
    </row>
    <row r="461" spans="1:24" ht="15" x14ac:dyDescent="0.2">
      <c r="A461" s="22" t="s">
        <v>329</v>
      </c>
      <c r="B461" s="22" t="s">
        <v>328</v>
      </c>
      <c r="C461" s="22" t="s">
        <v>305</v>
      </c>
      <c r="F461" s="26" t="s">
        <v>36</v>
      </c>
      <c r="I461" t="s">
        <v>330</v>
      </c>
      <c r="J461">
        <v>3</v>
      </c>
      <c r="L461" t="s">
        <v>738</v>
      </c>
      <c r="M461" s="31" t="s">
        <v>124</v>
      </c>
      <c r="P461" t="s">
        <v>775</v>
      </c>
      <c r="S461" t="s">
        <v>322</v>
      </c>
      <c r="T461" t="s">
        <v>354</v>
      </c>
      <c r="U461" s="9" t="s">
        <v>790</v>
      </c>
      <c r="V461" t="s">
        <v>321</v>
      </c>
      <c r="W461" t="s">
        <v>321</v>
      </c>
      <c r="X461" t="s">
        <v>276</v>
      </c>
    </row>
    <row r="462" spans="1:24" ht="15" x14ac:dyDescent="0.2">
      <c r="A462" s="22" t="s">
        <v>329</v>
      </c>
      <c r="B462" s="22" t="s">
        <v>328</v>
      </c>
      <c r="C462" s="22" t="s">
        <v>305</v>
      </c>
      <c r="F462" s="14" t="s">
        <v>279</v>
      </c>
      <c r="I462" t="s">
        <v>330</v>
      </c>
      <c r="J462">
        <v>3</v>
      </c>
      <c r="L462" t="s">
        <v>738</v>
      </c>
      <c r="M462" s="31" t="s">
        <v>124</v>
      </c>
      <c r="P462" t="s">
        <v>775</v>
      </c>
      <c r="S462" t="s">
        <v>322</v>
      </c>
      <c r="T462" t="s">
        <v>354</v>
      </c>
      <c r="U462" s="9" t="s">
        <v>790</v>
      </c>
      <c r="V462" t="s">
        <v>321</v>
      </c>
      <c r="W462" t="s">
        <v>321</v>
      </c>
      <c r="X462" t="s">
        <v>276</v>
      </c>
    </row>
    <row r="463" spans="1:24" ht="15" x14ac:dyDescent="0.2">
      <c r="A463" s="22" t="s">
        <v>266</v>
      </c>
      <c r="B463" s="22" t="s">
        <v>265</v>
      </c>
      <c r="C463" s="22" t="s">
        <v>267</v>
      </c>
      <c r="F463" t="s">
        <v>271</v>
      </c>
      <c r="I463" t="s">
        <v>275</v>
      </c>
      <c r="J463">
        <v>3</v>
      </c>
      <c r="L463" t="s">
        <v>739</v>
      </c>
      <c r="M463" s="31" t="s">
        <v>338</v>
      </c>
      <c r="O463" s="25"/>
      <c r="P463" t="s">
        <v>775</v>
      </c>
      <c r="Q463" s="65"/>
      <c r="R463" s="25"/>
      <c r="S463" t="s">
        <v>277</v>
      </c>
      <c r="T463" t="s">
        <v>357</v>
      </c>
      <c r="U463" s="9" t="s">
        <v>789</v>
      </c>
      <c r="V463" t="s">
        <v>321</v>
      </c>
      <c r="W463" t="s">
        <v>321</v>
      </c>
      <c r="X463" t="s">
        <v>276</v>
      </c>
    </row>
    <row r="464" spans="1:24" ht="29" x14ac:dyDescent="0.2">
      <c r="A464" s="22" t="s">
        <v>334</v>
      </c>
      <c r="B464" s="22" t="s">
        <v>333</v>
      </c>
      <c r="C464" s="22" t="s">
        <v>305</v>
      </c>
      <c r="F464" t="s">
        <v>279</v>
      </c>
      <c r="I464" t="s">
        <v>359</v>
      </c>
      <c r="L464" t="s">
        <v>738</v>
      </c>
      <c r="M464" s="31">
        <v>15</v>
      </c>
      <c r="O464" s="25" t="s">
        <v>358</v>
      </c>
      <c r="P464" t="s">
        <v>775</v>
      </c>
      <c r="Q464" s="78">
        <f t="shared" ref="Q464:Q474" si="12">M464*1000</f>
        <v>15000</v>
      </c>
      <c r="R464" s="9" t="s">
        <v>785</v>
      </c>
      <c r="S464" t="s">
        <v>322</v>
      </c>
      <c r="T464" t="s">
        <v>354</v>
      </c>
      <c r="U464" s="9" t="s">
        <v>790</v>
      </c>
      <c r="V464" t="s">
        <v>321</v>
      </c>
      <c r="W464" t="s">
        <v>321</v>
      </c>
      <c r="X464" t="s">
        <v>276</v>
      </c>
    </row>
    <row r="465" spans="1:24" ht="29" x14ac:dyDescent="0.2">
      <c r="A465" s="22" t="s">
        <v>281</v>
      </c>
      <c r="B465" s="22" t="s">
        <v>280</v>
      </c>
      <c r="C465" s="22" t="s">
        <v>267</v>
      </c>
      <c r="F465" t="s">
        <v>68</v>
      </c>
      <c r="I465" t="s">
        <v>283</v>
      </c>
      <c r="J465">
        <v>108</v>
      </c>
      <c r="L465" t="s">
        <v>739</v>
      </c>
      <c r="M465" s="31">
        <v>10.4</v>
      </c>
      <c r="O465" s="25" t="s">
        <v>350</v>
      </c>
      <c r="P465" t="s">
        <v>775</v>
      </c>
      <c r="Q465" s="78">
        <f t="shared" si="12"/>
        <v>10400</v>
      </c>
      <c r="R465" s="9" t="s">
        <v>785</v>
      </c>
      <c r="S465" t="s">
        <v>277</v>
      </c>
      <c r="T465" t="s">
        <v>357</v>
      </c>
      <c r="U465" s="9" t="s">
        <v>789</v>
      </c>
      <c r="V465" t="s">
        <v>321</v>
      </c>
      <c r="W465" t="s">
        <v>321</v>
      </c>
      <c r="X465" t="s">
        <v>276</v>
      </c>
    </row>
    <row r="466" spans="1:24" ht="29" x14ac:dyDescent="0.2">
      <c r="A466" s="22" t="s">
        <v>281</v>
      </c>
      <c r="B466" s="22" t="s">
        <v>280</v>
      </c>
      <c r="C466" s="22" t="s">
        <v>267</v>
      </c>
      <c r="F466" t="s">
        <v>36</v>
      </c>
      <c r="I466" t="s">
        <v>283</v>
      </c>
      <c r="J466">
        <v>108</v>
      </c>
      <c r="L466" t="s">
        <v>739</v>
      </c>
      <c r="M466" s="31">
        <v>8.1</v>
      </c>
      <c r="O466" s="25" t="s">
        <v>350</v>
      </c>
      <c r="P466" t="s">
        <v>775</v>
      </c>
      <c r="Q466" s="78">
        <f t="shared" si="12"/>
        <v>8100</v>
      </c>
      <c r="R466" s="9" t="s">
        <v>785</v>
      </c>
      <c r="S466" t="s">
        <v>277</v>
      </c>
      <c r="T466" t="s">
        <v>357</v>
      </c>
      <c r="U466" s="9" t="s">
        <v>789</v>
      </c>
      <c r="V466" t="s">
        <v>321</v>
      </c>
      <c r="W466" t="s">
        <v>321</v>
      </c>
      <c r="X466" t="s">
        <v>276</v>
      </c>
    </row>
    <row r="467" spans="1:24" ht="29" x14ac:dyDescent="0.2">
      <c r="A467" s="22" t="s">
        <v>281</v>
      </c>
      <c r="B467" s="22" t="s">
        <v>280</v>
      </c>
      <c r="C467" s="22" t="s">
        <v>267</v>
      </c>
      <c r="F467" t="s">
        <v>279</v>
      </c>
      <c r="I467" t="s">
        <v>283</v>
      </c>
      <c r="J467">
        <v>108</v>
      </c>
      <c r="L467" t="s">
        <v>739</v>
      </c>
      <c r="M467" s="31">
        <v>3.7</v>
      </c>
      <c r="O467" s="25" t="s">
        <v>350</v>
      </c>
      <c r="P467" t="s">
        <v>775</v>
      </c>
      <c r="Q467" s="78">
        <f t="shared" si="12"/>
        <v>3700</v>
      </c>
      <c r="R467" s="9" t="s">
        <v>785</v>
      </c>
      <c r="S467" t="s">
        <v>277</v>
      </c>
      <c r="T467" t="s">
        <v>357</v>
      </c>
      <c r="U467" s="9" t="s">
        <v>789</v>
      </c>
      <c r="V467" t="s">
        <v>321</v>
      </c>
      <c r="W467" t="s">
        <v>321</v>
      </c>
      <c r="X467" t="s">
        <v>276</v>
      </c>
    </row>
    <row r="468" spans="1:24" ht="15" x14ac:dyDescent="0.2">
      <c r="A468" s="22" t="s">
        <v>285</v>
      </c>
      <c r="B468" s="22" t="s">
        <v>284</v>
      </c>
      <c r="C468" s="22" t="s">
        <v>286</v>
      </c>
      <c r="F468" s="23" t="s">
        <v>68</v>
      </c>
      <c r="I468" t="s">
        <v>292</v>
      </c>
      <c r="J468">
        <v>210</v>
      </c>
      <c r="L468" t="s">
        <v>739</v>
      </c>
      <c r="M468" s="31">
        <v>2214</v>
      </c>
      <c r="O468" s="25" t="s">
        <v>351</v>
      </c>
      <c r="P468" t="s">
        <v>775</v>
      </c>
      <c r="Q468" s="78">
        <f>M468</f>
        <v>2214</v>
      </c>
      <c r="R468" s="9" t="s">
        <v>785</v>
      </c>
      <c r="S468" t="s">
        <v>293</v>
      </c>
      <c r="T468" t="s">
        <v>360</v>
      </c>
      <c r="U468" s="9" t="s">
        <v>789</v>
      </c>
      <c r="V468" t="s">
        <v>321</v>
      </c>
      <c r="W468" t="s">
        <v>321</v>
      </c>
      <c r="X468" t="s">
        <v>276</v>
      </c>
    </row>
    <row r="469" spans="1:24" ht="15" x14ac:dyDescent="0.2">
      <c r="A469" s="22" t="s">
        <v>285</v>
      </c>
      <c r="B469" s="22" t="s">
        <v>284</v>
      </c>
      <c r="C469" s="22" t="s">
        <v>286</v>
      </c>
      <c r="F469" s="46" t="s">
        <v>36</v>
      </c>
      <c r="I469" t="s">
        <v>292</v>
      </c>
      <c r="J469">
        <v>210</v>
      </c>
      <c r="L469" t="s">
        <v>739</v>
      </c>
      <c r="M469" s="31">
        <v>1911</v>
      </c>
      <c r="O469" s="25" t="s">
        <v>351</v>
      </c>
      <c r="P469" t="s">
        <v>775</v>
      </c>
      <c r="Q469" s="78">
        <f>M469</f>
        <v>1911</v>
      </c>
      <c r="R469" s="9" t="s">
        <v>785</v>
      </c>
      <c r="S469" t="s">
        <v>293</v>
      </c>
      <c r="T469" t="s">
        <v>360</v>
      </c>
      <c r="U469" s="9" t="s">
        <v>789</v>
      </c>
      <c r="V469" t="s">
        <v>321</v>
      </c>
      <c r="W469" t="s">
        <v>321</v>
      </c>
      <c r="X469" t="s">
        <v>276</v>
      </c>
    </row>
    <row r="470" spans="1:24" ht="15" x14ac:dyDescent="0.2">
      <c r="A470" s="22" t="s">
        <v>285</v>
      </c>
      <c r="B470" s="22" t="s">
        <v>284</v>
      </c>
      <c r="C470" s="22" t="s">
        <v>286</v>
      </c>
      <c r="F470" t="s">
        <v>279</v>
      </c>
      <c r="I470" t="s">
        <v>292</v>
      </c>
      <c r="J470">
        <v>210</v>
      </c>
      <c r="L470" t="s">
        <v>739</v>
      </c>
      <c r="M470" s="31">
        <v>1553</v>
      </c>
      <c r="O470" s="25" t="s">
        <v>351</v>
      </c>
      <c r="P470" t="s">
        <v>775</v>
      </c>
      <c r="Q470" s="78">
        <f>M470</f>
        <v>1553</v>
      </c>
      <c r="R470" s="9" t="s">
        <v>785</v>
      </c>
      <c r="S470" t="s">
        <v>293</v>
      </c>
      <c r="T470" t="s">
        <v>360</v>
      </c>
      <c r="U470" s="9" t="s">
        <v>789</v>
      </c>
      <c r="V470" t="s">
        <v>321</v>
      </c>
      <c r="W470" t="s">
        <v>321</v>
      </c>
      <c r="X470" t="s">
        <v>276</v>
      </c>
    </row>
    <row r="471" spans="1:24" x14ac:dyDescent="0.15">
      <c r="A471" s="9" t="s">
        <v>296</v>
      </c>
      <c r="B471" s="9" t="s">
        <v>295</v>
      </c>
      <c r="C471" s="9" t="s">
        <v>297</v>
      </c>
      <c r="D471" s="9" t="s">
        <v>300</v>
      </c>
      <c r="E471" s="9"/>
      <c r="F471" s="30" t="s">
        <v>279</v>
      </c>
      <c r="I471" s="9" t="s">
        <v>302</v>
      </c>
      <c r="J471">
        <v>88</v>
      </c>
      <c r="L471" t="s">
        <v>806</v>
      </c>
      <c r="M471" s="31">
        <v>65</v>
      </c>
      <c r="O471" s="30" t="s">
        <v>807</v>
      </c>
      <c r="P471" t="s">
        <v>146</v>
      </c>
      <c r="Q471" s="77">
        <f t="shared" si="12"/>
        <v>65000</v>
      </c>
      <c r="R471" s="9" t="s">
        <v>785</v>
      </c>
      <c r="S471" t="s">
        <v>732</v>
      </c>
      <c r="T471" t="s">
        <v>673</v>
      </c>
      <c r="U471" s="9" t="s">
        <v>789</v>
      </c>
      <c r="V471" t="s">
        <v>321</v>
      </c>
      <c r="W471" t="s">
        <v>321</v>
      </c>
      <c r="X471" s="30" t="s">
        <v>276</v>
      </c>
    </row>
    <row r="472" spans="1:24" x14ac:dyDescent="0.15">
      <c r="A472" s="9" t="s">
        <v>296</v>
      </c>
      <c r="B472" s="9" t="s">
        <v>295</v>
      </c>
      <c r="C472" s="9" t="s">
        <v>297</v>
      </c>
      <c r="D472" s="9" t="s">
        <v>300</v>
      </c>
      <c r="E472" s="9"/>
      <c r="F472" s="33" t="s">
        <v>36</v>
      </c>
      <c r="I472" s="9" t="s">
        <v>302</v>
      </c>
      <c r="J472">
        <v>88</v>
      </c>
      <c r="L472" t="s">
        <v>806</v>
      </c>
      <c r="M472" s="31">
        <v>74</v>
      </c>
      <c r="O472" s="30" t="s">
        <v>807</v>
      </c>
      <c r="P472" t="s">
        <v>146</v>
      </c>
      <c r="Q472" s="77">
        <f t="shared" si="12"/>
        <v>74000</v>
      </c>
      <c r="R472" s="9" t="s">
        <v>785</v>
      </c>
      <c r="S472" t="s">
        <v>732</v>
      </c>
      <c r="T472" t="s">
        <v>673</v>
      </c>
      <c r="U472" s="9" t="s">
        <v>789</v>
      </c>
      <c r="V472" t="s">
        <v>321</v>
      </c>
      <c r="W472" t="s">
        <v>321</v>
      </c>
      <c r="X472" s="30" t="s">
        <v>276</v>
      </c>
    </row>
    <row r="473" spans="1:24" x14ac:dyDescent="0.15">
      <c r="A473" s="9" t="s">
        <v>296</v>
      </c>
      <c r="B473" s="9" t="s">
        <v>295</v>
      </c>
      <c r="C473" s="9" t="s">
        <v>297</v>
      </c>
      <c r="D473" s="9" t="s">
        <v>300</v>
      </c>
      <c r="E473" s="9"/>
      <c r="F473" s="34" t="s">
        <v>68</v>
      </c>
      <c r="I473" s="9" t="s">
        <v>302</v>
      </c>
      <c r="J473">
        <v>88</v>
      </c>
      <c r="L473" t="s">
        <v>806</v>
      </c>
      <c r="M473" s="31">
        <v>81</v>
      </c>
      <c r="O473" s="30" t="s">
        <v>807</v>
      </c>
      <c r="P473" t="s">
        <v>146</v>
      </c>
      <c r="Q473" s="77">
        <f t="shared" si="12"/>
        <v>81000</v>
      </c>
      <c r="R473" s="9" t="s">
        <v>785</v>
      </c>
      <c r="S473" t="s">
        <v>732</v>
      </c>
      <c r="T473" t="s">
        <v>673</v>
      </c>
      <c r="U473" s="9" t="s">
        <v>789</v>
      </c>
      <c r="V473" t="s">
        <v>321</v>
      </c>
      <c r="W473" t="s">
        <v>321</v>
      </c>
      <c r="X473" s="30" t="s">
        <v>276</v>
      </c>
    </row>
    <row r="474" spans="1:24" x14ac:dyDescent="0.15">
      <c r="A474" s="9" t="s">
        <v>296</v>
      </c>
      <c r="B474" s="9" t="s">
        <v>295</v>
      </c>
      <c r="C474" s="9" t="s">
        <v>297</v>
      </c>
      <c r="D474" s="9" t="s">
        <v>300</v>
      </c>
      <c r="E474" s="9"/>
      <c r="F474" s="35" t="s">
        <v>69</v>
      </c>
      <c r="I474" s="9" t="s">
        <v>302</v>
      </c>
      <c r="J474">
        <v>88</v>
      </c>
      <c r="L474" t="s">
        <v>806</v>
      </c>
      <c r="M474" s="31">
        <v>83</v>
      </c>
      <c r="O474" s="30" t="s">
        <v>807</v>
      </c>
      <c r="P474" t="s">
        <v>146</v>
      </c>
      <c r="Q474" s="77">
        <f t="shared" si="12"/>
        <v>83000</v>
      </c>
      <c r="R474" s="9" t="s">
        <v>785</v>
      </c>
      <c r="S474" t="s">
        <v>732</v>
      </c>
      <c r="T474" t="s">
        <v>673</v>
      </c>
      <c r="U474" s="9" t="s">
        <v>789</v>
      </c>
      <c r="V474" t="s">
        <v>321</v>
      </c>
      <c r="W474" t="s">
        <v>321</v>
      </c>
      <c r="X474" s="30" t="s">
        <v>276</v>
      </c>
    </row>
    <row r="475" spans="1:24" x14ac:dyDescent="0.15">
      <c r="A475" t="s">
        <v>304</v>
      </c>
      <c r="B475" t="s">
        <v>303</v>
      </c>
      <c r="C475" t="s">
        <v>305</v>
      </c>
      <c r="F475" s="14" t="s">
        <v>279</v>
      </c>
      <c r="I475" s="9" t="s">
        <v>309</v>
      </c>
      <c r="L475" t="s">
        <v>361</v>
      </c>
      <c r="M475" s="31">
        <v>13487</v>
      </c>
      <c r="O475" t="s">
        <v>342</v>
      </c>
      <c r="P475" t="s">
        <v>146</v>
      </c>
      <c r="Q475" s="73">
        <f t="shared" ref="Q475:Q483" si="13">M475</f>
        <v>13487</v>
      </c>
      <c r="R475" s="9" t="s">
        <v>785</v>
      </c>
      <c r="S475" t="s">
        <v>322</v>
      </c>
      <c r="T475" s="36" t="s">
        <v>362</v>
      </c>
      <c r="U475" s="9" t="s">
        <v>790</v>
      </c>
      <c r="V475" t="s">
        <v>321</v>
      </c>
      <c r="W475" t="s">
        <v>321</v>
      </c>
      <c r="X475" t="s">
        <v>276</v>
      </c>
    </row>
    <row r="476" spans="1:24" x14ac:dyDescent="0.15">
      <c r="A476" t="s">
        <v>317</v>
      </c>
      <c r="B476" t="s">
        <v>316</v>
      </c>
      <c r="C476" t="s">
        <v>305</v>
      </c>
      <c r="F476" t="s">
        <v>279</v>
      </c>
      <c r="I476" t="s">
        <v>318</v>
      </c>
      <c r="L476" s="23" t="s">
        <v>363</v>
      </c>
      <c r="M476" s="31">
        <v>47385</v>
      </c>
      <c r="O476" t="s">
        <v>790</v>
      </c>
      <c r="P476" t="s">
        <v>146</v>
      </c>
      <c r="Q476" s="78">
        <f t="shared" si="13"/>
        <v>47385</v>
      </c>
      <c r="R476" s="9" t="s">
        <v>785</v>
      </c>
      <c r="S476" t="s">
        <v>322</v>
      </c>
      <c r="T476" t="s">
        <v>362</v>
      </c>
      <c r="U476" s="9" t="s">
        <v>790</v>
      </c>
      <c r="V476" t="s">
        <v>321</v>
      </c>
      <c r="W476" t="s">
        <v>321</v>
      </c>
      <c r="X476" t="s">
        <v>276</v>
      </c>
    </row>
    <row r="477" spans="1:24" x14ac:dyDescent="0.15">
      <c r="A477" t="s">
        <v>317</v>
      </c>
      <c r="B477" t="s">
        <v>316</v>
      </c>
      <c r="C477" t="s">
        <v>305</v>
      </c>
      <c r="F477" t="s">
        <v>36</v>
      </c>
      <c r="I477" t="s">
        <v>318</v>
      </c>
      <c r="L477" s="23" t="s">
        <v>363</v>
      </c>
      <c r="M477" s="31">
        <v>62274</v>
      </c>
      <c r="O477" t="s">
        <v>790</v>
      </c>
      <c r="P477" t="s">
        <v>146</v>
      </c>
      <c r="Q477" s="78">
        <f t="shared" si="13"/>
        <v>62274</v>
      </c>
      <c r="R477" s="9" t="s">
        <v>785</v>
      </c>
      <c r="S477" t="s">
        <v>322</v>
      </c>
      <c r="T477" t="s">
        <v>362</v>
      </c>
      <c r="U477" s="9" t="s">
        <v>790</v>
      </c>
      <c r="V477" t="s">
        <v>321</v>
      </c>
      <c r="W477" t="s">
        <v>321</v>
      </c>
      <c r="X477" t="s">
        <v>276</v>
      </c>
    </row>
    <row r="478" spans="1:24" x14ac:dyDescent="0.15">
      <c r="A478" t="s">
        <v>317</v>
      </c>
      <c r="B478" t="s">
        <v>316</v>
      </c>
      <c r="C478" t="s">
        <v>305</v>
      </c>
      <c r="F478" t="s">
        <v>68</v>
      </c>
      <c r="I478" t="s">
        <v>318</v>
      </c>
      <c r="L478" s="23" t="s">
        <v>363</v>
      </c>
      <c r="M478" s="31">
        <v>68652</v>
      </c>
      <c r="O478" t="s">
        <v>790</v>
      </c>
      <c r="P478" t="s">
        <v>146</v>
      </c>
      <c r="Q478" s="78">
        <f t="shared" si="13"/>
        <v>68652</v>
      </c>
      <c r="R478" s="9" t="s">
        <v>785</v>
      </c>
      <c r="S478" t="s">
        <v>322</v>
      </c>
      <c r="T478" t="s">
        <v>362</v>
      </c>
      <c r="U478" s="9" t="s">
        <v>790</v>
      </c>
      <c r="V478" t="s">
        <v>321</v>
      </c>
      <c r="W478" t="s">
        <v>321</v>
      </c>
      <c r="X478" t="s">
        <v>276</v>
      </c>
    </row>
    <row r="479" spans="1:24" x14ac:dyDescent="0.15">
      <c r="A479" s="9" t="s">
        <v>326</v>
      </c>
      <c r="B479" s="9" t="s">
        <v>325</v>
      </c>
      <c r="C479" s="9" t="s">
        <v>305</v>
      </c>
      <c r="F479" t="s">
        <v>271</v>
      </c>
      <c r="I479" t="s">
        <v>817</v>
      </c>
      <c r="J479">
        <v>61</v>
      </c>
      <c r="L479" t="s">
        <v>740</v>
      </c>
      <c r="M479" s="31">
        <v>3549</v>
      </c>
      <c r="O479" t="s">
        <v>347</v>
      </c>
      <c r="P479" t="s">
        <v>146</v>
      </c>
      <c r="Q479" s="78">
        <f t="shared" si="13"/>
        <v>3549</v>
      </c>
      <c r="R479" s="9" t="s">
        <v>785</v>
      </c>
      <c r="S479" t="s">
        <v>322</v>
      </c>
      <c r="T479" t="s">
        <v>362</v>
      </c>
      <c r="U479" s="9" t="s">
        <v>790</v>
      </c>
      <c r="V479" t="s">
        <v>321</v>
      </c>
      <c r="W479" t="s">
        <v>321</v>
      </c>
      <c r="X479" t="s">
        <v>276</v>
      </c>
    </row>
    <row r="480" spans="1:24" ht="15" x14ac:dyDescent="0.2">
      <c r="A480" s="22" t="s">
        <v>329</v>
      </c>
      <c r="B480" s="22" t="s">
        <v>328</v>
      </c>
      <c r="C480" s="22" t="s">
        <v>305</v>
      </c>
      <c r="F480" t="s">
        <v>68</v>
      </c>
      <c r="I480" t="s">
        <v>330</v>
      </c>
      <c r="J480">
        <v>3</v>
      </c>
      <c r="L480" t="s">
        <v>740</v>
      </c>
      <c r="M480" s="31">
        <v>7000</v>
      </c>
      <c r="P480" t="s">
        <v>146</v>
      </c>
      <c r="Q480" s="78">
        <f t="shared" si="13"/>
        <v>7000</v>
      </c>
      <c r="R480" s="9" t="s">
        <v>785</v>
      </c>
      <c r="S480" t="s">
        <v>322</v>
      </c>
      <c r="T480" t="s">
        <v>362</v>
      </c>
      <c r="U480" s="9" t="s">
        <v>790</v>
      </c>
      <c r="V480" t="s">
        <v>321</v>
      </c>
      <c r="W480" t="s">
        <v>321</v>
      </c>
      <c r="X480" t="s">
        <v>276</v>
      </c>
    </row>
    <row r="481" spans="1:24" ht="15" x14ac:dyDescent="0.2">
      <c r="A481" s="22" t="s">
        <v>329</v>
      </c>
      <c r="B481" s="22" t="s">
        <v>328</v>
      </c>
      <c r="C481" s="22" t="s">
        <v>305</v>
      </c>
      <c r="F481" s="26" t="s">
        <v>36</v>
      </c>
      <c r="I481" t="s">
        <v>330</v>
      </c>
      <c r="J481">
        <v>3</v>
      </c>
      <c r="L481" t="s">
        <v>740</v>
      </c>
      <c r="M481" s="31">
        <v>6000</v>
      </c>
      <c r="P481" t="s">
        <v>146</v>
      </c>
      <c r="Q481" s="78">
        <f t="shared" si="13"/>
        <v>6000</v>
      </c>
      <c r="R481" s="9" t="s">
        <v>785</v>
      </c>
      <c r="S481" t="s">
        <v>322</v>
      </c>
      <c r="T481" t="s">
        <v>362</v>
      </c>
      <c r="U481" s="9" t="s">
        <v>790</v>
      </c>
      <c r="V481" t="s">
        <v>321</v>
      </c>
      <c r="W481" t="s">
        <v>321</v>
      </c>
      <c r="X481" t="s">
        <v>276</v>
      </c>
    </row>
    <row r="482" spans="1:24" ht="15" x14ac:dyDescent="0.2">
      <c r="A482" s="22" t="s">
        <v>329</v>
      </c>
      <c r="B482" s="22" t="s">
        <v>328</v>
      </c>
      <c r="C482" s="22" t="s">
        <v>305</v>
      </c>
      <c r="F482" s="14" t="s">
        <v>279</v>
      </c>
      <c r="I482" t="s">
        <v>330</v>
      </c>
      <c r="J482">
        <v>3</v>
      </c>
      <c r="L482" t="s">
        <v>740</v>
      </c>
      <c r="M482" s="31">
        <v>1000</v>
      </c>
      <c r="P482" t="s">
        <v>146</v>
      </c>
      <c r="Q482" s="78">
        <f t="shared" si="13"/>
        <v>1000</v>
      </c>
      <c r="R482" s="9" t="s">
        <v>785</v>
      </c>
      <c r="S482" t="s">
        <v>322</v>
      </c>
      <c r="T482" t="s">
        <v>362</v>
      </c>
      <c r="U482" s="9" t="s">
        <v>790</v>
      </c>
      <c r="V482" t="s">
        <v>321</v>
      </c>
      <c r="W482" t="s">
        <v>321</v>
      </c>
      <c r="X482" t="s">
        <v>276</v>
      </c>
    </row>
    <row r="483" spans="1:24" ht="15" x14ac:dyDescent="0.2">
      <c r="A483" s="22" t="s">
        <v>266</v>
      </c>
      <c r="B483" s="22" t="s">
        <v>265</v>
      </c>
      <c r="C483" s="22" t="s">
        <v>267</v>
      </c>
      <c r="F483" t="s">
        <v>271</v>
      </c>
      <c r="I483" t="s">
        <v>275</v>
      </c>
      <c r="J483">
        <v>3</v>
      </c>
      <c r="L483" s="23" t="s">
        <v>365</v>
      </c>
      <c r="M483" s="31">
        <v>16272.450773999997</v>
      </c>
      <c r="O483" s="25" t="s">
        <v>347</v>
      </c>
      <c r="P483" t="s">
        <v>146</v>
      </c>
      <c r="Q483" s="78">
        <f t="shared" si="13"/>
        <v>16272.450773999997</v>
      </c>
      <c r="R483" s="9" t="s">
        <v>785</v>
      </c>
      <c r="S483" t="s">
        <v>277</v>
      </c>
      <c r="T483" t="s">
        <v>366</v>
      </c>
      <c r="U483" s="9" t="s">
        <v>789</v>
      </c>
      <c r="V483" t="s">
        <v>321</v>
      </c>
      <c r="W483" t="s">
        <v>321</v>
      </c>
      <c r="X483" t="s">
        <v>276</v>
      </c>
    </row>
    <row r="484" spans="1:24" ht="29" x14ac:dyDescent="0.2">
      <c r="A484" s="22" t="s">
        <v>334</v>
      </c>
      <c r="B484" s="22" t="s">
        <v>333</v>
      </c>
      <c r="C484" s="22" t="s">
        <v>305</v>
      </c>
      <c r="F484" t="s">
        <v>279</v>
      </c>
      <c r="I484" t="s">
        <v>359</v>
      </c>
      <c r="L484" t="s">
        <v>740</v>
      </c>
      <c r="M484" s="31">
        <v>32</v>
      </c>
      <c r="O484" s="25" t="s">
        <v>358</v>
      </c>
      <c r="P484" t="s">
        <v>146</v>
      </c>
      <c r="Q484" s="78">
        <f t="shared" ref="Q484:Q494" si="14">M484*1000</f>
        <v>32000</v>
      </c>
      <c r="R484" s="9" t="s">
        <v>785</v>
      </c>
      <c r="S484" t="s">
        <v>322</v>
      </c>
      <c r="T484" t="s">
        <v>362</v>
      </c>
      <c r="U484" s="9" t="s">
        <v>790</v>
      </c>
      <c r="V484" t="s">
        <v>321</v>
      </c>
      <c r="W484" t="s">
        <v>321</v>
      </c>
      <c r="X484" t="s">
        <v>276</v>
      </c>
    </row>
    <row r="485" spans="1:24" ht="29" x14ac:dyDescent="0.2">
      <c r="A485" s="22" t="s">
        <v>281</v>
      </c>
      <c r="B485" s="22" t="s">
        <v>280</v>
      </c>
      <c r="C485" s="22" t="s">
        <v>267</v>
      </c>
      <c r="F485" t="s">
        <v>68</v>
      </c>
      <c r="I485" t="s">
        <v>283</v>
      </c>
      <c r="J485">
        <v>109</v>
      </c>
      <c r="L485" t="s">
        <v>741</v>
      </c>
      <c r="M485" s="31">
        <v>291.8</v>
      </c>
      <c r="O485" s="25" t="s">
        <v>350</v>
      </c>
      <c r="P485" t="s">
        <v>146</v>
      </c>
      <c r="Q485" s="78">
        <f t="shared" si="14"/>
        <v>291800</v>
      </c>
      <c r="R485" s="9" t="s">
        <v>785</v>
      </c>
      <c r="S485" t="s">
        <v>277</v>
      </c>
      <c r="T485" t="s">
        <v>366</v>
      </c>
      <c r="U485" s="9" t="s">
        <v>789</v>
      </c>
      <c r="V485" t="s">
        <v>321</v>
      </c>
      <c r="W485" t="s">
        <v>321</v>
      </c>
      <c r="X485" t="s">
        <v>276</v>
      </c>
    </row>
    <row r="486" spans="1:24" ht="29" x14ac:dyDescent="0.2">
      <c r="A486" s="22" t="s">
        <v>281</v>
      </c>
      <c r="B486" s="22" t="s">
        <v>280</v>
      </c>
      <c r="C486" s="22" t="s">
        <v>267</v>
      </c>
      <c r="F486" t="s">
        <v>36</v>
      </c>
      <c r="I486" t="s">
        <v>283</v>
      </c>
      <c r="J486">
        <v>109</v>
      </c>
      <c r="L486" t="s">
        <v>741</v>
      </c>
      <c r="M486" s="31">
        <v>170.7</v>
      </c>
      <c r="O486" s="25" t="s">
        <v>350</v>
      </c>
      <c r="P486" t="s">
        <v>146</v>
      </c>
      <c r="Q486" s="78">
        <f t="shared" si="14"/>
        <v>170700</v>
      </c>
      <c r="R486" s="9" t="s">
        <v>785</v>
      </c>
      <c r="S486" t="s">
        <v>277</v>
      </c>
      <c r="T486" t="s">
        <v>366</v>
      </c>
      <c r="U486" s="9" t="s">
        <v>789</v>
      </c>
      <c r="V486" t="s">
        <v>321</v>
      </c>
      <c r="W486" t="s">
        <v>321</v>
      </c>
      <c r="X486" t="s">
        <v>276</v>
      </c>
    </row>
    <row r="487" spans="1:24" ht="29" x14ac:dyDescent="0.2">
      <c r="A487" s="22" t="s">
        <v>281</v>
      </c>
      <c r="B487" s="22" t="s">
        <v>280</v>
      </c>
      <c r="C487" s="22" t="s">
        <v>267</v>
      </c>
      <c r="F487" t="s">
        <v>279</v>
      </c>
      <c r="I487" t="s">
        <v>283</v>
      </c>
      <c r="J487">
        <v>109</v>
      </c>
      <c r="L487" t="s">
        <v>741</v>
      </c>
      <c r="M487" s="31">
        <v>86.3</v>
      </c>
      <c r="O487" s="25" t="s">
        <v>350</v>
      </c>
      <c r="P487" t="s">
        <v>146</v>
      </c>
      <c r="Q487" s="78">
        <f t="shared" si="14"/>
        <v>86300</v>
      </c>
      <c r="R487" s="9" t="s">
        <v>785</v>
      </c>
      <c r="S487" t="s">
        <v>277</v>
      </c>
      <c r="T487" t="s">
        <v>366</v>
      </c>
      <c r="U487" s="9" t="s">
        <v>789</v>
      </c>
      <c r="V487" t="s">
        <v>321</v>
      </c>
      <c r="W487" t="s">
        <v>321</v>
      </c>
      <c r="X487" t="s">
        <v>276</v>
      </c>
    </row>
    <row r="488" spans="1:24" ht="15" x14ac:dyDescent="0.2">
      <c r="A488" s="22" t="s">
        <v>285</v>
      </c>
      <c r="B488" s="22" t="s">
        <v>284</v>
      </c>
      <c r="C488" s="22" t="s">
        <v>286</v>
      </c>
      <c r="F488" s="23" t="s">
        <v>68</v>
      </c>
      <c r="I488" t="s">
        <v>292</v>
      </c>
      <c r="J488">
        <v>210</v>
      </c>
      <c r="L488" t="s">
        <v>741</v>
      </c>
      <c r="M488" s="31">
        <v>10399</v>
      </c>
      <c r="O488" s="25" t="s">
        <v>351</v>
      </c>
      <c r="P488" t="s">
        <v>146</v>
      </c>
      <c r="Q488" s="78">
        <f>M488</f>
        <v>10399</v>
      </c>
      <c r="R488" s="9" t="s">
        <v>785</v>
      </c>
      <c r="S488" t="s">
        <v>293</v>
      </c>
      <c r="T488" t="s">
        <v>367</v>
      </c>
      <c r="U488" s="9" t="s">
        <v>789</v>
      </c>
      <c r="V488" t="s">
        <v>321</v>
      </c>
      <c r="W488" t="s">
        <v>321</v>
      </c>
      <c r="X488" t="s">
        <v>276</v>
      </c>
    </row>
    <row r="489" spans="1:24" ht="15" x14ac:dyDescent="0.2">
      <c r="A489" s="22" t="s">
        <v>285</v>
      </c>
      <c r="B489" s="22" t="s">
        <v>284</v>
      </c>
      <c r="C489" s="22" t="s">
        <v>286</v>
      </c>
      <c r="F489" s="46" t="s">
        <v>36</v>
      </c>
      <c r="I489" t="s">
        <v>292</v>
      </c>
      <c r="J489">
        <v>210</v>
      </c>
      <c r="L489" t="s">
        <v>741</v>
      </c>
      <c r="M489" s="31">
        <v>11543</v>
      </c>
      <c r="O489" s="25" t="s">
        <v>351</v>
      </c>
      <c r="P489" t="s">
        <v>146</v>
      </c>
      <c r="Q489" s="78">
        <f>M489</f>
        <v>11543</v>
      </c>
      <c r="R489" s="9" t="s">
        <v>785</v>
      </c>
      <c r="S489" t="s">
        <v>293</v>
      </c>
      <c r="T489" t="s">
        <v>367</v>
      </c>
      <c r="U489" s="9" t="s">
        <v>789</v>
      </c>
      <c r="V489" t="s">
        <v>321</v>
      </c>
      <c r="W489" t="s">
        <v>321</v>
      </c>
      <c r="X489" t="s">
        <v>276</v>
      </c>
    </row>
    <row r="490" spans="1:24" ht="15" x14ac:dyDescent="0.2">
      <c r="A490" s="22" t="s">
        <v>285</v>
      </c>
      <c r="B490" s="22" t="s">
        <v>284</v>
      </c>
      <c r="C490" s="22" t="s">
        <v>286</v>
      </c>
      <c r="F490" t="s">
        <v>279</v>
      </c>
      <c r="I490" t="s">
        <v>292</v>
      </c>
      <c r="J490">
        <v>210</v>
      </c>
      <c r="L490" t="s">
        <v>741</v>
      </c>
      <c r="M490" s="31">
        <v>12047</v>
      </c>
      <c r="O490" s="25" t="s">
        <v>351</v>
      </c>
      <c r="P490" t="s">
        <v>146</v>
      </c>
      <c r="Q490" s="78">
        <f>M490</f>
        <v>12047</v>
      </c>
      <c r="R490" s="9" t="s">
        <v>785</v>
      </c>
      <c r="S490" t="s">
        <v>293</v>
      </c>
      <c r="T490" t="s">
        <v>367</v>
      </c>
      <c r="U490" s="9" t="s">
        <v>789</v>
      </c>
      <c r="V490" t="s">
        <v>321</v>
      </c>
      <c r="W490" t="s">
        <v>321</v>
      </c>
      <c r="X490" t="s">
        <v>276</v>
      </c>
    </row>
    <row r="491" spans="1:24" x14ac:dyDescent="0.15">
      <c r="A491" s="9" t="s">
        <v>296</v>
      </c>
      <c r="B491" s="9" t="s">
        <v>295</v>
      </c>
      <c r="C491" s="9" t="s">
        <v>297</v>
      </c>
      <c r="D491" s="9" t="s">
        <v>300</v>
      </c>
      <c r="E491" s="9"/>
      <c r="F491" s="30" t="s">
        <v>279</v>
      </c>
      <c r="I491" s="9" t="s">
        <v>302</v>
      </c>
      <c r="J491">
        <v>88</v>
      </c>
      <c r="L491" t="s">
        <v>808</v>
      </c>
      <c r="M491" s="31">
        <v>55</v>
      </c>
      <c r="O491" s="30" t="s">
        <v>807</v>
      </c>
      <c r="P491" t="s">
        <v>147</v>
      </c>
      <c r="Q491" s="77">
        <f t="shared" si="14"/>
        <v>55000</v>
      </c>
      <c r="R491" s="9" t="s">
        <v>785</v>
      </c>
      <c r="S491" t="s">
        <v>732</v>
      </c>
      <c r="T491" t="s">
        <v>674</v>
      </c>
      <c r="U491" s="9" t="s">
        <v>789</v>
      </c>
      <c r="V491" t="s">
        <v>321</v>
      </c>
      <c r="W491" t="s">
        <v>321</v>
      </c>
      <c r="X491" s="30" t="s">
        <v>276</v>
      </c>
    </row>
    <row r="492" spans="1:24" x14ac:dyDescent="0.15">
      <c r="A492" s="9" t="s">
        <v>296</v>
      </c>
      <c r="B492" s="9" t="s">
        <v>295</v>
      </c>
      <c r="C492" s="9" t="s">
        <v>297</v>
      </c>
      <c r="D492" s="9" t="s">
        <v>300</v>
      </c>
      <c r="E492" s="9"/>
      <c r="F492" s="33" t="s">
        <v>36</v>
      </c>
      <c r="I492" s="9" t="s">
        <v>302</v>
      </c>
      <c r="J492">
        <v>88</v>
      </c>
      <c r="L492" t="s">
        <v>808</v>
      </c>
      <c r="M492" s="31">
        <v>59</v>
      </c>
      <c r="O492" s="30" t="s">
        <v>807</v>
      </c>
      <c r="P492" t="s">
        <v>147</v>
      </c>
      <c r="Q492" s="77">
        <f t="shared" si="14"/>
        <v>59000</v>
      </c>
      <c r="R492" s="9" t="s">
        <v>785</v>
      </c>
      <c r="S492" t="s">
        <v>732</v>
      </c>
      <c r="T492" t="s">
        <v>674</v>
      </c>
      <c r="U492" s="9" t="s">
        <v>789</v>
      </c>
      <c r="V492" t="s">
        <v>321</v>
      </c>
      <c r="W492" t="s">
        <v>321</v>
      </c>
      <c r="X492" s="30" t="s">
        <v>276</v>
      </c>
    </row>
    <row r="493" spans="1:24" x14ac:dyDescent="0.15">
      <c r="A493" s="9" t="s">
        <v>296</v>
      </c>
      <c r="B493" s="9" t="s">
        <v>295</v>
      </c>
      <c r="C493" s="9" t="s">
        <v>297</v>
      </c>
      <c r="D493" s="9" t="s">
        <v>300</v>
      </c>
      <c r="E493" s="9"/>
      <c r="F493" s="34" t="s">
        <v>68</v>
      </c>
      <c r="I493" s="9" t="s">
        <v>302</v>
      </c>
      <c r="J493">
        <v>88</v>
      </c>
      <c r="L493" t="s">
        <v>808</v>
      </c>
      <c r="M493" s="31">
        <v>95</v>
      </c>
      <c r="O493" s="30" t="s">
        <v>807</v>
      </c>
      <c r="P493" t="s">
        <v>147</v>
      </c>
      <c r="Q493" s="77">
        <f t="shared" si="14"/>
        <v>95000</v>
      </c>
      <c r="R493" s="9" t="s">
        <v>785</v>
      </c>
      <c r="S493" t="s">
        <v>732</v>
      </c>
      <c r="T493" t="s">
        <v>674</v>
      </c>
      <c r="U493" s="9" t="s">
        <v>789</v>
      </c>
      <c r="V493" t="s">
        <v>321</v>
      </c>
      <c r="W493" t="s">
        <v>321</v>
      </c>
      <c r="X493" s="30" t="s">
        <v>276</v>
      </c>
    </row>
    <row r="494" spans="1:24" x14ac:dyDescent="0.15">
      <c r="A494" s="9" t="s">
        <v>296</v>
      </c>
      <c r="B494" s="9" t="s">
        <v>295</v>
      </c>
      <c r="C494" s="9" t="s">
        <v>297</v>
      </c>
      <c r="D494" s="9" t="s">
        <v>300</v>
      </c>
      <c r="E494" s="9"/>
      <c r="F494" s="35" t="s">
        <v>69</v>
      </c>
      <c r="I494" s="9" t="s">
        <v>302</v>
      </c>
      <c r="J494">
        <v>88</v>
      </c>
      <c r="L494" t="s">
        <v>808</v>
      </c>
      <c r="M494" s="31">
        <v>153</v>
      </c>
      <c r="O494" s="30" t="s">
        <v>807</v>
      </c>
      <c r="P494" t="s">
        <v>147</v>
      </c>
      <c r="Q494" s="77">
        <f t="shared" si="14"/>
        <v>153000</v>
      </c>
      <c r="R494" s="9" t="s">
        <v>785</v>
      </c>
      <c r="S494" t="s">
        <v>732</v>
      </c>
      <c r="T494" t="s">
        <v>674</v>
      </c>
      <c r="U494" s="9" t="s">
        <v>789</v>
      </c>
      <c r="V494" t="s">
        <v>321</v>
      </c>
      <c r="W494" t="s">
        <v>321</v>
      </c>
      <c r="X494" s="30" t="s">
        <v>276</v>
      </c>
    </row>
    <row r="495" spans="1:24" ht="15" x14ac:dyDescent="0.2">
      <c r="A495" s="22" t="s">
        <v>266</v>
      </c>
      <c r="B495" s="22" t="s">
        <v>265</v>
      </c>
      <c r="C495" s="22" t="s">
        <v>267</v>
      </c>
      <c r="F495" t="s">
        <v>271</v>
      </c>
      <c r="I495" t="s">
        <v>275</v>
      </c>
      <c r="J495">
        <v>3</v>
      </c>
      <c r="L495" t="s">
        <v>742</v>
      </c>
      <c r="M495" s="31" t="s">
        <v>338</v>
      </c>
      <c r="O495" s="25"/>
      <c r="P495" t="s">
        <v>147</v>
      </c>
      <c r="Q495" s="65"/>
      <c r="R495" s="25"/>
      <c r="S495" t="s">
        <v>277</v>
      </c>
      <c r="T495" t="s">
        <v>368</v>
      </c>
      <c r="U495" s="9" t="s">
        <v>789</v>
      </c>
      <c r="V495" t="s">
        <v>321</v>
      </c>
      <c r="W495" t="s">
        <v>321</v>
      </c>
      <c r="X495" t="s">
        <v>276</v>
      </c>
    </row>
    <row r="496" spans="1:24" x14ac:dyDescent="0.15">
      <c r="A496" s="9" t="s">
        <v>296</v>
      </c>
      <c r="B496" s="9" t="s">
        <v>295</v>
      </c>
      <c r="C496" s="9" t="s">
        <v>297</v>
      </c>
      <c r="D496" s="9" t="s">
        <v>773</v>
      </c>
      <c r="E496" s="9"/>
      <c r="F496" s="30" t="s">
        <v>279</v>
      </c>
      <c r="I496" s="9" t="s">
        <v>302</v>
      </c>
      <c r="J496">
        <v>89</v>
      </c>
      <c r="L496" t="s">
        <v>369</v>
      </c>
      <c r="M496" s="31">
        <v>0</v>
      </c>
      <c r="O496" s="30" t="s">
        <v>347</v>
      </c>
      <c r="P496" t="s">
        <v>157</v>
      </c>
      <c r="Q496" s="78">
        <f t="shared" ref="Q496:Q510" si="15">M496</f>
        <v>0</v>
      </c>
      <c r="R496" s="9" t="s">
        <v>785</v>
      </c>
      <c r="S496" t="s">
        <v>732</v>
      </c>
      <c r="U496" s="9"/>
      <c r="V496" t="s">
        <v>321</v>
      </c>
      <c r="W496" t="s">
        <v>321</v>
      </c>
      <c r="X496" s="30" t="s">
        <v>276</v>
      </c>
    </row>
    <row r="497" spans="1:24" x14ac:dyDescent="0.15">
      <c r="A497" s="9" t="s">
        <v>296</v>
      </c>
      <c r="B497" s="9" t="s">
        <v>295</v>
      </c>
      <c r="C497" s="9" t="s">
        <v>297</v>
      </c>
      <c r="D497" s="9" t="s">
        <v>300</v>
      </c>
      <c r="E497" s="9"/>
      <c r="F497" s="30" t="s">
        <v>279</v>
      </c>
      <c r="I497" s="9" t="s">
        <v>302</v>
      </c>
      <c r="J497">
        <v>89</v>
      </c>
      <c r="L497" t="s">
        <v>370</v>
      </c>
      <c r="M497" s="31">
        <v>8</v>
      </c>
      <c r="O497" s="30" t="s">
        <v>347</v>
      </c>
      <c r="P497" t="s">
        <v>157</v>
      </c>
      <c r="Q497" s="78">
        <f t="shared" si="15"/>
        <v>8</v>
      </c>
      <c r="R497" s="9" t="s">
        <v>785</v>
      </c>
      <c r="S497" t="s">
        <v>732</v>
      </c>
      <c r="U497" s="9"/>
      <c r="V497" t="s">
        <v>321</v>
      </c>
      <c r="W497" t="s">
        <v>321</v>
      </c>
      <c r="X497" s="30" t="s">
        <v>276</v>
      </c>
    </row>
    <row r="498" spans="1:24" x14ac:dyDescent="0.15">
      <c r="A498" s="9" t="s">
        <v>296</v>
      </c>
      <c r="B498" s="9" t="s">
        <v>295</v>
      </c>
      <c r="C498" s="9" t="s">
        <v>297</v>
      </c>
      <c r="D498" s="9" t="s">
        <v>773</v>
      </c>
      <c r="E498" s="9"/>
      <c r="F498" s="33" t="s">
        <v>36</v>
      </c>
      <c r="I498" s="9" t="s">
        <v>302</v>
      </c>
      <c r="J498">
        <v>89</v>
      </c>
      <c r="L498" t="s">
        <v>369</v>
      </c>
      <c r="M498" s="31">
        <v>0</v>
      </c>
      <c r="O498" s="30" t="s">
        <v>347</v>
      </c>
      <c r="P498" t="s">
        <v>157</v>
      </c>
      <c r="Q498" s="78">
        <f t="shared" si="15"/>
        <v>0</v>
      </c>
      <c r="R498" s="9" t="s">
        <v>785</v>
      </c>
      <c r="S498" t="s">
        <v>732</v>
      </c>
      <c r="U498" s="9"/>
      <c r="V498" t="s">
        <v>321</v>
      </c>
      <c r="W498" t="s">
        <v>321</v>
      </c>
      <c r="X498" s="30" t="s">
        <v>276</v>
      </c>
    </row>
    <row r="499" spans="1:24" x14ac:dyDescent="0.15">
      <c r="A499" s="9" t="s">
        <v>296</v>
      </c>
      <c r="B499" s="9" t="s">
        <v>295</v>
      </c>
      <c r="C499" s="9" t="s">
        <v>297</v>
      </c>
      <c r="D499" s="9" t="s">
        <v>300</v>
      </c>
      <c r="E499" s="9"/>
      <c r="F499" s="33" t="s">
        <v>36</v>
      </c>
      <c r="I499" s="9" t="s">
        <v>302</v>
      </c>
      <c r="J499">
        <v>89</v>
      </c>
      <c r="L499" t="s">
        <v>370</v>
      </c>
      <c r="M499" s="31">
        <v>9</v>
      </c>
      <c r="O499" s="30" t="s">
        <v>347</v>
      </c>
      <c r="P499" t="s">
        <v>157</v>
      </c>
      <c r="Q499" s="78">
        <f t="shared" si="15"/>
        <v>9</v>
      </c>
      <c r="R499" s="9" t="s">
        <v>785</v>
      </c>
      <c r="S499" t="s">
        <v>732</v>
      </c>
      <c r="U499" s="9"/>
      <c r="V499" t="s">
        <v>321</v>
      </c>
      <c r="W499" t="s">
        <v>321</v>
      </c>
      <c r="X499" s="30" t="s">
        <v>276</v>
      </c>
    </row>
    <row r="500" spans="1:24" x14ac:dyDescent="0.15">
      <c r="A500" s="9" t="s">
        <v>296</v>
      </c>
      <c r="B500" s="9" t="s">
        <v>295</v>
      </c>
      <c r="C500" s="9" t="s">
        <v>297</v>
      </c>
      <c r="D500" s="9" t="s">
        <v>773</v>
      </c>
      <c r="E500" s="9"/>
      <c r="F500" s="34" t="s">
        <v>68</v>
      </c>
      <c r="I500" s="9" t="s">
        <v>302</v>
      </c>
      <c r="J500">
        <v>89</v>
      </c>
      <c r="L500" t="s">
        <v>369</v>
      </c>
      <c r="M500" s="31">
        <v>0</v>
      </c>
      <c r="O500" s="30" t="s">
        <v>347</v>
      </c>
      <c r="P500" t="s">
        <v>157</v>
      </c>
      <c r="Q500" s="78">
        <f t="shared" si="15"/>
        <v>0</v>
      </c>
      <c r="R500" s="9" t="s">
        <v>785</v>
      </c>
      <c r="S500" t="s">
        <v>732</v>
      </c>
      <c r="U500" s="9"/>
      <c r="V500" t="s">
        <v>321</v>
      </c>
      <c r="W500" t="s">
        <v>321</v>
      </c>
      <c r="X500" s="30" t="s">
        <v>276</v>
      </c>
    </row>
    <row r="501" spans="1:24" x14ac:dyDescent="0.15">
      <c r="A501" s="9" t="s">
        <v>296</v>
      </c>
      <c r="B501" s="9" t="s">
        <v>295</v>
      </c>
      <c r="C501" s="9" t="s">
        <v>297</v>
      </c>
      <c r="D501" s="9" t="s">
        <v>300</v>
      </c>
      <c r="E501" s="9"/>
      <c r="F501" s="34" t="s">
        <v>68</v>
      </c>
      <c r="I501" s="9" t="s">
        <v>302</v>
      </c>
      <c r="J501">
        <v>89</v>
      </c>
      <c r="L501" t="s">
        <v>370</v>
      </c>
      <c r="M501" s="31">
        <v>7</v>
      </c>
      <c r="O501" s="30" t="s">
        <v>347</v>
      </c>
      <c r="P501" t="s">
        <v>157</v>
      </c>
      <c r="Q501" s="78">
        <f t="shared" si="15"/>
        <v>7</v>
      </c>
      <c r="R501" s="9" t="s">
        <v>785</v>
      </c>
      <c r="S501" t="s">
        <v>732</v>
      </c>
      <c r="U501" s="9"/>
      <c r="V501" t="s">
        <v>321</v>
      </c>
      <c r="W501" t="s">
        <v>321</v>
      </c>
      <c r="X501" s="30" t="s">
        <v>276</v>
      </c>
    </row>
    <row r="502" spans="1:24" x14ac:dyDescent="0.15">
      <c r="A502" s="9" t="s">
        <v>296</v>
      </c>
      <c r="B502" s="9" t="s">
        <v>295</v>
      </c>
      <c r="C502" s="9" t="s">
        <v>297</v>
      </c>
      <c r="D502" s="9" t="s">
        <v>773</v>
      </c>
      <c r="E502" s="9"/>
      <c r="F502" s="35" t="s">
        <v>69</v>
      </c>
      <c r="I502" s="9" t="s">
        <v>302</v>
      </c>
      <c r="J502">
        <v>89</v>
      </c>
      <c r="L502" t="s">
        <v>369</v>
      </c>
      <c r="M502" s="31">
        <v>0</v>
      </c>
      <c r="O502" s="30" t="s">
        <v>347</v>
      </c>
      <c r="P502" t="s">
        <v>157</v>
      </c>
      <c r="Q502" s="78">
        <f t="shared" si="15"/>
        <v>0</v>
      </c>
      <c r="R502" s="9" t="s">
        <v>785</v>
      </c>
      <c r="S502" t="s">
        <v>732</v>
      </c>
      <c r="U502" s="9"/>
      <c r="V502" t="s">
        <v>321</v>
      </c>
      <c r="W502" t="s">
        <v>321</v>
      </c>
      <c r="X502" s="30" t="s">
        <v>276</v>
      </c>
    </row>
    <row r="503" spans="1:24" x14ac:dyDescent="0.15">
      <c r="A503" s="9" t="s">
        <v>296</v>
      </c>
      <c r="B503" s="9" t="s">
        <v>295</v>
      </c>
      <c r="C503" s="9" t="s">
        <v>297</v>
      </c>
      <c r="D503" s="9" t="s">
        <v>300</v>
      </c>
      <c r="E503" s="9"/>
      <c r="F503" s="35" t="s">
        <v>69</v>
      </c>
      <c r="I503" s="9" t="s">
        <v>302</v>
      </c>
      <c r="J503">
        <v>89</v>
      </c>
      <c r="L503" t="s">
        <v>370</v>
      </c>
      <c r="M503" s="31">
        <v>8</v>
      </c>
      <c r="O503" s="30" t="s">
        <v>347</v>
      </c>
      <c r="P503" t="s">
        <v>157</v>
      </c>
      <c r="Q503" s="78">
        <f t="shared" si="15"/>
        <v>8</v>
      </c>
      <c r="R503" s="9" t="s">
        <v>785</v>
      </c>
      <c r="S503" t="s">
        <v>732</v>
      </c>
      <c r="U503" s="9"/>
      <c r="V503" t="s">
        <v>321</v>
      </c>
      <c r="W503" t="s">
        <v>321</v>
      </c>
      <c r="X503" s="30" t="s">
        <v>276</v>
      </c>
    </row>
    <row r="504" spans="1:24" x14ac:dyDescent="0.15">
      <c r="A504" s="9" t="s">
        <v>296</v>
      </c>
      <c r="B504" s="9" t="s">
        <v>295</v>
      </c>
      <c r="C504" s="9" t="s">
        <v>297</v>
      </c>
      <c r="D504" s="9" t="s">
        <v>300</v>
      </c>
      <c r="E504" s="9"/>
      <c r="F504" s="30" t="s">
        <v>279</v>
      </c>
      <c r="I504" s="9" t="s">
        <v>302</v>
      </c>
      <c r="J504">
        <v>88</v>
      </c>
      <c r="L504" t="s">
        <v>371</v>
      </c>
      <c r="M504" s="31">
        <v>29</v>
      </c>
      <c r="O504" s="30" t="s">
        <v>347</v>
      </c>
      <c r="P504" t="s">
        <v>86</v>
      </c>
      <c r="Q504" s="43">
        <f t="shared" si="15"/>
        <v>29</v>
      </c>
      <c r="R504" t="s">
        <v>785</v>
      </c>
      <c r="S504" s="30" t="s">
        <v>732</v>
      </c>
      <c r="U504" s="30"/>
      <c r="V504" t="s">
        <v>321</v>
      </c>
      <c r="W504" t="s">
        <v>321</v>
      </c>
      <c r="X504" s="30" t="s">
        <v>276</v>
      </c>
    </row>
    <row r="505" spans="1:24" x14ac:dyDescent="0.15">
      <c r="A505" s="9" t="s">
        <v>296</v>
      </c>
      <c r="B505" s="9" t="s">
        <v>295</v>
      </c>
      <c r="C505" s="9" t="s">
        <v>297</v>
      </c>
      <c r="D505" s="9" t="s">
        <v>300</v>
      </c>
      <c r="E505" s="9"/>
      <c r="F505" s="33" t="s">
        <v>36</v>
      </c>
      <c r="I505" s="9" t="s">
        <v>302</v>
      </c>
      <c r="J505">
        <v>88</v>
      </c>
      <c r="L505" t="s">
        <v>371</v>
      </c>
      <c r="M505" s="31">
        <v>31</v>
      </c>
      <c r="O505" s="30" t="s">
        <v>347</v>
      </c>
      <c r="P505" t="s">
        <v>86</v>
      </c>
      <c r="Q505" s="43">
        <f t="shared" si="15"/>
        <v>31</v>
      </c>
      <c r="R505" t="s">
        <v>785</v>
      </c>
      <c r="S505" s="30" t="s">
        <v>732</v>
      </c>
      <c r="U505" s="30"/>
      <c r="V505" t="s">
        <v>321</v>
      </c>
      <c r="W505" t="s">
        <v>321</v>
      </c>
      <c r="X505" s="30" t="s">
        <v>276</v>
      </c>
    </row>
    <row r="506" spans="1:24" x14ac:dyDescent="0.15">
      <c r="A506" s="9" t="s">
        <v>296</v>
      </c>
      <c r="B506" s="9" t="s">
        <v>295</v>
      </c>
      <c r="C506" s="9" t="s">
        <v>297</v>
      </c>
      <c r="D506" s="9" t="s">
        <v>300</v>
      </c>
      <c r="E506" s="9"/>
      <c r="F506" s="34" t="s">
        <v>68</v>
      </c>
      <c r="I506" s="9" t="s">
        <v>302</v>
      </c>
      <c r="J506">
        <v>88</v>
      </c>
      <c r="L506" t="s">
        <v>371</v>
      </c>
      <c r="M506" s="31">
        <v>22</v>
      </c>
      <c r="O506" s="30" t="s">
        <v>347</v>
      </c>
      <c r="P506" t="s">
        <v>86</v>
      </c>
      <c r="Q506" s="43">
        <f t="shared" si="15"/>
        <v>22</v>
      </c>
      <c r="R506" t="s">
        <v>785</v>
      </c>
      <c r="S506" s="30" t="s">
        <v>732</v>
      </c>
      <c r="U506" s="30"/>
      <c r="V506" t="s">
        <v>321</v>
      </c>
      <c r="W506" t="s">
        <v>321</v>
      </c>
      <c r="X506" s="30" t="s">
        <v>276</v>
      </c>
    </row>
    <row r="507" spans="1:24" x14ac:dyDescent="0.15">
      <c r="A507" s="9" t="s">
        <v>296</v>
      </c>
      <c r="B507" s="9" t="s">
        <v>295</v>
      </c>
      <c r="C507" s="9" t="s">
        <v>297</v>
      </c>
      <c r="D507" s="9" t="s">
        <v>300</v>
      </c>
      <c r="E507" s="9"/>
      <c r="F507" s="35" t="s">
        <v>69</v>
      </c>
      <c r="I507" s="9" t="s">
        <v>302</v>
      </c>
      <c r="J507">
        <v>88</v>
      </c>
      <c r="L507" t="s">
        <v>371</v>
      </c>
      <c r="M507" s="31">
        <v>21</v>
      </c>
      <c r="O507" s="30" t="s">
        <v>347</v>
      </c>
      <c r="P507" t="s">
        <v>86</v>
      </c>
      <c r="Q507" s="43">
        <f t="shared" si="15"/>
        <v>21</v>
      </c>
      <c r="R507" t="s">
        <v>785</v>
      </c>
      <c r="S507" s="30" t="s">
        <v>732</v>
      </c>
      <c r="U507" s="30"/>
      <c r="V507" t="s">
        <v>321</v>
      </c>
      <c r="W507" t="s">
        <v>321</v>
      </c>
      <c r="X507" s="30" t="s">
        <v>276</v>
      </c>
    </row>
    <row r="508" spans="1:24" x14ac:dyDescent="0.15">
      <c r="A508" t="s">
        <v>317</v>
      </c>
      <c r="B508" t="s">
        <v>316</v>
      </c>
      <c r="C508" t="s">
        <v>305</v>
      </c>
      <c r="F508" t="s">
        <v>279</v>
      </c>
      <c r="I508" t="s">
        <v>318</v>
      </c>
      <c r="L508" s="23" t="s">
        <v>372</v>
      </c>
      <c r="M508" s="31">
        <v>166149</v>
      </c>
      <c r="O508" t="s">
        <v>39</v>
      </c>
      <c r="P508" t="s">
        <v>90</v>
      </c>
      <c r="Q508" s="43">
        <f t="shared" si="15"/>
        <v>166149</v>
      </c>
      <c r="R508" s="30" t="s">
        <v>39</v>
      </c>
      <c r="S508" t="s">
        <v>322</v>
      </c>
      <c r="V508" t="s">
        <v>321</v>
      </c>
      <c r="W508" t="s">
        <v>321</v>
      </c>
      <c r="X508" t="s">
        <v>276</v>
      </c>
    </row>
    <row r="509" spans="1:24" x14ac:dyDescent="0.15">
      <c r="A509" t="s">
        <v>317</v>
      </c>
      <c r="B509" t="s">
        <v>316</v>
      </c>
      <c r="C509" t="s">
        <v>305</v>
      </c>
      <c r="F509" t="s">
        <v>36</v>
      </c>
      <c r="I509" t="s">
        <v>318</v>
      </c>
      <c r="L509" s="23" t="s">
        <v>372</v>
      </c>
      <c r="M509" s="31">
        <v>163408</v>
      </c>
      <c r="O509" t="s">
        <v>39</v>
      </c>
      <c r="P509" t="s">
        <v>90</v>
      </c>
      <c r="Q509" s="75">
        <f t="shared" si="15"/>
        <v>163408</v>
      </c>
      <c r="R509" s="9" t="s">
        <v>39</v>
      </c>
      <c r="S509" t="s">
        <v>322</v>
      </c>
      <c r="V509" t="s">
        <v>321</v>
      </c>
      <c r="W509" t="s">
        <v>321</v>
      </c>
      <c r="X509" t="s">
        <v>276</v>
      </c>
    </row>
    <row r="510" spans="1:24" x14ac:dyDescent="0.15">
      <c r="A510" t="s">
        <v>317</v>
      </c>
      <c r="B510" t="s">
        <v>316</v>
      </c>
      <c r="C510" t="s">
        <v>305</v>
      </c>
      <c r="F510" t="s">
        <v>68</v>
      </c>
      <c r="I510" t="s">
        <v>318</v>
      </c>
      <c r="L510" s="23" t="s">
        <v>372</v>
      </c>
      <c r="M510" s="31">
        <v>189810</v>
      </c>
      <c r="O510" t="s">
        <v>39</v>
      </c>
      <c r="P510" t="s">
        <v>90</v>
      </c>
      <c r="Q510" s="31">
        <f t="shared" si="15"/>
        <v>189810</v>
      </c>
      <c r="R510" t="s">
        <v>39</v>
      </c>
      <c r="S510" t="s">
        <v>322</v>
      </c>
      <c r="V510" t="s">
        <v>321</v>
      </c>
      <c r="W510" t="s">
        <v>321</v>
      </c>
      <c r="X510" t="s">
        <v>276</v>
      </c>
    </row>
    <row r="511" spans="1:24" x14ac:dyDescent="0.15">
      <c r="A511" s="9" t="s">
        <v>296</v>
      </c>
      <c r="B511" s="9" t="s">
        <v>295</v>
      </c>
      <c r="C511" s="9" t="s">
        <v>297</v>
      </c>
      <c r="D511" s="9" t="s">
        <v>300</v>
      </c>
      <c r="E511" s="9"/>
      <c r="F511" s="30" t="s">
        <v>279</v>
      </c>
      <c r="I511" s="9" t="s">
        <v>302</v>
      </c>
      <c r="J511">
        <v>88</v>
      </c>
      <c r="L511" t="s">
        <v>375</v>
      </c>
      <c r="M511" s="31">
        <v>67</v>
      </c>
      <c r="O511" s="30" t="s">
        <v>376</v>
      </c>
      <c r="P511" t="s">
        <v>70</v>
      </c>
      <c r="Q511" s="43">
        <f>M511*1000000</f>
        <v>67000000</v>
      </c>
      <c r="R511" t="s">
        <v>39</v>
      </c>
      <c r="S511" t="s">
        <v>732</v>
      </c>
      <c r="T511" s="30"/>
      <c r="U511" s="30"/>
      <c r="V511" t="s">
        <v>321</v>
      </c>
      <c r="W511" t="s">
        <v>321</v>
      </c>
      <c r="X511" s="30" t="s">
        <v>276</v>
      </c>
    </row>
    <row r="512" spans="1:24" x14ac:dyDescent="0.15">
      <c r="A512" s="9" t="s">
        <v>296</v>
      </c>
      <c r="B512" s="9" t="s">
        <v>295</v>
      </c>
      <c r="C512" s="9" t="s">
        <v>297</v>
      </c>
      <c r="D512" s="9" t="s">
        <v>300</v>
      </c>
      <c r="E512" s="9"/>
      <c r="F512" s="33" t="s">
        <v>36</v>
      </c>
      <c r="I512" s="9" t="s">
        <v>302</v>
      </c>
      <c r="J512">
        <v>88</v>
      </c>
      <c r="L512" t="s">
        <v>375</v>
      </c>
      <c r="M512" s="31">
        <v>68</v>
      </c>
      <c r="O512" s="30" t="s">
        <v>376</v>
      </c>
      <c r="P512" t="s">
        <v>70</v>
      </c>
      <c r="Q512" s="43">
        <f>M512*1000000</f>
        <v>68000000</v>
      </c>
      <c r="R512" t="s">
        <v>39</v>
      </c>
      <c r="S512" s="30" t="s">
        <v>732</v>
      </c>
      <c r="U512" s="30"/>
      <c r="V512" t="s">
        <v>321</v>
      </c>
      <c r="W512" t="s">
        <v>321</v>
      </c>
      <c r="X512" s="30" t="s">
        <v>276</v>
      </c>
    </row>
    <row r="513" spans="1:24" x14ac:dyDescent="0.15">
      <c r="A513" s="9" t="s">
        <v>296</v>
      </c>
      <c r="B513" s="9" t="s">
        <v>295</v>
      </c>
      <c r="C513" s="9" t="s">
        <v>297</v>
      </c>
      <c r="D513" s="9" t="s">
        <v>300</v>
      </c>
      <c r="E513" s="9"/>
      <c r="F513" s="34" t="s">
        <v>68</v>
      </c>
      <c r="I513" s="9" t="s">
        <v>302</v>
      </c>
      <c r="J513">
        <v>88</v>
      </c>
      <c r="L513" t="s">
        <v>375</v>
      </c>
      <c r="M513" s="31">
        <v>70</v>
      </c>
      <c r="O513" s="30" t="s">
        <v>376</v>
      </c>
      <c r="P513" t="s">
        <v>70</v>
      </c>
      <c r="Q513" s="73">
        <f>M513*1000000</f>
        <v>70000000</v>
      </c>
      <c r="R513" t="s">
        <v>39</v>
      </c>
      <c r="S513" s="30" t="s">
        <v>732</v>
      </c>
      <c r="U513" s="30"/>
      <c r="V513" t="s">
        <v>321</v>
      </c>
      <c r="W513" t="s">
        <v>321</v>
      </c>
      <c r="X513" s="30" t="s">
        <v>276</v>
      </c>
    </row>
    <row r="514" spans="1:24" x14ac:dyDescent="0.15">
      <c r="A514" s="9" t="s">
        <v>296</v>
      </c>
      <c r="B514" s="9" t="s">
        <v>295</v>
      </c>
      <c r="C514" s="9" t="s">
        <v>297</v>
      </c>
      <c r="D514" s="9" t="s">
        <v>300</v>
      </c>
      <c r="E514" s="9"/>
      <c r="F514" s="35" t="s">
        <v>69</v>
      </c>
      <c r="I514" s="9" t="s">
        <v>302</v>
      </c>
      <c r="J514">
        <v>88</v>
      </c>
      <c r="L514" t="s">
        <v>375</v>
      </c>
      <c r="M514" s="31">
        <v>67</v>
      </c>
      <c r="O514" s="30" t="s">
        <v>376</v>
      </c>
      <c r="P514" t="s">
        <v>70</v>
      </c>
      <c r="Q514" s="73">
        <f>M514*1000000</f>
        <v>67000000</v>
      </c>
      <c r="R514" t="s">
        <v>39</v>
      </c>
      <c r="S514" s="30" t="s">
        <v>732</v>
      </c>
      <c r="U514" s="30"/>
      <c r="V514" t="s">
        <v>321</v>
      </c>
      <c r="W514" t="s">
        <v>321</v>
      </c>
      <c r="X514" s="30" t="s">
        <v>276</v>
      </c>
    </row>
    <row r="515" spans="1:24" x14ac:dyDescent="0.15">
      <c r="A515" t="s">
        <v>317</v>
      </c>
      <c r="B515" t="s">
        <v>316</v>
      </c>
      <c r="C515" t="s">
        <v>305</v>
      </c>
      <c r="F515" t="s">
        <v>279</v>
      </c>
      <c r="I515" t="s">
        <v>318</v>
      </c>
      <c r="L515" s="23" t="s">
        <v>377</v>
      </c>
      <c r="M515" s="31">
        <v>64157262</v>
      </c>
      <c r="O515" s="30" t="s">
        <v>39</v>
      </c>
      <c r="P515" t="s">
        <v>70</v>
      </c>
      <c r="Q515" s="43">
        <f>M515</f>
        <v>64157262</v>
      </c>
      <c r="R515" s="30" t="s">
        <v>39</v>
      </c>
      <c r="S515" t="s">
        <v>322</v>
      </c>
      <c r="V515" t="s">
        <v>321</v>
      </c>
      <c r="W515" t="s">
        <v>321</v>
      </c>
      <c r="X515" t="s">
        <v>276</v>
      </c>
    </row>
    <row r="516" spans="1:24" x14ac:dyDescent="0.15">
      <c r="A516" t="s">
        <v>317</v>
      </c>
      <c r="B516" t="s">
        <v>316</v>
      </c>
      <c r="C516" t="s">
        <v>305</v>
      </c>
      <c r="F516" t="s">
        <v>36</v>
      </c>
      <c r="I516" t="s">
        <v>318</v>
      </c>
      <c r="L516" s="23" t="s">
        <v>377</v>
      </c>
      <c r="M516" s="31">
        <v>74661649</v>
      </c>
      <c r="O516" s="30" t="s">
        <v>39</v>
      </c>
      <c r="P516" t="s">
        <v>70</v>
      </c>
      <c r="Q516" s="75">
        <f>M516</f>
        <v>74661649</v>
      </c>
      <c r="R516" s="9" t="s">
        <v>39</v>
      </c>
      <c r="S516" t="s">
        <v>322</v>
      </c>
      <c r="V516" t="s">
        <v>321</v>
      </c>
      <c r="W516" t="s">
        <v>321</v>
      </c>
      <c r="X516" t="s">
        <v>276</v>
      </c>
    </row>
    <row r="517" spans="1:24" x14ac:dyDescent="0.15">
      <c r="A517" t="s">
        <v>317</v>
      </c>
      <c r="B517" t="s">
        <v>316</v>
      </c>
      <c r="C517" t="s">
        <v>305</v>
      </c>
      <c r="F517" t="s">
        <v>68</v>
      </c>
      <c r="I517" t="s">
        <v>318</v>
      </c>
      <c r="L517" s="23" t="s">
        <v>377</v>
      </c>
      <c r="M517" s="31">
        <v>78001430</v>
      </c>
      <c r="O517" s="30" t="s">
        <v>39</v>
      </c>
      <c r="P517" t="s">
        <v>70</v>
      </c>
      <c r="Q517" s="31">
        <f>M517</f>
        <v>78001430</v>
      </c>
      <c r="R517" t="s">
        <v>39</v>
      </c>
      <c r="S517" t="s">
        <v>322</v>
      </c>
      <c r="V517" t="s">
        <v>321</v>
      </c>
      <c r="W517" t="s">
        <v>321</v>
      </c>
      <c r="X517" t="s">
        <v>276</v>
      </c>
    </row>
    <row r="518" spans="1:24" x14ac:dyDescent="0.15">
      <c r="A518" s="9" t="s">
        <v>296</v>
      </c>
      <c r="B518" s="9" t="s">
        <v>295</v>
      </c>
      <c r="C518" s="9" t="s">
        <v>297</v>
      </c>
      <c r="D518" s="9" t="s">
        <v>300</v>
      </c>
      <c r="E518" s="9"/>
      <c r="F518" s="30" t="s">
        <v>279</v>
      </c>
      <c r="I518" s="9" t="s">
        <v>302</v>
      </c>
      <c r="J518">
        <v>88</v>
      </c>
      <c r="L518" t="s">
        <v>809</v>
      </c>
      <c r="M518" s="31">
        <v>91</v>
      </c>
      <c r="O518" s="30" t="s">
        <v>798</v>
      </c>
      <c r="P518" t="s">
        <v>74</v>
      </c>
      <c r="Q518" s="43">
        <f>M518*1000</f>
        <v>91000</v>
      </c>
      <c r="R518" t="s">
        <v>785</v>
      </c>
      <c r="S518" t="s">
        <v>732</v>
      </c>
      <c r="U518" s="30"/>
      <c r="V518" t="s">
        <v>321</v>
      </c>
      <c r="W518" t="s">
        <v>321</v>
      </c>
      <c r="X518" s="30" t="s">
        <v>276</v>
      </c>
    </row>
    <row r="519" spans="1:24" x14ac:dyDescent="0.15">
      <c r="A519" s="9" t="s">
        <v>296</v>
      </c>
      <c r="B519" s="9" t="s">
        <v>295</v>
      </c>
      <c r="C519" s="9" t="s">
        <v>297</v>
      </c>
      <c r="D519" s="9" t="s">
        <v>300</v>
      </c>
      <c r="E519" s="9"/>
      <c r="F519" s="33" t="s">
        <v>36</v>
      </c>
      <c r="I519" s="9" t="s">
        <v>302</v>
      </c>
      <c r="J519">
        <v>88</v>
      </c>
      <c r="L519" t="s">
        <v>809</v>
      </c>
      <c r="M519" s="31">
        <v>92</v>
      </c>
      <c r="O519" s="30" t="s">
        <v>798</v>
      </c>
      <c r="P519" t="s">
        <v>74</v>
      </c>
      <c r="Q519" s="43">
        <f>M519*1000</f>
        <v>92000</v>
      </c>
      <c r="R519" t="s">
        <v>785</v>
      </c>
      <c r="S519" s="30" t="s">
        <v>732</v>
      </c>
      <c r="U519" s="30"/>
      <c r="V519" t="s">
        <v>321</v>
      </c>
      <c r="W519" t="s">
        <v>321</v>
      </c>
      <c r="X519" s="30" t="s">
        <v>276</v>
      </c>
    </row>
    <row r="520" spans="1:24" x14ac:dyDescent="0.15">
      <c r="A520" s="9" t="s">
        <v>296</v>
      </c>
      <c r="B520" s="9" t="s">
        <v>295</v>
      </c>
      <c r="C520" s="9" t="s">
        <v>297</v>
      </c>
      <c r="D520" s="9" t="s">
        <v>300</v>
      </c>
      <c r="E520" s="9"/>
      <c r="F520" s="34" t="s">
        <v>68</v>
      </c>
      <c r="I520" s="9" t="s">
        <v>302</v>
      </c>
      <c r="J520">
        <v>88</v>
      </c>
      <c r="L520" t="s">
        <v>809</v>
      </c>
      <c r="M520" s="31">
        <v>123</v>
      </c>
      <c r="O520" s="30" t="s">
        <v>798</v>
      </c>
      <c r="P520" t="s">
        <v>74</v>
      </c>
      <c r="Q520" s="43">
        <f>1000*M520</f>
        <v>123000</v>
      </c>
      <c r="R520" t="s">
        <v>785</v>
      </c>
      <c r="S520" s="30" t="s">
        <v>732</v>
      </c>
      <c r="U520" s="30"/>
      <c r="V520" t="s">
        <v>321</v>
      </c>
      <c r="W520" t="s">
        <v>321</v>
      </c>
      <c r="X520" s="30" t="s">
        <v>276</v>
      </c>
    </row>
    <row r="521" spans="1:24" x14ac:dyDescent="0.15">
      <c r="A521" s="9" t="s">
        <v>296</v>
      </c>
      <c r="B521" s="9" t="s">
        <v>295</v>
      </c>
      <c r="C521" s="9" t="s">
        <v>297</v>
      </c>
      <c r="D521" s="9" t="s">
        <v>300</v>
      </c>
      <c r="E521" s="9"/>
      <c r="F521" s="35" t="s">
        <v>69</v>
      </c>
      <c r="I521" s="9" t="s">
        <v>302</v>
      </c>
      <c r="J521">
        <v>88</v>
      </c>
      <c r="L521" t="s">
        <v>809</v>
      </c>
      <c r="M521" s="31">
        <v>138</v>
      </c>
      <c r="O521" s="30" t="s">
        <v>798</v>
      </c>
      <c r="P521" t="s">
        <v>74</v>
      </c>
      <c r="Q521" s="43">
        <f>M521*1000</f>
        <v>138000</v>
      </c>
      <c r="R521" t="s">
        <v>785</v>
      </c>
      <c r="S521" s="30" t="s">
        <v>732</v>
      </c>
      <c r="U521" s="30"/>
      <c r="V521" t="s">
        <v>321</v>
      </c>
      <c r="W521" t="s">
        <v>321</v>
      </c>
      <c r="X521" s="30" t="s">
        <v>276</v>
      </c>
    </row>
    <row r="522" spans="1:24" x14ac:dyDescent="0.15">
      <c r="A522" t="s">
        <v>317</v>
      </c>
      <c r="B522" t="s">
        <v>316</v>
      </c>
      <c r="C522" t="s">
        <v>305</v>
      </c>
      <c r="F522" t="s">
        <v>279</v>
      </c>
      <c r="I522" t="s">
        <v>318</v>
      </c>
      <c r="L522" s="23" t="s">
        <v>378</v>
      </c>
      <c r="M522" s="31">
        <v>190755</v>
      </c>
      <c r="O522" t="s">
        <v>39</v>
      </c>
      <c r="P522" t="s">
        <v>74</v>
      </c>
      <c r="Q522" s="43">
        <f>M522</f>
        <v>190755</v>
      </c>
      <c r="R522" s="30" t="s">
        <v>39</v>
      </c>
      <c r="S522" t="s">
        <v>322</v>
      </c>
      <c r="V522" t="s">
        <v>321</v>
      </c>
      <c r="W522" t="s">
        <v>321</v>
      </c>
      <c r="X522" t="s">
        <v>276</v>
      </c>
    </row>
    <row r="523" spans="1:24" x14ac:dyDescent="0.15">
      <c r="A523" t="s">
        <v>317</v>
      </c>
      <c r="B523" t="s">
        <v>316</v>
      </c>
      <c r="C523" t="s">
        <v>305</v>
      </c>
      <c r="F523" t="s">
        <v>36</v>
      </c>
      <c r="I523" t="s">
        <v>318</v>
      </c>
      <c r="L523" s="23" t="s">
        <v>378</v>
      </c>
      <c r="M523" s="31">
        <v>225741</v>
      </c>
      <c r="O523" t="s">
        <v>39</v>
      </c>
      <c r="P523" t="s">
        <v>74</v>
      </c>
      <c r="Q523" s="75">
        <f>M523</f>
        <v>225741</v>
      </c>
      <c r="R523" s="9" t="s">
        <v>39</v>
      </c>
      <c r="S523" t="s">
        <v>322</v>
      </c>
      <c r="V523" t="s">
        <v>321</v>
      </c>
      <c r="W523" t="s">
        <v>321</v>
      </c>
      <c r="X523" t="s">
        <v>276</v>
      </c>
    </row>
    <row r="524" spans="1:24" x14ac:dyDescent="0.15">
      <c r="A524" t="s">
        <v>317</v>
      </c>
      <c r="B524" t="s">
        <v>316</v>
      </c>
      <c r="C524" t="s">
        <v>305</v>
      </c>
      <c r="F524" t="s">
        <v>68</v>
      </c>
      <c r="I524" t="s">
        <v>318</v>
      </c>
      <c r="L524" s="23" t="s">
        <v>378</v>
      </c>
      <c r="M524" s="31">
        <v>239428</v>
      </c>
      <c r="O524" t="s">
        <v>39</v>
      </c>
      <c r="P524" t="s">
        <v>74</v>
      </c>
      <c r="Q524" s="31">
        <f>M524</f>
        <v>239428</v>
      </c>
      <c r="R524" t="s">
        <v>39</v>
      </c>
      <c r="S524" t="s">
        <v>322</v>
      </c>
      <c r="V524" t="s">
        <v>321</v>
      </c>
      <c r="W524" t="s">
        <v>321</v>
      </c>
      <c r="X524" t="s">
        <v>276</v>
      </c>
    </row>
    <row r="525" spans="1:24" x14ac:dyDescent="0.15">
      <c r="A525" s="9" t="s">
        <v>296</v>
      </c>
      <c r="B525" s="9" t="s">
        <v>295</v>
      </c>
      <c r="C525" s="9" t="s">
        <v>297</v>
      </c>
      <c r="D525" s="9" t="s">
        <v>300</v>
      </c>
      <c r="E525" s="9"/>
      <c r="F525" s="30" t="s">
        <v>279</v>
      </c>
      <c r="I525" s="9" t="s">
        <v>302</v>
      </c>
      <c r="J525">
        <v>88</v>
      </c>
      <c r="L525" t="s">
        <v>810</v>
      </c>
      <c r="M525" s="31">
        <v>1</v>
      </c>
      <c r="O525" s="30" t="s">
        <v>340</v>
      </c>
      <c r="P525" t="s">
        <v>84</v>
      </c>
      <c r="Q525" s="43">
        <f>M525*1000</f>
        <v>1000</v>
      </c>
      <c r="R525" t="s">
        <v>785</v>
      </c>
      <c r="S525" t="s">
        <v>732</v>
      </c>
      <c r="U525" s="30"/>
      <c r="V525" t="s">
        <v>321</v>
      </c>
      <c r="W525" t="s">
        <v>321</v>
      </c>
      <c r="X525" s="30" t="s">
        <v>276</v>
      </c>
    </row>
    <row r="526" spans="1:24" x14ac:dyDescent="0.15">
      <c r="A526" s="9" t="s">
        <v>296</v>
      </c>
      <c r="B526" s="9" t="s">
        <v>295</v>
      </c>
      <c r="C526" s="9" t="s">
        <v>297</v>
      </c>
      <c r="D526" s="9" t="s">
        <v>300</v>
      </c>
      <c r="E526" s="9"/>
      <c r="F526" s="33" t="s">
        <v>36</v>
      </c>
      <c r="I526" s="9" t="s">
        <v>302</v>
      </c>
      <c r="J526">
        <v>88</v>
      </c>
      <c r="L526" t="s">
        <v>810</v>
      </c>
      <c r="M526" s="31">
        <v>1</v>
      </c>
      <c r="O526" s="30" t="s">
        <v>340</v>
      </c>
      <c r="P526" t="s">
        <v>84</v>
      </c>
      <c r="Q526" s="43">
        <f>M526*1000</f>
        <v>1000</v>
      </c>
      <c r="R526" t="s">
        <v>785</v>
      </c>
      <c r="S526" s="30" t="s">
        <v>732</v>
      </c>
      <c r="U526" s="30"/>
      <c r="V526" t="s">
        <v>321</v>
      </c>
      <c r="W526" t="s">
        <v>321</v>
      </c>
      <c r="X526" s="30" t="s">
        <v>276</v>
      </c>
    </row>
    <row r="527" spans="1:24" x14ac:dyDescent="0.15">
      <c r="A527" s="9" t="s">
        <v>296</v>
      </c>
      <c r="B527" s="9" t="s">
        <v>295</v>
      </c>
      <c r="C527" s="9" t="s">
        <v>297</v>
      </c>
      <c r="D527" s="9" t="s">
        <v>300</v>
      </c>
      <c r="E527" s="9"/>
      <c r="F527" s="34" t="s">
        <v>68</v>
      </c>
      <c r="I527" s="9" t="s">
        <v>302</v>
      </c>
      <c r="J527">
        <v>88</v>
      </c>
      <c r="L527" t="s">
        <v>810</v>
      </c>
      <c r="M527" s="31">
        <v>1</v>
      </c>
      <c r="O527" s="30" t="s">
        <v>340</v>
      </c>
      <c r="P527" t="s">
        <v>84</v>
      </c>
      <c r="Q527" s="43">
        <f>1000*M527</f>
        <v>1000</v>
      </c>
      <c r="R527" t="s">
        <v>785</v>
      </c>
      <c r="S527" s="30" t="s">
        <v>732</v>
      </c>
      <c r="U527" s="30"/>
      <c r="V527" t="s">
        <v>321</v>
      </c>
      <c r="W527" t="s">
        <v>321</v>
      </c>
      <c r="X527" s="30" t="s">
        <v>276</v>
      </c>
    </row>
    <row r="528" spans="1:24" x14ac:dyDescent="0.15">
      <c r="A528" s="9" t="s">
        <v>296</v>
      </c>
      <c r="B528" s="9" t="s">
        <v>295</v>
      </c>
      <c r="C528" s="9" t="s">
        <v>297</v>
      </c>
      <c r="D528" s="9" t="s">
        <v>300</v>
      </c>
      <c r="E528" s="9"/>
      <c r="F528" s="35" t="s">
        <v>69</v>
      </c>
      <c r="I528" s="9" t="s">
        <v>302</v>
      </c>
      <c r="J528">
        <v>88</v>
      </c>
      <c r="L528" t="s">
        <v>810</v>
      </c>
      <c r="M528" s="31">
        <v>1</v>
      </c>
      <c r="O528" s="30" t="s">
        <v>340</v>
      </c>
      <c r="P528" t="s">
        <v>84</v>
      </c>
      <c r="Q528" s="43">
        <f>M528*1000</f>
        <v>1000</v>
      </c>
      <c r="R528" t="s">
        <v>785</v>
      </c>
      <c r="S528" s="30" t="s">
        <v>732</v>
      </c>
      <c r="U528" s="30"/>
      <c r="V528" t="s">
        <v>321</v>
      </c>
      <c r="W528" t="s">
        <v>321</v>
      </c>
      <c r="X528" s="30" t="s">
        <v>276</v>
      </c>
    </row>
    <row r="529" spans="1:24" x14ac:dyDescent="0.15">
      <c r="A529" t="s">
        <v>317</v>
      </c>
      <c r="B529" t="s">
        <v>316</v>
      </c>
      <c r="C529" t="s">
        <v>305</v>
      </c>
      <c r="F529" t="s">
        <v>279</v>
      </c>
      <c r="I529" t="s">
        <v>318</v>
      </c>
      <c r="L529" s="23" t="s">
        <v>379</v>
      </c>
      <c r="M529" s="31">
        <v>262141</v>
      </c>
      <c r="O529" t="s">
        <v>39</v>
      </c>
      <c r="P529" t="s">
        <v>84</v>
      </c>
      <c r="Q529" s="43">
        <f t="shared" ref="Q529:Q537" si="16">M529</f>
        <v>262141</v>
      </c>
      <c r="R529" s="30" t="s">
        <v>39</v>
      </c>
      <c r="S529" t="s">
        <v>322</v>
      </c>
      <c r="V529" t="s">
        <v>321</v>
      </c>
      <c r="W529" t="s">
        <v>321</v>
      </c>
      <c r="X529" t="s">
        <v>276</v>
      </c>
    </row>
    <row r="530" spans="1:24" x14ac:dyDescent="0.15">
      <c r="A530" t="s">
        <v>317</v>
      </c>
      <c r="B530" t="s">
        <v>316</v>
      </c>
      <c r="C530" t="s">
        <v>305</v>
      </c>
      <c r="F530" t="s">
        <v>36</v>
      </c>
      <c r="I530" t="s">
        <v>318</v>
      </c>
      <c r="L530" s="23" t="s">
        <v>379</v>
      </c>
      <c r="M530" s="31">
        <v>310447</v>
      </c>
      <c r="O530" t="s">
        <v>39</v>
      </c>
      <c r="P530" t="s">
        <v>84</v>
      </c>
      <c r="Q530" s="75">
        <f t="shared" si="16"/>
        <v>310447</v>
      </c>
      <c r="R530" s="9" t="s">
        <v>39</v>
      </c>
      <c r="S530" t="s">
        <v>322</v>
      </c>
      <c r="V530" t="s">
        <v>321</v>
      </c>
      <c r="W530" t="s">
        <v>321</v>
      </c>
      <c r="X530" t="s">
        <v>276</v>
      </c>
    </row>
    <row r="531" spans="1:24" x14ac:dyDescent="0.15">
      <c r="A531" t="s">
        <v>317</v>
      </c>
      <c r="B531" t="s">
        <v>316</v>
      </c>
      <c r="C531" t="s">
        <v>305</v>
      </c>
      <c r="F531" t="s">
        <v>68</v>
      </c>
      <c r="I531" t="s">
        <v>318</v>
      </c>
      <c r="L531" s="23" t="s">
        <v>379</v>
      </c>
      <c r="M531" s="31">
        <v>329753</v>
      </c>
      <c r="O531" t="s">
        <v>39</v>
      </c>
      <c r="P531" t="s">
        <v>84</v>
      </c>
      <c r="Q531" s="31">
        <f t="shared" si="16"/>
        <v>329753</v>
      </c>
      <c r="R531" t="s">
        <v>39</v>
      </c>
      <c r="S531" t="s">
        <v>322</v>
      </c>
      <c r="V531" t="s">
        <v>321</v>
      </c>
      <c r="W531" t="s">
        <v>321</v>
      </c>
      <c r="X531" t="s">
        <v>276</v>
      </c>
    </row>
    <row r="532" spans="1:24" x14ac:dyDescent="0.15">
      <c r="A532" t="s">
        <v>317</v>
      </c>
      <c r="B532" t="s">
        <v>316</v>
      </c>
      <c r="C532" t="s">
        <v>305</v>
      </c>
      <c r="F532" t="s">
        <v>279</v>
      </c>
      <c r="I532" t="s">
        <v>318</v>
      </c>
      <c r="L532" s="23" t="s">
        <v>811</v>
      </c>
      <c r="M532" s="31">
        <v>14514119</v>
      </c>
      <c r="O532" t="s">
        <v>39</v>
      </c>
      <c r="P532" t="s">
        <v>42</v>
      </c>
      <c r="Q532" s="75">
        <f t="shared" si="16"/>
        <v>14514119</v>
      </c>
      <c r="R532" s="9" t="s">
        <v>39</v>
      </c>
      <c r="S532" t="s">
        <v>322</v>
      </c>
      <c r="V532" t="s">
        <v>382</v>
      </c>
      <c r="W532" t="s">
        <v>383</v>
      </c>
      <c r="X532" t="s">
        <v>276</v>
      </c>
    </row>
    <row r="533" spans="1:24" x14ac:dyDescent="0.15">
      <c r="A533" t="s">
        <v>317</v>
      </c>
      <c r="B533" t="s">
        <v>316</v>
      </c>
      <c r="C533" t="s">
        <v>305</v>
      </c>
      <c r="F533" t="s">
        <v>36</v>
      </c>
      <c r="I533" t="s">
        <v>318</v>
      </c>
      <c r="L533" s="23" t="s">
        <v>811</v>
      </c>
      <c r="M533" s="31">
        <v>15739423</v>
      </c>
      <c r="O533" t="s">
        <v>39</v>
      </c>
      <c r="P533" t="s">
        <v>42</v>
      </c>
      <c r="Q533" s="75">
        <f t="shared" si="16"/>
        <v>15739423</v>
      </c>
      <c r="R533" s="9" t="s">
        <v>39</v>
      </c>
      <c r="S533" t="s">
        <v>322</v>
      </c>
      <c r="V533" t="s">
        <v>382</v>
      </c>
      <c r="W533" t="s">
        <v>383</v>
      </c>
      <c r="X533" t="s">
        <v>276</v>
      </c>
    </row>
    <row r="534" spans="1:24" x14ac:dyDescent="0.15">
      <c r="A534" t="s">
        <v>317</v>
      </c>
      <c r="B534" t="s">
        <v>316</v>
      </c>
      <c r="C534" t="s">
        <v>305</v>
      </c>
      <c r="F534" t="s">
        <v>68</v>
      </c>
      <c r="I534" t="s">
        <v>318</v>
      </c>
      <c r="L534" s="23" t="s">
        <v>811</v>
      </c>
      <c r="M534" s="31">
        <v>12957602</v>
      </c>
      <c r="O534" t="s">
        <v>39</v>
      </c>
      <c r="P534" t="s">
        <v>42</v>
      </c>
      <c r="Q534" s="75">
        <f t="shared" si="16"/>
        <v>12957602</v>
      </c>
      <c r="R534" s="9" t="s">
        <v>39</v>
      </c>
      <c r="S534" t="s">
        <v>322</v>
      </c>
      <c r="V534" t="s">
        <v>382</v>
      </c>
      <c r="W534" t="s">
        <v>383</v>
      </c>
      <c r="X534" t="s">
        <v>276</v>
      </c>
    </row>
    <row r="535" spans="1:24" x14ac:dyDescent="0.15">
      <c r="A535" t="s">
        <v>317</v>
      </c>
      <c r="B535" t="s">
        <v>316</v>
      </c>
      <c r="C535" t="s">
        <v>305</v>
      </c>
      <c r="F535" t="s">
        <v>279</v>
      </c>
      <c r="I535" t="s">
        <v>318</v>
      </c>
      <c r="L535" s="23" t="s">
        <v>812</v>
      </c>
      <c r="M535" s="31">
        <v>12724618</v>
      </c>
      <c r="O535" t="s">
        <v>39</v>
      </c>
      <c r="P535" t="s">
        <v>44</v>
      </c>
      <c r="Q535" s="75">
        <f t="shared" si="16"/>
        <v>12724618</v>
      </c>
      <c r="R535" s="9" t="s">
        <v>39</v>
      </c>
      <c r="S535" t="s">
        <v>322</v>
      </c>
      <c r="V535" t="s">
        <v>382</v>
      </c>
      <c r="W535" t="s">
        <v>386</v>
      </c>
      <c r="X535" t="s">
        <v>276</v>
      </c>
    </row>
    <row r="536" spans="1:24" x14ac:dyDescent="0.15">
      <c r="A536" t="s">
        <v>317</v>
      </c>
      <c r="B536" t="s">
        <v>316</v>
      </c>
      <c r="C536" t="s">
        <v>305</v>
      </c>
      <c r="F536" t="s">
        <v>36</v>
      </c>
      <c r="I536" t="s">
        <v>318</v>
      </c>
      <c r="L536" s="23" t="s">
        <v>812</v>
      </c>
      <c r="M536" s="31">
        <v>14479514</v>
      </c>
      <c r="O536" t="s">
        <v>39</v>
      </c>
      <c r="P536" t="s">
        <v>44</v>
      </c>
      <c r="Q536" s="75">
        <f t="shared" si="16"/>
        <v>14479514</v>
      </c>
      <c r="R536" s="9" t="s">
        <v>39</v>
      </c>
      <c r="S536" t="s">
        <v>322</v>
      </c>
      <c r="V536" t="s">
        <v>382</v>
      </c>
      <c r="W536" t="s">
        <v>386</v>
      </c>
      <c r="X536" t="s">
        <v>276</v>
      </c>
    </row>
    <row r="537" spans="1:24" x14ac:dyDescent="0.15">
      <c r="A537" t="s">
        <v>317</v>
      </c>
      <c r="B537" t="s">
        <v>316</v>
      </c>
      <c r="C537" t="s">
        <v>305</v>
      </c>
      <c r="F537" t="s">
        <v>68</v>
      </c>
      <c r="I537" t="s">
        <v>318</v>
      </c>
      <c r="L537" s="23" t="s">
        <v>812</v>
      </c>
      <c r="M537" s="31">
        <v>8271179</v>
      </c>
      <c r="O537" t="s">
        <v>39</v>
      </c>
      <c r="P537" t="s">
        <v>44</v>
      </c>
      <c r="Q537" s="75">
        <f t="shared" si="16"/>
        <v>8271179</v>
      </c>
      <c r="R537" s="9" t="s">
        <v>39</v>
      </c>
      <c r="S537" t="s">
        <v>322</v>
      </c>
      <c r="V537" t="s">
        <v>382</v>
      </c>
      <c r="W537" t="s">
        <v>386</v>
      </c>
      <c r="X537" t="s">
        <v>276</v>
      </c>
    </row>
    <row r="538" spans="1:24" ht="15" x14ac:dyDescent="0.2">
      <c r="A538" s="22" t="s">
        <v>285</v>
      </c>
      <c r="B538" s="22" t="s">
        <v>284</v>
      </c>
      <c r="C538" s="22" t="s">
        <v>286</v>
      </c>
      <c r="F538" t="s">
        <v>279</v>
      </c>
      <c r="L538" t="s">
        <v>676</v>
      </c>
      <c r="M538" s="66" t="s">
        <v>388</v>
      </c>
      <c r="O538" s="25"/>
      <c r="P538" t="s">
        <v>230</v>
      </c>
      <c r="Q538" s="65"/>
      <c r="R538" s="25"/>
      <c r="S538" t="s">
        <v>293</v>
      </c>
      <c r="T538" t="s">
        <v>389</v>
      </c>
      <c r="U538" s="9" t="s">
        <v>734</v>
      </c>
      <c r="V538" t="e">
        <v>#N/A</v>
      </c>
      <c r="W538" t="e">
        <v>#N/A</v>
      </c>
      <c r="X538" t="s">
        <v>276</v>
      </c>
    </row>
    <row r="539" spans="1:24" ht="15" x14ac:dyDescent="0.2">
      <c r="A539" s="22" t="s">
        <v>285</v>
      </c>
      <c r="B539" s="22" t="s">
        <v>284</v>
      </c>
      <c r="C539" s="22" t="s">
        <v>286</v>
      </c>
      <c r="F539" t="s">
        <v>279</v>
      </c>
      <c r="L539" t="s">
        <v>677</v>
      </c>
      <c r="M539" s="66" t="s">
        <v>388</v>
      </c>
      <c r="O539" s="25"/>
      <c r="P539" t="s">
        <v>230</v>
      </c>
      <c r="Q539" s="65"/>
      <c r="R539" s="25"/>
      <c r="S539" t="s">
        <v>293</v>
      </c>
      <c r="T539" t="s">
        <v>390</v>
      </c>
      <c r="U539" s="9" t="s">
        <v>734</v>
      </c>
      <c r="V539" t="e">
        <v>#N/A</v>
      </c>
      <c r="W539" t="e">
        <v>#N/A</v>
      </c>
      <c r="X539" t="s">
        <v>276</v>
      </c>
    </row>
    <row r="540" spans="1:24" x14ac:dyDescent="0.15">
      <c r="A540" t="s">
        <v>304</v>
      </c>
      <c r="B540" t="s">
        <v>303</v>
      </c>
      <c r="C540" t="s">
        <v>305</v>
      </c>
      <c r="F540" s="14" t="s">
        <v>279</v>
      </c>
      <c r="L540" t="s">
        <v>396</v>
      </c>
      <c r="M540" s="31">
        <v>1.64E-6</v>
      </c>
      <c r="O540" t="s">
        <v>391</v>
      </c>
      <c r="P540" t="s">
        <v>225</v>
      </c>
      <c r="Q540" s="31">
        <f>M540*1000000</f>
        <v>1.64</v>
      </c>
      <c r="R540" s="9" t="s">
        <v>818</v>
      </c>
      <c r="S540" t="s">
        <v>322</v>
      </c>
      <c r="T540" s="36" t="s">
        <v>392</v>
      </c>
      <c r="U540" s="9" t="s">
        <v>734</v>
      </c>
      <c r="V540" t="s">
        <v>321</v>
      </c>
      <c r="W540" t="s">
        <v>321</v>
      </c>
      <c r="X540" t="s">
        <v>276</v>
      </c>
    </row>
    <row r="541" spans="1:24" x14ac:dyDescent="0.15">
      <c r="A541" t="s">
        <v>317</v>
      </c>
      <c r="B541" t="s">
        <v>316</v>
      </c>
      <c r="C541" t="s">
        <v>305</v>
      </c>
      <c r="F541" t="s">
        <v>279</v>
      </c>
      <c r="I541" t="s">
        <v>318</v>
      </c>
      <c r="L541" s="23" t="s">
        <v>393</v>
      </c>
      <c r="M541" s="67">
        <v>167428676.36759087</v>
      </c>
      <c r="O541" s="23" t="s">
        <v>394</v>
      </c>
      <c r="P541" t="s">
        <v>225</v>
      </c>
      <c r="Q541" s="79">
        <f>M541/1000</f>
        <v>167428.67636759087</v>
      </c>
      <c r="R541" s="23" t="s">
        <v>783</v>
      </c>
      <c r="S541" t="s">
        <v>322</v>
      </c>
      <c r="T541" t="s">
        <v>392</v>
      </c>
      <c r="U541" s="9" t="s">
        <v>734</v>
      </c>
      <c r="V541" t="s">
        <v>321</v>
      </c>
      <c r="W541" t="s">
        <v>321</v>
      </c>
      <c r="X541" t="s">
        <v>276</v>
      </c>
    </row>
    <row r="542" spans="1:24" x14ac:dyDescent="0.15">
      <c r="A542" t="s">
        <v>317</v>
      </c>
      <c r="B542" t="s">
        <v>316</v>
      </c>
      <c r="C542" t="s">
        <v>305</v>
      </c>
      <c r="F542" t="s">
        <v>36</v>
      </c>
      <c r="I542" t="s">
        <v>318</v>
      </c>
      <c r="L542" s="23" t="s">
        <v>393</v>
      </c>
      <c r="M542" s="67">
        <v>182463954.27900004</v>
      </c>
      <c r="O542" s="23" t="s">
        <v>394</v>
      </c>
      <c r="P542" t="s">
        <v>225</v>
      </c>
      <c r="Q542" s="79">
        <f>M542/1000</f>
        <v>182463.95427900006</v>
      </c>
      <c r="R542" s="23" t="s">
        <v>783</v>
      </c>
      <c r="S542" t="s">
        <v>322</v>
      </c>
      <c r="T542" t="s">
        <v>392</v>
      </c>
      <c r="U542" s="9" t="s">
        <v>734</v>
      </c>
      <c r="V542" t="s">
        <v>321</v>
      </c>
      <c r="W542" t="s">
        <v>321</v>
      </c>
      <c r="X542" t="s">
        <v>276</v>
      </c>
    </row>
    <row r="543" spans="1:24" x14ac:dyDescent="0.15">
      <c r="A543" t="s">
        <v>317</v>
      </c>
      <c r="B543" t="s">
        <v>316</v>
      </c>
      <c r="C543" t="s">
        <v>305</v>
      </c>
      <c r="F543" t="s">
        <v>68</v>
      </c>
      <c r="I543" t="s">
        <v>318</v>
      </c>
      <c r="L543" s="23" t="s">
        <v>393</v>
      </c>
      <c r="M543" s="67">
        <v>167428676.36759087</v>
      </c>
      <c r="O543" s="23" t="s">
        <v>394</v>
      </c>
      <c r="P543" t="s">
        <v>225</v>
      </c>
      <c r="Q543" s="79">
        <f>M543/1000</f>
        <v>167428.67636759087</v>
      </c>
      <c r="R543" s="23" t="s">
        <v>783</v>
      </c>
      <c r="S543" t="s">
        <v>322</v>
      </c>
      <c r="T543" t="s">
        <v>392</v>
      </c>
      <c r="U543" s="9" t="s">
        <v>734</v>
      </c>
      <c r="V543" t="s">
        <v>321</v>
      </c>
      <c r="W543" t="s">
        <v>321</v>
      </c>
      <c r="X543" t="s">
        <v>276</v>
      </c>
    </row>
    <row r="544" spans="1:24" x14ac:dyDescent="0.15">
      <c r="A544" s="9" t="s">
        <v>326</v>
      </c>
      <c r="B544" s="9" t="s">
        <v>325</v>
      </c>
      <c r="C544" s="9" t="s">
        <v>305</v>
      </c>
      <c r="F544" t="s">
        <v>271</v>
      </c>
      <c r="I544" t="s">
        <v>817</v>
      </c>
      <c r="J544">
        <v>62</v>
      </c>
      <c r="L544" t="s">
        <v>396</v>
      </c>
      <c r="M544" s="31">
        <v>2800</v>
      </c>
      <c r="O544" t="s">
        <v>397</v>
      </c>
      <c r="P544" t="s">
        <v>225</v>
      </c>
      <c r="Q544" s="73">
        <f>M544/1000</f>
        <v>2.8</v>
      </c>
      <c r="R544" t="s">
        <v>783</v>
      </c>
      <c r="S544" t="s">
        <v>322</v>
      </c>
      <c r="T544" t="s">
        <v>392</v>
      </c>
      <c r="U544" s="9" t="s">
        <v>734</v>
      </c>
      <c r="V544" t="s">
        <v>321</v>
      </c>
      <c r="W544" t="s">
        <v>321</v>
      </c>
      <c r="X544" t="s">
        <v>276</v>
      </c>
    </row>
    <row r="545" spans="1:24" ht="15" x14ac:dyDescent="0.2">
      <c r="A545" s="22" t="s">
        <v>329</v>
      </c>
      <c r="B545" s="22" t="s">
        <v>328</v>
      </c>
      <c r="C545" s="22" t="s">
        <v>305</v>
      </c>
      <c r="F545" t="s">
        <v>68</v>
      </c>
      <c r="I545" t="s">
        <v>330</v>
      </c>
      <c r="J545">
        <v>3</v>
      </c>
      <c r="L545" t="s">
        <v>396</v>
      </c>
      <c r="M545" s="31">
        <v>9634</v>
      </c>
      <c r="O545" s="25" t="s">
        <v>398</v>
      </c>
      <c r="P545" t="s">
        <v>225</v>
      </c>
      <c r="Q545" s="73">
        <f>M545/1000</f>
        <v>9.6340000000000003</v>
      </c>
      <c r="R545" t="s">
        <v>783</v>
      </c>
      <c r="S545" t="s">
        <v>322</v>
      </c>
      <c r="T545" t="s">
        <v>392</v>
      </c>
      <c r="U545" s="9" t="s">
        <v>734</v>
      </c>
      <c r="V545" t="s">
        <v>321</v>
      </c>
      <c r="W545" t="s">
        <v>321</v>
      </c>
      <c r="X545" t="s">
        <v>276</v>
      </c>
    </row>
    <row r="546" spans="1:24" ht="15" x14ac:dyDescent="0.2">
      <c r="A546" s="22" t="s">
        <v>329</v>
      </c>
      <c r="B546" s="22" t="s">
        <v>328</v>
      </c>
      <c r="C546" s="22" t="s">
        <v>305</v>
      </c>
      <c r="F546" s="26" t="s">
        <v>36</v>
      </c>
      <c r="I546" t="s">
        <v>330</v>
      </c>
      <c r="J546">
        <v>3</v>
      </c>
      <c r="L546" t="s">
        <v>396</v>
      </c>
      <c r="M546" s="31">
        <v>9939</v>
      </c>
      <c r="O546" s="25" t="s">
        <v>398</v>
      </c>
      <c r="P546" t="s">
        <v>225</v>
      </c>
      <c r="Q546" s="73">
        <f>M546/1000</f>
        <v>9.9390000000000001</v>
      </c>
      <c r="R546" t="s">
        <v>783</v>
      </c>
      <c r="S546" t="s">
        <v>322</v>
      </c>
      <c r="T546" t="s">
        <v>392</v>
      </c>
      <c r="U546" s="9" t="s">
        <v>734</v>
      </c>
      <c r="V546" t="s">
        <v>321</v>
      </c>
      <c r="W546" t="s">
        <v>321</v>
      </c>
      <c r="X546" t="s">
        <v>276</v>
      </c>
    </row>
    <row r="547" spans="1:24" ht="15" x14ac:dyDescent="0.2">
      <c r="A547" s="22" t="s">
        <v>329</v>
      </c>
      <c r="B547" s="22" t="s">
        <v>328</v>
      </c>
      <c r="C547" s="22" t="s">
        <v>305</v>
      </c>
      <c r="F547" s="14" t="s">
        <v>279</v>
      </c>
      <c r="I547" t="s">
        <v>330</v>
      </c>
      <c r="J547">
        <v>3</v>
      </c>
      <c r="L547" t="s">
        <v>396</v>
      </c>
      <c r="M547" s="31">
        <v>6</v>
      </c>
      <c r="O547" s="25" t="s">
        <v>398</v>
      </c>
      <c r="P547" t="s">
        <v>225</v>
      </c>
      <c r="Q547" s="73">
        <f>M547/1000</f>
        <v>6.0000000000000001E-3</v>
      </c>
      <c r="R547" t="s">
        <v>783</v>
      </c>
      <c r="S547" t="s">
        <v>322</v>
      </c>
      <c r="T547" t="s">
        <v>392</v>
      </c>
      <c r="U547" s="9" t="s">
        <v>734</v>
      </c>
      <c r="V547" t="s">
        <v>321</v>
      </c>
      <c r="W547" t="s">
        <v>321</v>
      </c>
      <c r="X547" t="s">
        <v>276</v>
      </c>
    </row>
    <row r="548" spans="1:24" ht="43" x14ac:dyDescent="0.2">
      <c r="A548" s="22" t="s">
        <v>334</v>
      </c>
      <c r="B548" s="22" t="s">
        <v>333</v>
      </c>
      <c r="C548" s="22" t="s">
        <v>305</v>
      </c>
      <c r="F548" t="s">
        <v>279</v>
      </c>
      <c r="I548" t="s">
        <v>359</v>
      </c>
      <c r="L548" t="s">
        <v>396</v>
      </c>
      <c r="M548" s="31">
        <v>4.0000000000000002E-4</v>
      </c>
      <c r="O548" s="25" t="s">
        <v>399</v>
      </c>
      <c r="P548" t="s">
        <v>225</v>
      </c>
      <c r="S548" t="s">
        <v>322</v>
      </c>
      <c r="T548" t="s">
        <v>392</v>
      </c>
      <c r="U548" s="9" t="s">
        <v>734</v>
      </c>
      <c r="V548" t="s">
        <v>321</v>
      </c>
      <c r="W548" t="s">
        <v>321</v>
      </c>
      <c r="X548" t="s">
        <v>276</v>
      </c>
    </row>
    <row r="549" spans="1:24" x14ac:dyDescent="0.15">
      <c r="A549" t="s">
        <v>304</v>
      </c>
      <c r="B549" t="s">
        <v>303</v>
      </c>
      <c r="C549" t="s">
        <v>305</v>
      </c>
      <c r="F549" s="14" t="s">
        <v>279</v>
      </c>
      <c r="L549" t="s">
        <v>403</v>
      </c>
      <c r="M549" s="31">
        <v>1.366E-5</v>
      </c>
      <c r="O549" t="s">
        <v>391</v>
      </c>
      <c r="P549" t="s">
        <v>220</v>
      </c>
      <c r="Q549" s="31">
        <f>M549*1000000</f>
        <v>13.66</v>
      </c>
      <c r="R549" s="9" t="s">
        <v>818</v>
      </c>
      <c r="S549" t="s">
        <v>322</v>
      </c>
      <c r="T549" s="36" t="s">
        <v>400</v>
      </c>
      <c r="U549" s="9" t="s">
        <v>734</v>
      </c>
      <c r="V549" t="s">
        <v>321</v>
      </c>
      <c r="W549" t="s">
        <v>321</v>
      </c>
      <c r="X549" t="s">
        <v>276</v>
      </c>
    </row>
    <row r="550" spans="1:24" x14ac:dyDescent="0.15">
      <c r="A550" t="s">
        <v>317</v>
      </c>
      <c r="B550" t="s">
        <v>316</v>
      </c>
      <c r="C550" t="s">
        <v>305</v>
      </c>
      <c r="F550" t="s">
        <v>279</v>
      </c>
      <c r="I550" t="s">
        <v>318</v>
      </c>
      <c r="L550" s="23" t="s">
        <v>401</v>
      </c>
      <c r="M550" s="67">
        <v>5499327625.1834993</v>
      </c>
      <c r="O550" s="23" t="s">
        <v>394</v>
      </c>
      <c r="P550" t="s">
        <v>220</v>
      </c>
      <c r="Q550" s="79">
        <f>M550/1000</f>
        <v>5499327.6251834994</v>
      </c>
      <c r="R550" s="23" t="s">
        <v>783</v>
      </c>
      <c r="S550" t="s">
        <v>322</v>
      </c>
      <c r="T550" t="s">
        <v>400</v>
      </c>
      <c r="U550" s="9" t="s">
        <v>734</v>
      </c>
      <c r="V550" t="s">
        <v>321</v>
      </c>
      <c r="W550" t="s">
        <v>321</v>
      </c>
      <c r="X550" t="s">
        <v>276</v>
      </c>
    </row>
    <row r="551" spans="1:24" x14ac:dyDescent="0.15">
      <c r="A551" t="s">
        <v>317</v>
      </c>
      <c r="B551" t="s">
        <v>316</v>
      </c>
      <c r="C551" t="s">
        <v>305</v>
      </c>
      <c r="F551" t="s">
        <v>36</v>
      </c>
      <c r="I551" t="s">
        <v>318</v>
      </c>
      <c r="L551" s="23" t="s">
        <v>401</v>
      </c>
      <c r="M551" s="67">
        <v>5765507246.5060005</v>
      </c>
      <c r="O551" s="23" t="s">
        <v>394</v>
      </c>
      <c r="P551" t="s">
        <v>220</v>
      </c>
      <c r="Q551" s="79">
        <f>M551/1000</f>
        <v>5765507.2465060009</v>
      </c>
      <c r="R551" s="23" t="s">
        <v>783</v>
      </c>
      <c r="S551" t="s">
        <v>322</v>
      </c>
      <c r="T551" t="s">
        <v>400</v>
      </c>
      <c r="U551" s="9" t="s">
        <v>734</v>
      </c>
      <c r="V551" t="s">
        <v>321</v>
      </c>
      <c r="W551" t="s">
        <v>321</v>
      </c>
      <c r="X551" t="s">
        <v>276</v>
      </c>
    </row>
    <row r="552" spans="1:24" x14ac:dyDescent="0.15">
      <c r="A552" t="s">
        <v>317</v>
      </c>
      <c r="B552" t="s">
        <v>316</v>
      </c>
      <c r="C552" t="s">
        <v>305</v>
      </c>
      <c r="F552" t="s">
        <v>68</v>
      </c>
      <c r="I552" t="s">
        <v>318</v>
      </c>
      <c r="L552" s="23" t="s">
        <v>401</v>
      </c>
      <c r="M552" s="67">
        <v>6790322967.9040012</v>
      </c>
      <c r="O552" s="23" t="s">
        <v>394</v>
      </c>
      <c r="P552" t="s">
        <v>220</v>
      </c>
      <c r="Q552" s="79">
        <f>M552/1000</f>
        <v>6790322.9679040015</v>
      </c>
      <c r="R552" s="23" t="s">
        <v>783</v>
      </c>
      <c r="S552" t="s">
        <v>322</v>
      </c>
      <c r="T552" t="s">
        <v>400</v>
      </c>
      <c r="U552" s="9" t="s">
        <v>734</v>
      </c>
      <c r="V552" t="s">
        <v>321</v>
      </c>
      <c r="W552" t="s">
        <v>321</v>
      </c>
      <c r="X552" t="s">
        <v>276</v>
      </c>
    </row>
    <row r="553" spans="1:24" x14ac:dyDescent="0.15">
      <c r="A553" s="9" t="s">
        <v>326</v>
      </c>
      <c r="B553" s="9" t="s">
        <v>325</v>
      </c>
      <c r="C553" s="9" t="s">
        <v>305</v>
      </c>
      <c r="F553" t="s">
        <v>271</v>
      </c>
      <c r="L553" t="s">
        <v>403</v>
      </c>
      <c r="M553" s="31">
        <v>6397</v>
      </c>
      <c r="O553" t="s">
        <v>397</v>
      </c>
      <c r="P553" t="s">
        <v>220</v>
      </c>
      <c r="Q553" s="73">
        <f>M553/1000</f>
        <v>6.3970000000000002</v>
      </c>
      <c r="R553" t="s">
        <v>783</v>
      </c>
      <c r="S553" t="s">
        <v>322</v>
      </c>
      <c r="T553" t="s">
        <v>400</v>
      </c>
      <c r="U553" s="9" t="s">
        <v>734</v>
      </c>
      <c r="V553" t="s">
        <v>321</v>
      </c>
      <c r="W553" t="s">
        <v>321</v>
      </c>
      <c r="X553" t="s">
        <v>276</v>
      </c>
    </row>
    <row r="554" spans="1:24" ht="15" x14ac:dyDescent="0.2">
      <c r="A554" s="22" t="s">
        <v>329</v>
      </c>
      <c r="B554" s="22" t="s">
        <v>328</v>
      </c>
      <c r="C554" s="22" t="s">
        <v>305</v>
      </c>
      <c r="F554" t="s">
        <v>68</v>
      </c>
      <c r="I554" t="s">
        <v>330</v>
      </c>
      <c r="J554">
        <v>3</v>
      </c>
      <c r="L554" t="s">
        <v>403</v>
      </c>
      <c r="M554" s="31">
        <v>63761486</v>
      </c>
      <c r="O554" s="25" t="s">
        <v>398</v>
      </c>
      <c r="P554" t="s">
        <v>220</v>
      </c>
      <c r="Q554" s="73">
        <f>M554/1000</f>
        <v>63761.485999999997</v>
      </c>
      <c r="R554" t="s">
        <v>783</v>
      </c>
      <c r="S554" t="s">
        <v>322</v>
      </c>
      <c r="T554" t="s">
        <v>400</v>
      </c>
      <c r="U554" s="9" t="s">
        <v>734</v>
      </c>
      <c r="V554" t="s">
        <v>321</v>
      </c>
      <c r="W554" t="s">
        <v>321</v>
      </c>
      <c r="X554" t="s">
        <v>276</v>
      </c>
    </row>
    <row r="555" spans="1:24" ht="15" x14ac:dyDescent="0.2">
      <c r="A555" s="22" t="s">
        <v>329</v>
      </c>
      <c r="B555" s="22" t="s">
        <v>328</v>
      </c>
      <c r="C555" s="22" t="s">
        <v>305</v>
      </c>
      <c r="F555" s="26" t="s">
        <v>36</v>
      </c>
      <c r="I555" t="s">
        <v>330</v>
      </c>
      <c r="J555">
        <v>3</v>
      </c>
      <c r="L555" t="s">
        <v>403</v>
      </c>
      <c r="M555" s="31">
        <v>56289497</v>
      </c>
      <c r="O555" s="25" t="s">
        <v>398</v>
      </c>
      <c r="P555" t="s">
        <v>220</v>
      </c>
      <c r="Q555" s="73">
        <f>M555/1000</f>
        <v>56289.497000000003</v>
      </c>
      <c r="R555" t="s">
        <v>783</v>
      </c>
      <c r="S555" t="s">
        <v>322</v>
      </c>
      <c r="T555" t="s">
        <v>400</v>
      </c>
      <c r="U555" s="9" t="s">
        <v>734</v>
      </c>
      <c r="V555" t="s">
        <v>321</v>
      </c>
      <c r="W555" t="s">
        <v>321</v>
      </c>
      <c r="X555" t="s">
        <v>276</v>
      </c>
    </row>
    <row r="556" spans="1:24" ht="15" x14ac:dyDescent="0.2">
      <c r="A556" s="22" t="s">
        <v>329</v>
      </c>
      <c r="B556" s="22" t="s">
        <v>328</v>
      </c>
      <c r="C556" s="22" t="s">
        <v>305</v>
      </c>
      <c r="F556" s="14" t="s">
        <v>279</v>
      </c>
      <c r="I556" t="s">
        <v>330</v>
      </c>
      <c r="J556">
        <v>3</v>
      </c>
      <c r="L556" t="s">
        <v>403</v>
      </c>
      <c r="M556" s="31">
        <v>50037979</v>
      </c>
      <c r="O556" s="25" t="s">
        <v>398</v>
      </c>
      <c r="P556" t="s">
        <v>220</v>
      </c>
      <c r="Q556" s="73">
        <f>M556/1000</f>
        <v>50037.978999999999</v>
      </c>
      <c r="R556" t="s">
        <v>783</v>
      </c>
      <c r="S556" t="s">
        <v>322</v>
      </c>
      <c r="T556" t="s">
        <v>400</v>
      </c>
      <c r="U556" s="9" t="s">
        <v>734</v>
      </c>
      <c r="V556" t="s">
        <v>321</v>
      </c>
      <c r="W556" t="s">
        <v>321</v>
      </c>
      <c r="X556" t="s">
        <v>276</v>
      </c>
    </row>
    <row r="557" spans="1:24" ht="43" x14ac:dyDescent="0.2">
      <c r="A557" s="22" t="s">
        <v>334</v>
      </c>
      <c r="B557" s="22" t="s">
        <v>333</v>
      </c>
      <c r="C557" s="22" t="s">
        <v>305</v>
      </c>
      <c r="F557" t="s">
        <v>279</v>
      </c>
      <c r="I557" t="s">
        <v>359</v>
      </c>
      <c r="L557" t="s">
        <v>403</v>
      </c>
      <c r="M557" s="31">
        <v>5.0000000000000001E-3</v>
      </c>
      <c r="O557" s="25" t="s">
        <v>399</v>
      </c>
      <c r="P557" t="s">
        <v>220</v>
      </c>
      <c r="S557" t="s">
        <v>322</v>
      </c>
      <c r="T557" t="s">
        <v>400</v>
      </c>
      <c r="U557" s="9" t="s">
        <v>734</v>
      </c>
      <c r="V557" t="s">
        <v>321</v>
      </c>
      <c r="W557" t="s">
        <v>321</v>
      </c>
      <c r="X557" t="s">
        <v>276</v>
      </c>
    </row>
    <row r="558" spans="1:24" x14ac:dyDescent="0.15">
      <c r="A558" s="9" t="s">
        <v>296</v>
      </c>
      <c r="B558" s="9" t="s">
        <v>295</v>
      </c>
      <c r="C558" s="9" t="s">
        <v>297</v>
      </c>
      <c r="D558" s="9" t="s">
        <v>300</v>
      </c>
      <c r="E558" s="9"/>
      <c r="F558" s="30" t="s">
        <v>279</v>
      </c>
      <c r="I558" s="9" t="s">
        <v>302</v>
      </c>
      <c r="J558">
        <v>88</v>
      </c>
      <c r="L558" t="s">
        <v>405</v>
      </c>
      <c r="M558" s="31">
        <v>78</v>
      </c>
      <c r="O558" s="30" t="s">
        <v>406</v>
      </c>
      <c r="P558" t="s">
        <v>404</v>
      </c>
      <c r="Q558" s="43">
        <f>M558*0.278</f>
        <v>21.684000000000001</v>
      </c>
      <c r="R558" s="30" t="s">
        <v>513</v>
      </c>
      <c r="S558" t="s">
        <v>732</v>
      </c>
      <c r="U558" s="30"/>
      <c r="V558" t="s">
        <v>562</v>
      </c>
      <c r="W558" t="s">
        <v>563</v>
      </c>
      <c r="X558" s="30" t="s">
        <v>276</v>
      </c>
    </row>
    <row r="559" spans="1:24" x14ac:dyDescent="0.15">
      <c r="A559" s="9" t="s">
        <v>296</v>
      </c>
      <c r="B559" s="9" t="s">
        <v>295</v>
      </c>
      <c r="C559" s="9" t="s">
        <v>297</v>
      </c>
      <c r="D559" s="9" t="s">
        <v>300</v>
      </c>
      <c r="E559" s="9"/>
      <c r="F559" s="30" t="s">
        <v>279</v>
      </c>
      <c r="I559" s="9" t="s">
        <v>302</v>
      </c>
      <c r="J559">
        <v>88</v>
      </c>
      <c r="L559" t="s">
        <v>408</v>
      </c>
      <c r="M559" s="31">
        <v>10</v>
      </c>
      <c r="O559" t="s">
        <v>314</v>
      </c>
      <c r="P559" t="s">
        <v>407</v>
      </c>
      <c r="Q559" s="43">
        <f>M559*1000000</f>
        <v>10000000</v>
      </c>
      <c r="R559" t="s">
        <v>39</v>
      </c>
      <c r="S559" s="30" t="s">
        <v>732</v>
      </c>
      <c r="V559" t="s">
        <v>382</v>
      </c>
      <c r="W559" t="s">
        <v>321</v>
      </c>
      <c r="X559" s="30" t="s">
        <v>276</v>
      </c>
    </row>
    <row r="560" spans="1:24" x14ac:dyDescent="0.15">
      <c r="A560" s="9" t="s">
        <v>296</v>
      </c>
      <c r="B560" s="9" t="s">
        <v>295</v>
      </c>
      <c r="C560" s="9" t="s">
        <v>297</v>
      </c>
      <c r="D560" s="9" t="s">
        <v>300</v>
      </c>
      <c r="E560" s="9"/>
      <c r="F560" s="30" t="s">
        <v>279</v>
      </c>
      <c r="I560" s="9" t="s">
        <v>302</v>
      </c>
      <c r="J560">
        <v>88</v>
      </c>
      <c r="L560" t="s">
        <v>410</v>
      </c>
      <c r="M560" s="31">
        <v>3</v>
      </c>
      <c r="O560" t="s">
        <v>813</v>
      </c>
      <c r="P560" t="s">
        <v>409</v>
      </c>
      <c r="Q560" s="73">
        <f t="shared" ref="Q560:Q566" si="17">M560*1000000</f>
        <v>3000000</v>
      </c>
      <c r="R560" t="s">
        <v>39</v>
      </c>
      <c r="S560" s="30" t="s">
        <v>732</v>
      </c>
      <c r="V560" t="s">
        <v>321</v>
      </c>
      <c r="W560" t="s">
        <v>321</v>
      </c>
      <c r="X560" s="30" t="s">
        <v>276</v>
      </c>
    </row>
    <row r="561" spans="1:24" x14ac:dyDescent="0.15">
      <c r="A561" s="9" t="s">
        <v>296</v>
      </c>
      <c r="B561" s="9" t="s">
        <v>295</v>
      </c>
      <c r="C561" s="9" t="s">
        <v>297</v>
      </c>
      <c r="D561" s="9" t="s">
        <v>300</v>
      </c>
      <c r="E561" s="9"/>
      <c r="F561" s="30" t="s">
        <v>279</v>
      </c>
      <c r="I561" s="9" t="s">
        <v>302</v>
      </c>
      <c r="J561">
        <v>88</v>
      </c>
      <c r="L561" t="s">
        <v>413</v>
      </c>
      <c r="M561" s="31">
        <v>12.9</v>
      </c>
      <c r="O561" t="s">
        <v>813</v>
      </c>
      <c r="P561" t="s">
        <v>412</v>
      </c>
      <c r="Q561" s="73">
        <f t="shared" si="17"/>
        <v>12900000</v>
      </c>
      <c r="R561" t="s">
        <v>39</v>
      </c>
      <c r="S561" s="30" t="s">
        <v>732</v>
      </c>
      <c r="V561" t="s">
        <v>321</v>
      </c>
      <c r="W561" t="s">
        <v>321</v>
      </c>
      <c r="X561" s="30" t="s">
        <v>276</v>
      </c>
    </row>
    <row r="562" spans="1:24" x14ac:dyDescent="0.15">
      <c r="A562" s="9" t="s">
        <v>296</v>
      </c>
      <c r="B562" s="9" t="s">
        <v>295</v>
      </c>
      <c r="C562" s="9" t="s">
        <v>297</v>
      </c>
      <c r="D562" s="9" t="s">
        <v>300</v>
      </c>
      <c r="E562" s="9"/>
      <c r="F562" s="30" t="s">
        <v>279</v>
      </c>
      <c r="I562" s="9" t="s">
        <v>302</v>
      </c>
      <c r="J562">
        <v>88</v>
      </c>
      <c r="L562" t="s">
        <v>415</v>
      </c>
      <c r="M562" s="31">
        <v>16.3</v>
      </c>
      <c r="O562" t="s">
        <v>813</v>
      </c>
      <c r="P562" t="s">
        <v>414</v>
      </c>
      <c r="Q562" s="73">
        <f t="shared" si="17"/>
        <v>16300000</v>
      </c>
      <c r="R562" t="s">
        <v>39</v>
      </c>
      <c r="S562" s="30" t="s">
        <v>732</v>
      </c>
      <c r="V562" t="s">
        <v>321</v>
      </c>
      <c r="W562" t="s">
        <v>321</v>
      </c>
      <c r="X562" s="30" t="s">
        <v>276</v>
      </c>
    </row>
    <row r="563" spans="1:24" x14ac:dyDescent="0.15">
      <c r="A563" s="9" t="s">
        <v>296</v>
      </c>
      <c r="B563" s="9" t="s">
        <v>295</v>
      </c>
      <c r="C563" s="9" t="s">
        <v>297</v>
      </c>
      <c r="D563" s="9" t="s">
        <v>300</v>
      </c>
      <c r="E563" s="9"/>
      <c r="F563" s="30" t="s">
        <v>279</v>
      </c>
      <c r="I563" s="9" t="s">
        <v>302</v>
      </c>
      <c r="J563">
        <v>88</v>
      </c>
      <c r="L563" t="s">
        <v>417</v>
      </c>
      <c r="M563" s="31">
        <v>40.299999999999997</v>
      </c>
      <c r="O563" t="s">
        <v>813</v>
      </c>
      <c r="P563" t="s">
        <v>416</v>
      </c>
      <c r="Q563" s="73">
        <f t="shared" si="17"/>
        <v>40300000</v>
      </c>
      <c r="R563" t="s">
        <v>39</v>
      </c>
      <c r="S563" s="30" t="s">
        <v>732</v>
      </c>
      <c r="V563" t="s">
        <v>321</v>
      </c>
      <c r="W563" t="s">
        <v>321</v>
      </c>
      <c r="X563" s="30" t="s">
        <v>276</v>
      </c>
    </row>
    <row r="564" spans="1:24" x14ac:dyDescent="0.15">
      <c r="A564" s="9" t="s">
        <v>296</v>
      </c>
      <c r="B564" s="9" t="s">
        <v>295</v>
      </c>
      <c r="C564" s="9" t="s">
        <v>297</v>
      </c>
      <c r="D564" s="9" t="s">
        <v>300</v>
      </c>
      <c r="E564" s="9"/>
      <c r="F564" s="30" t="s">
        <v>279</v>
      </c>
      <c r="I564" s="9" t="s">
        <v>302</v>
      </c>
      <c r="J564">
        <v>88</v>
      </c>
      <c r="L564" t="s">
        <v>419</v>
      </c>
      <c r="M564" s="31">
        <v>1.1000000000000001</v>
      </c>
      <c r="O564" t="s">
        <v>813</v>
      </c>
      <c r="P564" t="s">
        <v>418</v>
      </c>
      <c r="Q564" s="73">
        <f t="shared" si="17"/>
        <v>1100000</v>
      </c>
      <c r="R564" t="s">
        <v>39</v>
      </c>
      <c r="S564" s="30" t="s">
        <v>732</v>
      </c>
      <c r="V564" t="s">
        <v>321</v>
      </c>
      <c r="W564" t="s">
        <v>321</v>
      </c>
      <c r="X564" s="30" t="s">
        <v>276</v>
      </c>
    </row>
    <row r="565" spans="1:24" x14ac:dyDescent="0.15">
      <c r="A565" s="9" t="s">
        <v>296</v>
      </c>
      <c r="B565" s="9" t="s">
        <v>295</v>
      </c>
      <c r="C565" s="9" t="s">
        <v>297</v>
      </c>
      <c r="D565" s="9" t="s">
        <v>300</v>
      </c>
      <c r="E565" s="9"/>
      <c r="F565" s="30" t="s">
        <v>279</v>
      </c>
      <c r="I565" s="9" t="s">
        <v>302</v>
      </c>
      <c r="J565">
        <v>88</v>
      </c>
      <c r="L565" t="s">
        <v>421</v>
      </c>
      <c r="M565" s="31">
        <v>1.6</v>
      </c>
      <c r="O565" t="s">
        <v>813</v>
      </c>
      <c r="P565" t="s">
        <v>420</v>
      </c>
      <c r="Q565" s="73">
        <f t="shared" si="17"/>
        <v>1600000</v>
      </c>
      <c r="R565" t="s">
        <v>39</v>
      </c>
      <c r="S565" s="30" t="s">
        <v>732</v>
      </c>
      <c r="V565" t="s">
        <v>321</v>
      </c>
      <c r="W565" t="s">
        <v>321</v>
      </c>
      <c r="X565" s="30" t="s">
        <v>276</v>
      </c>
    </row>
    <row r="566" spans="1:24" x14ac:dyDescent="0.15">
      <c r="A566" s="9" t="s">
        <v>296</v>
      </c>
      <c r="B566" s="9" t="s">
        <v>295</v>
      </c>
      <c r="C566" s="9" t="s">
        <v>297</v>
      </c>
      <c r="D566" s="9" t="s">
        <v>300</v>
      </c>
      <c r="E566" s="9"/>
      <c r="F566" s="30" t="s">
        <v>279</v>
      </c>
      <c r="I566" s="9" t="s">
        <v>302</v>
      </c>
      <c r="J566">
        <v>88</v>
      </c>
      <c r="L566" t="s">
        <v>423</v>
      </c>
      <c r="M566" s="31">
        <v>7.3</v>
      </c>
      <c r="O566" t="s">
        <v>813</v>
      </c>
      <c r="P566" t="s">
        <v>422</v>
      </c>
      <c r="Q566" s="73">
        <f t="shared" si="17"/>
        <v>7300000</v>
      </c>
      <c r="R566" t="s">
        <v>39</v>
      </c>
      <c r="S566" s="30" t="s">
        <v>732</v>
      </c>
      <c r="V566" t="s">
        <v>321</v>
      </c>
      <c r="W566" t="s">
        <v>321</v>
      </c>
      <c r="X566" s="30" t="s">
        <v>276</v>
      </c>
    </row>
    <row r="567" spans="1:24" x14ac:dyDescent="0.15">
      <c r="A567" s="9" t="s">
        <v>296</v>
      </c>
      <c r="B567" s="9" t="s">
        <v>295</v>
      </c>
      <c r="C567" s="9" t="s">
        <v>297</v>
      </c>
      <c r="D567" s="9" t="s">
        <v>300</v>
      </c>
      <c r="E567" s="9"/>
      <c r="F567" s="30" t="s">
        <v>279</v>
      </c>
      <c r="I567" s="9" t="s">
        <v>302</v>
      </c>
      <c r="J567">
        <v>88</v>
      </c>
      <c r="L567" t="s">
        <v>425</v>
      </c>
      <c r="M567" s="31">
        <v>0.16800000000000001</v>
      </c>
      <c r="O567" s="30" t="s">
        <v>426</v>
      </c>
      <c r="P567" t="s">
        <v>424</v>
      </c>
      <c r="Q567" s="43">
        <f>M567</f>
        <v>0.16800000000000001</v>
      </c>
      <c r="R567" s="30" t="str">
        <f>O567</f>
        <v>tonnes of CO2e/ tonne of hydrocarbon production available for sale</v>
      </c>
      <c r="S567" s="30" t="s">
        <v>732</v>
      </c>
      <c r="U567" s="30"/>
      <c r="V567" t="s">
        <v>321</v>
      </c>
      <c r="W567" t="s">
        <v>321</v>
      </c>
      <c r="X567" s="30" t="s">
        <v>276</v>
      </c>
    </row>
    <row r="568" spans="1:24" x14ac:dyDescent="0.15">
      <c r="A568" s="9" t="s">
        <v>296</v>
      </c>
      <c r="B568" s="9" t="s">
        <v>295</v>
      </c>
      <c r="C568" s="9" t="s">
        <v>297</v>
      </c>
      <c r="D568" s="9" t="s">
        <v>300</v>
      </c>
      <c r="E568" s="9"/>
      <c r="F568" s="30" t="s">
        <v>279</v>
      </c>
      <c r="I568" s="9" t="s">
        <v>302</v>
      </c>
      <c r="J568">
        <v>88</v>
      </c>
      <c r="K568" s="30" t="s">
        <v>430</v>
      </c>
      <c r="L568" t="s">
        <v>428</v>
      </c>
      <c r="M568" s="31">
        <v>1.06</v>
      </c>
      <c r="O568" s="30" t="s">
        <v>429</v>
      </c>
      <c r="P568" t="s">
        <v>427</v>
      </c>
      <c r="Q568" s="43">
        <f>M568</f>
        <v>1.06</v>
      </c>
      <c r="R568" s="30" t="str">
        <f>O568</f>
        <v>tonnes of CO2e/UEDC</v>
      </c>
      <c r="S568" s="30" t="s">
        <v>732</v>
      </c>
      <c r="U568" s="30"/>
      <c r="V568" t="s">
        <v>321</v>
      </c>
      <c r="W568" t="s">
        <v>321</v>
      </c>
      <c r="X568" s="30" t="s">
        <v>276</v>
      </c>
    </row>
    <row r="569" spans="1:24" x14ac:dyDescent="0.15">
      <c r="A569" s="9" t="s">
        <v>296</v>
      </c>
      <c r="B569" s="9" t="s">
        <v>295</v>
      </c>
      <c r="C569" s="9" t="s">
        <v>297</v>
      </c>
      <c r="D569" s="9" t="s">
        <v>300</v>
      </c>
      <c r="E569" s="9"/>
      <c r="F569" s="30" t="s">
        <v>279</v>
      </c>
      <c r="I569" s="9" t="s">
        <v>302</v>
      </c>
      <c r="J569">
        <v>88</v>
      </c>
      <c r="L569" t="s">
        <v>432</v>
      </c>
      <c r="M569" s="31">
        <v>1.04</v>
      </c>
      <c r="O569" s="30" t="s">
        <v>433</v>
      </c>
      <c r="P569" t="s">
        <v>431</v>
      </c>
      <c r="Q569" s="43">
        <f>M569</f>
        <v>1.04</v>
      </c>
      <c r="R569" s="30" t="str">
        <f>O569</f>
        <v>tonnes of CO2e/tonne of high-value petrochemicals produced</v>
      </c>
      <c r="S569" s="30" t="s">
        <v>732</v>
      </c>
      <c r="U569" s="30"/>
      <c r="V569" t="s">
        <v>321</v>
      </c>
      <c r="W569" t="s">
        <v>321</v>
      </c>
      <c r="X569" s="30" t="s">
        <v>276</v>
      </c>
    </row>
    <row r="570" spans="1:24" x14ac:dyDescent="0.15">
      <c r="A570" s="9" t="s">
        <v>296</v>
      </c>
      <c r="B570" s="9" t="s">
        <v>295</v>
      </c>
      <c r="C570" s="9" t="s">
        <v>297</v>
      </c>
      <c r="D570" s="9" t="s">
        <v>300</v>
      </c>
      <c r="E570" s="9"/>
      <c r="F570" s="33" t="s">
        <v>36</v>
      </c>
      <c r="I570" s="9" t="s">
        <v>302</v>
      </c>
      <c r="J570">
        <v>88</v>
      </c>
      <c r="L570" t="s">
        <v>405</v>
      </c>
      <c r="M570" s="31">
        <v>79</v>
      </c>
      <c r="O570" s="30" t="s">
        <v>406</v>
      </c>
      <c r="P570" t="s">
        <v>404</v>
      </c>
      <c r="Q570" s="43">
        <f>M570*0.278</f>
        <v>21.962000000000003</v>
      </c>
      <c r="R570" s="30" t="s">
        <v>513</v>
      </c>
      <c r="S570" s="30" t="s">
        <v>732</v>
      </c>
      <c r="U570" s="30"/>
      <c r="V570" t="s">
        <v>562</v>
      </c>
      <c r="W570" t="s">
        <v>563</v>
      </c>
      <c r="X570" s="30" t="s">
        <v>276</v>
      </c>
    </row>
    <row r="571" spans="1:24" x14ac:dyDescent="0.15">
      <c r="A571" s="9" t="s">
        <v>296</v>
      </c>
      <c r="B571" s="9" t="s">
        <v>295</v>
      </c>
      <c r="C571" s="9" t="s">
        <v>297</v>
      </c>
      <c r="D571" s="9" t="s">
        <v>300</v>
      </c>
      <c r="E571" s="9"/>
      <c r="F571" s="33" t="s">
        <v>36</v>
      </c>
      <c r="I571" s="9" t="s">
        <v>302</v>
      </c>
      <c r="J571">
        <v>88</v>
      </c>
      <c r="L571" t="s">
        <v>408</v>
      </c>
      <c r="M571" s="31">
        <v>11</v>
      </c>
      <c r="O571" t="s">
        <v>314</v>
      </c>
      <c r="P571" t="s">
        <v>407</v>
      </c>
      <c r="Q571" s="43">
        <f>M571*1000000</f>
        <v>11000000</v>
      </c>
      <c r="R571" t="s">
        <v>39</v>
      </c>
      <c r="S571" s="30" t="s">
        <v>732</v>
      </c>
      <c r="V571" t="s">
        <v>382</v>
      </c>
      <c r="W571" t="s">
        <v>321</v>
      </c>
      <c r="X571" s="30" t="s">
        <v>276</v>
      </c>
    </row>
    <row r="572" spans="1:24" x14ac:dyDescent="0.15">
      <c r="A572" s="9" t="s">
        <v>296</v>
      </c>
      <c r="B572" s="9" t="s">
        <v>295</v>
      </c>
      <c r="C572" s="9" t="s">
        <v>297</v>
      </c>
      <c r="D572" s="9" t="s">
        <v>300</v>
      </c>
      <c r="E572" s="9"/>
      <c r="F572" s="33" t="s">
        <v>36</v>
      </c>
      <c r="I572" s="9" t="s">
        <v>302</v>
      </c>
      <c r="J572">
        <v>88</v>
      </c>
      <c r="L572" t="s">
        <v>410</v>
      </c>
      <c r="M572" s="31">
        <v>3</v>
      </c>
      <c r="O572" t="s">
        <v>813</v>
      </c>
      <c r="P572" t="s">
        <v>409</v>
      </c>
      <c r="Q572" s="73">
        <f t="shared" ref="Q572:Q578" si="18">M572*1000000</f>
        <v>3000000</v>
      </c>
      <c r="R572" t="s">
        <v>39</v>
      </c>
      <c r="S572" s="30" t="s">
        <v>732</v>
      </c>
      <c r="V572" t="s">
        <v>321</v>
      </c>
      <c r="W572" t="s">
        <v>321</v>
      </c>
      <c r="X572" s="30" t="s">
        <v>276</v>
      </c>
    </row>
    <row r="573" spans="1:24" x14ac:dyDescent="0.15">
      <c r="A573" s="9" t="s">
        <v>296</v>
      </c>
      <c r="B573" s="9" t="s">
        <v>295</v>
      </c>
      <c r="C573" s="9" t="s">
        <v>297</v>
      </c>
      <c r="D573" s="9" t="s">
        <v>300</v>
      </c>
      <c r="E573" s="9"/>
      <c r="F573" s="33" t="s">
        <v>36</v>
      </c>
      <c r="I573" s="9" t="s">
        <v>302</v>
      </c>
      <c r="J573">
        <v>88</v>
      </c>
      <c r="L573" t="s">
        <v>413</v>
      </c>
      <c r="M573" s="31">
        <v>14.8</v>
      </c>
      <c r="O573" t="s">
        <v>813</v>
      </c>
      <c r="P573" t="s">
        <v>412</v>
      </c>
      <c r="Q573" s="73">
        <f t="shared" si="18"/>
        <v>14800000</v>
      </c>
      <c r="R573" t="s">
        <v>39</v>
      </c>
      <c r="S573" s="30" t="s">
        <v>732</v>
      </c>
      <c r="V573" t="s">
        <v>321</v>
      </c>
      <c r="W573" t="s">
        <v>321</v>
      </c>
      <c r="X573" s="30" t="s">
        <v>276</v>
      </c>
    </row>
    <row r="574" spans="1:24" x14ac:dyDescent="0.15">
      <c r="A574" s="9" t="s">
        <v>296</v>
      </c>
      <c r="B574" s="9" t="s">
        <v>295</v>
      </c>
      <c r="C574" s="9" t="s">
        <v>297</v>
      </c>
      <c r="D574" s="9" t="s">
        <v>300</v>
      </c>
      <c r="E574" s="9"/>
      <c r="F574" s="33" t="s">
        <v>36</v>
      </c>
      <c r="I574" s="9" t="s">
        <v>302</v>
      </c>
      <c r="J574">
        <v>88</v>
      </c>
      <c r="L574" t="s">
        <v>415</v>
      </c>
      <c r="M574" s="31">
        <v>13</v>
      </c>
      <c r="O574" t="s">
        <v>813</v>
      </c>
      <c r="P574" t="s">
        <v>414</v>
      </c>
      <c r="Q574" s="73">
        <f t="shared" si="18"/>
        <v>13000000</v>
      </c>
      <c r="R574" t="s">
        <v>39</v>
      </c>
      <c r="S574" s="30" t="s">
        <v>732</v>
      </c>
      <c r="V574" t="s">
        <v>321</v>
      </c>
      <c r="W574" t="s">
        <v>321</v>
      </c>
      <c r="X574" s="30" t="s">
        <v>276</v>
      </c>
    </row>
    <row r="575" spans="1:24" x14ac:dyDescent="0.15">
      <c r="A575" s="9" t="s">
        <v>296</v>
      </c>
      <c r="B575" s="9" t="s">
        <v>295</v>
      </c>
      <c r="C575" s="9" t="s">
        <v>297</v>
      </c>
      <c r="D575" s="9" t="s">
        <v>300</v>
      </c>
      <c r="E575" s="9"/>
      <c r="F575" s="33" t="s">
        <v>36</v>
      </c>
      <c r="I575" s="9" t="s">
        <v>302</v>
      </c>
      <c r="J575">
        <v>88</v>
      </c>
      <c r="L575" t="s">
        <v>417</v>
      </c>
      <c r="M575" s="31">
        <v>42.2</v>
      </c>
      <c r="O575" t="s">
        <v>813</v>
      </c>
      <c r="P575" t="s">
        <v>416</v>
      </c>
      <c r="Q575" s="73">
        <f t="shared" si="18"/>
        <v>42200000</v>
      </c>
      <c r="R575" t="s">
        <v>39</v>
      </c>
      <c r="S575" s="30" t="s">
        <v>732</v>
      </c>
      <c r="V575" t="s">
        <v>321</v>
      </c>
      <c r="W575" t="s">
        <v>321</v>
      </c>
      <c r="X575" s="30" t="s">
        <v>276</v>
      </c>
    </row>
    <row r="576" spans="1:24" x14ac:dyDescent="0.15">
      <c r="A576" s="9" t="s">
        <v>296</v>
      </c>
      <c r="B576" s="9" t="s">
        <v>295</v>
      </c>
      <c r="C576" s="9" t="s">
        <v>297</v>
      </c>
      <c r="D576" s="9" t="s">
        <v>300</v>
      </c>
      <c r="E576" s="9"/>
      <c r="F576" s="33" t="s">
        <v>36</v>
      </c>
      <c r="I576" s="9" t="s">
        <v>302</v>
      </c>
      <c r="J576">
        <v>88</v>
      </c>
      <c r="L576" t="s">
        <v>419</v>
      </c>
      <c r="M576" s="31">
        <v>1.4</v>
      </c>
      <c r="O576" t="s">
        <v>813</v>
      </c>
      <c r="P576" t="s">
        <v>418</v>
      </c>
      <c r="Q576" s="73">
        <f t="shared" si="18"/>
        <v>1400000</v>
      </c>
      <c r="R576" t="s">
        <v>39</v>
      </c>
      <c r="S576" s="30" t="s">
        <v>732</v>
      </c>
      <c r="V576" t="s">
        <v>321</v>
      </c>
      <c r="W576" t="s">
        <v>321</v>
      </c>
      <c r="X576" s="30" t="s">
        <v>276</v>
      </c>
    </row>
    <row r="577" spans="1:24" x14ac:dyDescent="0.15">
      <c r="A577" s="9" t="s">
        <v>296</v>
      </c>
      <c r="B577" s="9" t="s">
        <v>295</v>
      </c>
      <c r="C577" s="9" t="s">
        <v>297</v>
      </c>
      <c r="D577" s="9" t="s">
        <v>300</v>
      </c>
      <c r="E577" s="9"/>
      <c r="F577" s="33" t="s">
        <v>36</v>
      </c>
      <c r="I577" s="9" t="s">
        <v>302</v>
      </c>
      <c r="J577">
        <v>88</v>
      </c>
      <c r="L577" t="s">
        <v>421</v>
      </c>
      <c r="M577" s="31">
        <v>2.4</v>
      </c>
      <c r="O577" t="s">
        <v>813</v>
      </c>
      <c r="P577" t="s">
        <v>420</v>
      </c>
      <c r="Q577" s="73">
        <f t="shared" si="18"/>
        <v>2400000</v>
      </c>
      <c r="R577" t="s">
        <v>39</v>
      </c>
      <c r="S577" s="30" t="s">
        <v>732</v>
      </c>
      <c r="V577" t="s">
        <v>321</v>
      </c>
      <c r="W577" t="s">
        <v>321</v>
      </c>
      <c r="X577" s="30" t="s">
        <v>276</v>
      </c>
    </row>
    <row r="578" spans="1:24" x14ac:dyDescent="0.15">
      <c r="A578" s="9" t="s">
        <v>296</v>
      </c>
      <c r="B578" s="9" t="s">
        <v>295</v>
      </c>
      <c r="C578" s="9" t="s">
        <v>297</v>
      </c>
      <c r="D578" s="9" t="s">
        <v>300</v>
      </c>
      <c r="E578" s="9"/>
      <c r="F578" s="33" t="s">
        <v>36</v>
      </c>
      <c r="I578" s="9" t="s">
        <v>302</v>
      </c>
      <c r="J578">
        <v>88</v>
      </c>
      <c r="L578" t="s">
        <v>423</v>
      </c>
      <c r="M578" s="31">
        <v>6.8</v>
      </c>
      <c r="O578" t="s">
        <v>813</v>
      </c>
      <c r="P578" t="s">
        <v>422</v>
      </c>
      <c r="Q578" s="73">
        <f t="shared" si="18"/>
        <v>6800000</v>
      </c>
      <c r="R578" t="s">
        <v>39</v>
      </c>
      <c r="S578" s="30" t="s">
        <v>732</v>
      </c>
      <c r="V578" t="s">
        <v>321</v>
      </c>
      <c r="W578" t="s">
        <v>321</v>
      </c>
      <c r="X578" s="30" t="s">
        <v>276</v>
      </c>
    </row>
    <row r="579" spans="1:24" x14ac:dyDescent="0.15">
      <c r="A579" s="9" t="s">
        <v>296</v>
      </c>
      <c r="B579" s="9" t="s">
        <v>295</v>
      </c>
      <c r="C579" s="9" t="s">
        <v>297</v>
      </c>
      <c r="D579" s="9" t="s">
        <v>300</v>
      </c>
      <c r="E579" s="9"/>
      <c r="F579" s="33" t="s">
        <v>36</v>
      </c>
      <c r="I579" s="9" t="s">
        <v>302</v>
      </c>
      <c r="J579">
        <v>88</v>
      </c>
      <c r="L579" t="s">
        <v>425</v>
      </c>
      <c r="M579" s="31">
        <v>0.158</v>
      </c>
      <c r="O579" s="30" t="s">
        <v>426</v>
      </c>
      <c r="P579" t="s">
        <v>424</v>
      </c>
      <c r="Q579" s="43">
        <f>M579</f>
        <v>0.158</v>
      </c>
      <c r="R579" s="30" t="str">
        <f>O579</f>
        <v>tonnes of CO2e/ tonne of hydrocarbon production available for sale</v>
      </c>
      <c r="S579" s="30" t="s">
        <v>732</v>
      </c>
      <c r="U579" s="30"/>
      <c r="V579" t="s">
        <v>321</v>
      </c>
      <c r="W579" t="s">
        <v>321</v>
      </c>
      <c r="X579" s="30" t="s">
        <v>276</v>
      </c>
    </row>
    <row r="580" spans="1:24" x14ac:dyDescent="0.15">
      <c r="A580" s="9" t="s">
        <v>296</v>
      </c>
      <c r="B580" s="9" t="s">
        <v>295</v>
      </c>
      <c r="C580" s="9" t="s">
        <v>297</v>
      </c>
      <c r="D580" s="9" t="s">
        <v>300</v>
      </c>
      <c r="E580" s="9"/>
      <c r="F580" s="33" t="s">
        <v>36</v>
      </c>
      <c r="I580" s="9" t="s">
        <v>302</v>
      </c>
      <c r="J580">
        <v>88</v>
      </c>
      <c r="L580" t="s">
        <v>428</v>
      </c>
      <c r="M580" s="31">
        <v>1.05</v>
      </c>
      <c r="O580" s="30" t="s">
        <v>429</v>
      </c>
      <c r="P580" t="s">
        <v>427</v>
      </c>
      <c r="Q580" s="43">
        <f>M580</f>
        <v>1.05</v>
      </c>
      <c r="R580" s="30" t="str">
        <f>O580</f>
        <v>tonnes of CO2e/UEDC</v>
      </c>
      <c r="S580" s="30" t="s">
        <v>732</v>
      </c>
      <c r="U580" s="30"/>
      <c r="V580" t="s">
        <v>321</v>
      </c>
      <c r="W580" t="s">
        <v>321</v>
      </c>
      <c r="X580" s="30" t="s">
        <v>276</v>
      </c>
    </row>
    <row r="581" spans="1:24" x14ac:dyDescent="0.15">
      <c r="A581" s="9" t="s">
        <v>296</v>
      </c>
      <c r="B581" s="9" t="s">
        <v>295</v>
      </c>
      <c r="C581" s="9" t="s">
        <v>297</v>
      </c>
      <c r="D581" s="9" t="s">
        <v>300</v>
      </c>
      <c r="E581" s="9"/>
      <c r="F581" s="33" t="s">
        <v>36</v>
      </c>
      <c r="I581" s="9" t="s">
        <v>302</v>
      </c>
      <c r="J581">
        <v>88</v>
      </c>
      <c r="L581" t="s">
        <v>432</v>
      </c>
      <c r="M581" s="31">
        <v>0.96</v>
      </c>
      <c r="O581" s="30" t="s">
        <v>433</v>
      </c>
      <c r="P581" t="s">
        <v>431</v>
      </c>
      <c r="Q581" s="43">
        <f>M581</f>
        <v>0.96</v>
      </c>
      <c r="R581" s="30" t="str">
        <f>O581</f>
        <v>tonnes of CO2e/tonne of high-value petrochemicals produced</v>
      </c>
      <c r="S581" s="30" t="s">
        <v>732</v>
      </c>
      <c r="U581" s="30"/>
      <c r="V581" t="s">
        <v>321</v>
      </c>
      <c r="W581" t="s">
        <v>321</v>
      </c>
      <c r="X581" s="30" t="s">
        <v>276</v>
      </c>
    </row>
    <row r="582" spans="1:24" x14ac:dyDescent="0.15">
      <c r="A582" s="9" t="s">
        <v>296</v>
      </c>
      <c r="B582" s="9" t="s">
        <v>295</v>
      </c>
      <c r="C582" s="9" t="s">
        <v>297</v>
      </c>
      <c r="D582" s="9" t="s">
        <v>300</v>
      </c>
      <c r="E582" s="9"/>
      <c r="F582" s="34" t="s">
        <v>68</v>
      </c>
      <c r="I582" s="9" t="s">
        <v>302</v>
      </c>
      <c r="J582">
        <v>88</v>
      </c>
      <c r="L582" t="s">
        <v>405</v>
      </c>
      <c r="M582" s="31">
        <v>79</v>
      </c>
      <c r="O582" s="30" t="s">
        <v>406</v>
      </c>
      <c r="P582" t="s">
        <v>404</v>
      </c>
      <c r="Q582" s="43">
        <f>M582*0.278</f>
        <v>21.962000000000003</v>
      </c>
      <c r="R582" s="30" t="s">
        <v>513</v>
      </c>
      <c r="S582" s="30" t="s">
        <v>732</v>
      </c>
      <c r="U582" s="30"/>
      <c r="V582" t="s">
        <v>562</v>
      </c>
      <c r="W582" t="s">
        <v>563</v>
      </c>
      <c r="X582" s="30" t="s">
        <v>276</v>
      </c>
    </row>
    <row r="583" spans="1:24" x14ac:dyDescent="0.15">
      <c r="A583" s="9" t="s">
        <v>296</v>
      </c>
      <c r="B583" s="9" t="s">
        <v>295</v>
      </c>
      <c r="C583" s="9" t="s">
        <v>297</v>
      </c>
      <c r="D583" s="9" t="s">
        <v>300</v>
      </c>
      <c r="E583" s="9"/>
      <c r="F583" s="34" t="s">
        <v>68</v>
      </c>
      <c r="I583" s="9" t="s">
        <v>302</v>
      </c>
      <c r="J583">
        <v>88</v>
      </c>
      <c r="L583" t="s">
        <v>408</v>
      </c>
      <c r="M583" s="31">
        <v>12</v>
      </c>
      <c r="O583" t="s">
        <v>314</v>
      </c>
      <c r="P583" t="s">
        <v>407</v>
      </c>
      <c r="Q583" s="43">
        <f>M583*1000000</f>
        <v>12000000</v>
      </c>
      <c r="R583" s="30" t="s">
        <v>39</v>
      </c>
      <c r="S583" s="30" t="s">
        <v>732</v>
      </c>
      <c r="V583" t="s">
        <v>382</v>
      </c>
      <c r="W583" t="s">
        <v>321</v>
      </c>
      <c r="X583" s="30" t="s">
        <v>276</v>
      </c>
    </row>
    <row r="584" spans="1:24" x14ac:dyDescent="0.15">
      <c r="A584" s="9" t="s">
        <v>296</v>
      </c>
      <c r="B584" s="9" t="s">
        <v>295</v>
      </c>
      <c r="C584" s="9" t="s">
        <v>297</v>
      </c>
      <c r="D584" s="9" t="s">
        <v>300</v>
      </c>
      <c r="E584" s="9"/>
      <c r="F584" s="34" t="s">
        <v>68</v>
      </c>
      <c r="I584" s="9" t="s">
        <v>302</v>
      </c>
      <c r="J584">
        <v>88</v>
      </c>
      <c r="L584" t="s">
        <v>410</v>
      </c>
      <c r="M584" s="31">
        <v>3</v>
      </c>
      <c r="O584" t="s">
        <v>813</v>
      </c>
      <c r="P584" t="s">
        <v>409</v>
      </c>
      <c r="Q584" s="73">
        <f t="shared" ref="Q584:Q590" si="19">M584*1000000</f>
        <v>3000000</v>
      </c>
      <c r="R584" t="s">
        <v>39</v>
      </c>
      <c r="S584" s="30" t="s">
        <v>732</v>
      </c>
      <c r="V584" t="s">
        <v>321</v>
      </c>
      <c r="W584" t="s">
        <v>321</v>
      </c>
      <c r="X584" s="30" t="s">
        <v>276</v>
      </c>
    </row>
    <row r="585" spans="1:24" x14ac:dyDescent="0.15">
      <c r="A585" s="9" t="s">
        <v>296</v>
      </c>
      <c r="B585" s="9" t="s">
        <v>295</v>
      </c>
      <c r="C585" s="9" t="s">
        <v>297</v>
      </c>
      <c r="D585" s="9" t="s">
        <v>300</v>
      </c>
      <c r="E585" s="9"/>
      <c r="F585" s="34" t="s">
        <v>68</v>
      </c>
      <c r="I585" s="9" t="s">
        <v>302</v>
      </c>
      <c r="J585">
        <v>88</v>
      </c>
      <c r="L585" t="s">
        <v>413</v>
      </c>
      <c r="M585" s="31">
        <v>19.600000000000001</v>
      </c>
      <c r="O585" t="s">
        <v>813</v>
      </c>
      <c r="P585" t="s">
        <v>412</v>
      </c>
      <c r="Q585" s="73">
        <f t="shared" si="19"/>
        <v>19600000</v>
      </c>
      <c r="R585" t="s">
        <v>39</v>
      </c>
      <c r="S585" s="30" t="s">
        <v>732</v>
      </c>
      <c r="V585" t="s">
        <v>321</v>
      </c>
      <c r="W585" t="s">
        <v>321</v>
      </c>
      <c r="X585" s="30" t="s">
        <v>276</v>
      </c>
    </row>
    <row r="586" spans="1:24" x14ac:dyDescent="0.15">
      <c r="A586" s="9" t="s">
        <v>296</v>
      </c>
      <c r="B586" s="9" t="s">
        <v>295</v>
      </c>
      <c r="C586" s="9" t="s">
        <v>297</v>
      </c>
      <c r="D586" s="9" t="s">
        <v>300</v>
      </c>
      <c r="E586" s="9"/>
      <c r="F586" s="34" t="s">
        <v>68</v>
      </c>
      <c r="I586" s="9" t="s">
        <v>302</v>
      </c>
      <c r="J586">
        <v>88</v>
      </c>
      <c r="L586" t="s">
        <v>415</v>
      </c>
      <c r="M586" s="31">
        <v>12</v>
      </c>
      <c r="O586" t="s">
        <v>813</v>
      </c>
      <c r="P586" t="s">
        <v>414</v>
      </c>
      <c r="Q586" s="73">
        <f t="shared" si="19"/>
        <v>12000000</v>
      </c>
      <c r="R586" t="s">
        <v>39</v>
      </c>
      <c r="S586" s="30" t="s">
        <v>732</v>
      </c>
      <c r="V586" t="s">
        <v>321</v>
      </c>
      <c r="W586" t="s">
        <v>321</v>
      </c>
      <c r="X586" s="30" t="s">
        <v>276</v>
      </c>
    </row>
    <row r="587" spans="1:24" x14ac:dyDescent="0.15">
      <c r="A587" s="9" t="s">
        <v>296</v>
      </c>
      <c r="B587" s="9" t="s">
        <v>295</v>
      </c>
      <c r="C587" s="9" t="s">
        <v>297</v>
      </c>
      <c r="D587" s="9" t="s">
        <v>300</v>
      </c>
      <c r="E587" s="9"/>
      <c r="F587" s="34" t="s">
        <v>68</v>
      </c>
      <c r="I587" s="9" t="s">
        <v>302</v>
      </c>
      <c r="J587">
        <v>88</v>
      </c>
      <c r="L587" t="s">
        <v>417</v>
      </c>
      <c r="M587" s="31">
        <v>41.1</v>
      </c>
      <c r="O587" t="s">
        <v>813</v>
      </c>
      <c r="P587" t="s">
        <v>416</v>
      </c>
      <c r="Q587" s="73">
        <f t="shared" si="19"/>
        <v>41100000</v>
      </c>
      <c r="R587" t="s">
        <v>39</v>
      </c>
      <c r="S587" s="30" t="s">
        <v>732</v>
      </c>
      <c r="V587" t="s">
        <v>321</v>
      </c>
      <c r="W587" t="s">
        <v>321</v>
      </c>
      <c r="X587" s="30" t="s">
        <v>276</v>
      </c>
    </row>
    <row r="588" spans="1:24" x14ac:dyDescent="0.15">
      <c r="A588" s="9" t="s">
        <v>296</v>
      </c>
      <c r="B588" s="9" t="s">
        <v>295</v>
      </c>
      <c r="C588" s="9" t="s">
        <v>297</v>
      </c>
      <c r="D588" s="9" t="s">
        <v>300</v>
      </c>
      <c r="E588" s="9"/>
      <c r="F588" s="34" t="s">
        <v>68</v>
      </c>
      <c r="I588" s="9" t="s">
        <v>302</v>
      </c>
      <c r="J588">
        <v>88</v>
      </c>
      <c r="L588" t="s">
        <v>419</v>
      </c>
      <c r="M588" s="31">
        <v>1.4</v>
      </c>
      <c r="O588" t="s">
        <v>813</v>
      </c>
      <c r="P588" t="s">
        <v>418</v>
      </c>
      <c r="Q588" s="73">
        <f t="shared" si="19"/>
        <v>1400000</v>
      </c>
      <c r="R588" t="s">
        <v>39</v>
      </c>
      <c r="S588" s="30" t="s">
        <v>732</v>
      </c>
      <c r="V588" t="s">
        <v>321</v>
      </c>
      <c r="W588" t="s">
        <v>321</v>
      </c>
      <c r="X588" s="30" t="s">
        <v>276</v>
      </c>
    </row>
    <row r="589" spans="1:24" x14ac:dyDescent="0.15">
      <c r="A589" s="9" t="s">
        <v>296</v>
      </c>
      <c r="B589" s="9" t="s">
        <v>295</v>
      </c>
      <c r="C589" s="9" t="s">
        <v>297</v>
      </c>
      <c r="D589" s="9" t="s">
        <v>300</v>
      </c>
      <c r="E589" s="9"/>
      <c r="F589" s="34" t="s">
        <v>68</v>
      </c>
      <c r="I589" s="9" t="s">
        <v>302</v>
      </c>
      <c r="J589">
        <v>88</v>
      </c>
      <c r="L589" t="s">
        <v>421</v>
      </c>
      <c r="M589" s="31">
        <v>2.4</v>
      </c>
      <c r="O589" t="s">
        <v>813</v>
      </c>
      <c r="P589" t="s">
        <v>420</v>
      </c>
      <c r="Q589" s="73">
        <f t="shared" si="19"/>
        <v>2400000</v>
      </c>
      <c r="R589" t="s">
        <v>39</v>
      </c>
      <c r="S589" s="30" t="s">
        <v>732</v>
      </c>
      <c r="V589" t="s">
        <v>321</v>
      </c>
      <c r="W589" t="s">
        <v>321</v>
      </c>
      <c r="X589" s="30" t="s">
        <v>276</v>
      </c>
    </row>
    <row r="590" spans="1:24" x14ac:dyDescent="0.15">
      <c r="A590" s="9" t="s">
        <v>296</v>
      </c>
      <c r="B590" s="9" t="s">
        <v>295</v>
      </c>
      <c r="C590" s="9" t="s">
        <v>297</v>
      </c>
      <c r="D590" s="9" t="s">
        <v>300</v>
      </c>
      <c r="E590" s="9"/>
      <c r="F590" s="34" t="s">
        <v>68</v>
      </c>
      <c r="I590" s="9" t="s">
        <v>302</v>
      </c>
      <c r="J590">
        <v>88</v>
      </c>
      <c r="L590" t="s">
        <v>423</v>
      </c>
      <c r="M590" s="31">
        <v>7.5</v>
      </c>
      <c r="O590" t="s">
        <v>813</v>
      </c>
      <c r="P590" t="s">
        <v>422</v>
      </c>
      <c r="Q590" s="73">
        <f t="shared" si="19"/>
        <v>7500000</v>
      </c>
      <c r="R590" t="s">
        <v>39</v>
      </c>
      <c r="S590" s="30" t="s">
        <v>732</v>
      </c>
      <c r="V590" t="s">
        <v>321</v>
      </c>
      <c r="W590" t="s">
        <v>321</v>
      </c>
      <c r="X590" s="30" t="s">
        <v>276</v>
      </c>
    </row>
    <row r="591" spans="1:24" x14ac:dyDescent="0.15">
      <c r="A591" s="9" t="s">
        <v>296</v>
      </c>
      <c r="B591" s="9" t="s">
        <v>295</v>
      </c>
      <c r="C591" s="9" t="s">
        <v>297</v>
      </c>
      <c r="D591" s="9" t="s">
        <v>300</v>
      </c>
      <c r="E591" s="9"/>
      <c r="F591" s="34" t="s">
        <v>68</v>
      </c>
      <c r="I591" s="9" t="s">
        <v>302</v>
      </c>
      <c r="J591">
        <v>88</v>
      </c>
      <c r="L591" t="s">
        <v>425</v>
      </c>
      <c r="M591" s="31">
        <v>0.16600000000000001</v>
      </c>
      <c r="O591" s="30" t="s">
        <v>426</v>
      </c>
      <c r="P591" t="s">
        <v>424</v>
      </c>
      <c r="Q591" s="43">
        <f>M591</f>
        <v>0.16600000000000001</v>
      </c>
      <c r="R591" s="30" t="str">
        <f>O591</f>
        <v>tonnes of CO2e/ tonne of hydrocarbon production available for sale</v>
      </c>
      <c r="S591" s="30" t="s">
        <v>732</v>
      </c>
      <c r="U591" s="30"/>
      <c r="V591" t="s">
        <v>321</v>
      </c>
      <c r="W591" t="s">
        <v>321</v>
      </c>
      <c r="X591" s="30" t="s">
        <v>276</v>
      </c>
    </row>
    <row r="592" spans="1:24" x14ac:dyDescent="0.15">
      <c r="A592" s="9" t="s">
        <v>296</v>
      </c>
      <c r="B592" s="9" t="s">
        <v>295</v>
      </c>
      <c r="C592" s="9" t="s">
        <v>297</v>
      </c>
      <c r="D592" s="9" t="s">
        <v>300</v>
      </c>
      <c r="E592" s="9"/>
      <c r="F592" s="34" t="s">
        <v>68</v>
      </c>
      <c r="I592" s="9" t="s">
        <v>302</v>
      </c>
      <c r="J592">
        <v>88</v>
      </c>
      <c r="L592" t="s">
        <v>428</v>
      </c>
      <c r="M592" s="31">
        <v>1.1399999999999999</v>
      </c>
      <c r="O592" s="30" t="s">
        <v>429</v>
      </c>
      <c r="P592" t="s">
        <v>427</v>
      </c>
      <c r="Q592" s="43">
        <f>M592</f>
        <v>1.1399999999999999</v>
      </c>
      <c r="R592" s="30" t="str">
        <f>O592</f>
        <v>tonnes of CO2e/UEDC</v>
      </c>
      <c r="S592" s="30" t="s">
        <v>732</v>
      </c>
      <c r="U592" s="30"/>
      <c r="V592" t="s">
        <v>321</v>
      </c>
      <c r="W592" t="s">
        <v>321</v>
      </c>
      <c r="X592" s="30" t="s">
        <v>276</v>
      </c>
    </row>
    <row r="593" spans="1:24" x14ac:dyDescent="0.15">
      <c r="A593" s="9" t="s">
        <v>296</v>
      </c>
      <c r="B593" s="9" t="s">
        <v>295</v>
      </c>
      <c r="C593" s="9" t="s">
        <v>297</v>
      </c>
      <c r="D593" s="9" t="s">
        <v>300</v>
      </c>
      <c r="E593" s="9"/>
      <c r="F593" s="34" t="s">
        <v>68</v>
      </c>
      <c r="I593" s="9" t="s">
        <v>302</v>
      </c>
      <c r="J593">
        <v>88</v>
      </c>
      <c r="L593" t="s">
        <v>432</v>
      </c>
      <c r="M593" s="31">
        <v>0.95</v>
      </c>
      <c r="O593" s="30" t="s">
        <v>433</v>
      </c>
      <c r="P593" t="s">
        <v>431</v>
      </c>
      <c r="Q593" s="43">
        <f>M593</f>
        <v>0.95</v>
      </c>
      <c r="R593" s="30" t="str">
        <f>O593</f>
        <v>tonnes of CO2e/tonne of high-value petrochemicals produced</v>
      </c>
      <c r="S593" s="30" t="s">
        <v>732</v>
      </c>
      <c r="U593" s="30"/>
      <c r="V593" t="s">
        <v>321</v>
      </c>
      <c r="W593" t="s">
        <v>321</v>
      </c>
      <c r="X593" s="30" t="s">
        <v>276</v>
      </c>
    </row>
    <row r="594" spans="1:24" x14ac:dyDescent="0.15">
      <c r="A594" s="9" t="s">
        <v>296</v>
      </c>
      <c r="B594" s="9" t="s">
        <v>295</v>
      </c>
      <c r="C594" s="9" t="s">
        <v>297</v>
      </c>
      <c r="D594" s="9" t="s">
        <v>300</v>
      </c>
      <c r="E594" s="9"/>
      <c r="F594" s="35" t="s">
        <v>69</v>
      </c>
      <c r="I594" s="9" t="s">
        <v>302</v>
      </c>
      <c r="J594">
        <v>88</v>
      </c>
      <c r="L594" t="s">
        <v>405</v>
      </c>
      <c r="M594" s="31">
        <v>79</v>
      </c>
      <c r="O594" s="30" t="s">
        <v>406</v>
      </c>
      <c r="P594" t="s">
        <v>404</v>
      </c>
      <c r="Q594" s="43">
        <f>M594*0.278</f>
        <v>21.962000000000003</v>
      </c>
      <c r="R594" s="30" t="s">
        <v>513</v>
      </c>
      <c r="S594" s="30" t="s">
        <v>732</v>
      </c>
      <c r="U594" s="30"/>
      <c r="V594" t="s">
        <v>562</v>
      </c>
      <c r="W594" t="s">
        <v>563</v>
      </c>
      <c r="X594" s="30" t="s">
        <v>276</v>
      </c>
    </row>
    <row r="595" spans="1:24" x14ac:dyDescent="0.15">
      <c r="A595" s="9" t="s">
        <v>296</v>
      </c>
      <c r="B595" s="9" t="s">
        <v>295</v>
      </c>
      <c r="C595" s="9" t="s">
        <v>297</v>
      </c>
      <c r="D595" s="9" t="s">
        <v>300</v>
      </c>
      <c r="E595" s="9"/>
      <c r="F595" s="35" t="s">
        <v>69</v>
      </c>
      <c r="I595" s="9" t="s">
        <v>302</v>
      </c>
      <c r="J595">
        <v>88</v>
      </c>
      <c r="L595" t="s">
        <v>408</v>
      </c>
      <c r="M595" s="31">
        <v>11</v>
      </c>
      <c r="O595" t="s">
        <v>314</v>
      </c>
      <c r="P595" t="s">
        <v>407</v>
      </c>
      <c r="Q595" s="43">
        <f>M595*1000000</f>
        <v>11000000</v>
      </c>
      <c r="R595" t="s">
        <v>39</v>
      </c>
      <c r="S595" s="30" t="s">
        <v>732</v>
      </c>
      <c r="V595" t="s">
        <v>382</v>
      </c>
      <c r="W595" t="s">
        <v>321</v>
      </c>
      <c r="X595" s="30" t="s">
        <v>276</v>
      </c>
    </row>
    <row r="596" spans="1:24" x14ac:dyDescent="0.15">
      <c r="A596" s="9" t="s">
        <v>296</v>
      </c>
      <c r="B596" s="9" t="s">
        <v>295</v>
      </c>
      <c r="C596" s="9" t="s">
        <v>297</v>
      </c>
      <c r="D596" s="9" t="s">
        <v>300</v>
      </c>
      <c r="E596" s="9"/>
      <c r="F596" s="35" t="s">
        <v>69</v>
      </c>
      <c r="I596" s="9" t="s">
        <v>302</v>
      </c>
      <c r="J596">
        <v>88</v>
      </c>
      <c r="L596" t="s">
        <v>410</v>
      </c>
      <c r="M596" s="31">
        <v>3</v>
      </c>
      <c r="O596" t="s">
        <v>813</v>
      </c>
      <c r="P596" t="s">
        <v>409</v>
      </c>
      <c r="Q596" s="73">
        <f t="shared" ref="Q596:Q602" si="20">M596*1000000</f>
        <v>3000000</v>
      </c>
      <c r="R596" t="s">
        <v>39</v>
      </c>
      <c r="S596" s="30" t="s">
        <v>732</v>
      </c>
      <c r="V596" t="s">
        <v>321</v>
      </c>
      <c r="W596" t="s">
        <v>321</v>
      </c>
      <c r="X596" s="30" t="s">
        <v>276</v>
      </c>
    </row>
    <row r="597" spans="1:24" x14ac:dyDescent="0.15">
      <c r="A597" s="9" t="s">
        <v>296</v>
      </c>
      <c r="B597" s="9" t="s">
        <v>295</v>
      </c>
      <c r="C597" s="9" t="s">
        <v>297</v>
      </c>
      <c r="D597" s="9" t="s">
        <v>300</v>
      </c>
      <c r="E597" s="9"/>
      <c r="F597" s="35" t="s">
        <v>69</v>
      </c>
      <c r="I597" s="9" t="s">
        <v>302</v>
      </c>
      <c r="J597">
        <v>88</v>
      </c>
      <c r="L597" t="s">
        <v>413</v>
      </c>
      <c r="M597" s="31">
        <v>18.7</v>
      </c>
      <c r="O597" t="s">
        <v>813</v>
      </c>
      <c r="P597" t="s">
        <v>412</v>
      </c>
      <c r="Q597" s="73">
        <f t="shared" si="20"/>
        <v>18700000</v>
      </c>
      <c r="R597" t="s">
        <v>39</v>
      </c>
      <c r="S597" s="30" t="s">
        <v>732</v>
      </c>
      <c r="V597" t="s">
        <v>321</v>
      </c>
      <c r="W597" t="s">
        <v>321</v>
      </c>
      <c r="X597" s="30" t="s">
        <v>276</v>
      </c>
    </row>
    <row r="598" spans="1:24" x14ac:dyDescent="0.15">
      <c r="A598" s="9" t="s">
        <v>296</v>
      </c>
      <c r="B598" s="9" t="s">
        <v>295</v>
      </c>
      <c r="C598" s="9" t="s">
        <v>297</v>
      </c>
      <c r="D598" s="9" t="s">
        <v>300</v>
      </c>
      <c r="E598" s="9"/>
      <c r="F598" s="35" t="s">
        <v>69</v>
      </c>
      <c r="I598" s="9" t="s">
        <v>302</v>
      </c>
      <c r="J598">
        <v>88</v>
      </c>
      <c r="L598" t="s">
        <v>415</v>
      </c>
      <c r="M598" s="31">
        <v>13.7</v>
      </c>
      <c r="O598" t="s">
        <v>813</v>
      </c>
      <c r="P598" t="s">
        <v>414</v>
      </c>
      <c r="Q598" s="73">
        <f t="shared" si="20"/>
        <v>13700000</v>
      </c>
      <c r="R598" t="s">
        <v>39</v>
      </c>
      <c r="S598" s="30" t="s">
        <v>732</v>
      </c>
      <c r="V598" t="s">
        <v>321</v>
      </c>
      <c r="W598" t="s">
        <v>321</v>
      </c>
      <c r="X598" s="30" t="s">
        <v>276</v>
      </c>
    </row>
    <row r="599" spans="1:24" x14ac:dyDescent="0.15">
      <c r="A599" s="9" t="s">
        <v>296</v>
      </c>
      <c r="B599" s="9" t="s">
        <v>295</v>
      </c>
      <c r="C599" s="9" t="s">
        <v>297</v>
      </c>
      <c r="D599" s="9" t="s">
        <v>300</v>
      </c>
      <c r="E599" s="9"/>
      <c r="F599" s="35" t="s">
        <v>69</v>
      </c>
      <c r="I599" s="9" t="s">
        <v>302</v>
      </c>
      <c r="J599">
        <v>88</v>
      </c>
      <c r="L599" t="s">
        <v>417</v>
      </c>
      <c r="M599" s="31">
        <v>37.6</v>
      </c>
      <c r="O599" t="s">
        <v>813</v>
      </c>
      <c r="P599" t="s">
        <v>416</v>
      </c>
      <c r="Q599" s="73">
        <f t="shared" si="20"/>
        <v>37600000</v>
      </c>
      <c r="R599" t="s">
        <v>39</v>
      </c>
      <c r="S599" s="30" t="s">
        <v>732</v>
      </c>
      <c r="V599" t="s">
        <v>321</v>
      </c>
      <c r="W599" t="s">
        <v>321</v>
      </c>
      <c r="X599" s="30" t="s">
        <v>276</v>
      </c>
    </row>
    <row r="600" spans="1:24" x14ac:dyDescent="0.15">
      <c r="A600" s="9" t="s">
        <v>296</v>
      </c>
      <c r="B600" s="9" t="s">
        <v>295</v>
      </c>
      <c r="C600" s="9" t="s">
        <v>297</v>
      </c>
      <c r="D600" s="9" t="s">
        <v>300</v>
      </c>
      <c r="E600" s="9"/>
      <c r="F600" s="35" t="s">
        <v>69</v>
      </c>
      <c r="I600" s="9" t="s">
        <v>302</v>
      </c>
      <c r="J600">
        <v>88</v>
      </c>
      <c r="L600" t="s">
        <v>419</v>
      </c>
      <c r="M600" s="31">
        <v>1.4</v>
      </c>
      <c r="O600" t="s">
        <v>813</v>
      </c>
      <c r="P600" t="s">
        <v>418</v>
      </c>
      <c r="Q600" s="73">
        <f t="shared" si="20"/>
        <v>1400000</v>
      </c>
      <c r="R600" t="s">
        <v>39</v>
      </c>
      <c r="S600" s="30" t="s">
        <v>732</v>
      </c>
      <c r="V600" t="s">
        <v>321</v>
      </c>
      <c r="W600" t="s">
        <v>321</v>
      </c>
      <c r="X600" s="30" t="s">
        <v>276</v>
      </c>
    </row>
    <row r="601" spans="1:24" x14ac:dyDescent="0.15">
      <c r="A601" s="9" t="s">
        <v>296</v>
      </c>
      <c r="B601" s="9" t="s">
        <v>295</v>
      </c>
      <c r="C601" s="9" t="s">
        <v>297</v>
      </c>
      <c r="D601" s="9" t="s">
        <v>300</v>
      </c>
      <c r="E601" s="9"/>
      <c r="F601" s="35" t="s">
        <v>69</v>
      </c>
      <c r="I601" s="9" t="s">
        <v>302</v>
      </c>
      <c r="J601">
        <v>88</v>
      </c>
      <c r="L601" t="s">
        <v>421</v>
      </c>
      <c r="M601" s="31">
        <v>2</v>
      </c>
      <c r="O601" t="s">
        <v>813</v>
      </c>
      <c r="P601" t="s">
        <v>420</v>
      </c>
      <c r="Q601" s="73">
        <f t="shared" si="20"/>
        <v>2000000</v>
      </c>
      <c r="R601" t="s">
        <v>39</v>
      </c>
      <c r="S601" s="30" t="s">
        <v>732</v>
      </c>
      <c r="V601" t="s">
        <v>321</v>
      </c>
      <c r="W601" t="s">
        <v>321</v>
      </c>
      <c r="X601" s="30" t="s">
        <v>276</v>
      </c>
    </row>
    <row r="602" spans="1:24" x14ac:dyDescent="0.15">
      <c r="A602" s="9" t="s">
        <v>296</v>
      </c>
      <c r="B602" s="9" t="s">
        <v>295</v>
      </c>
      <c r="C602" s="9" t="s">
        <v>297</v>
      </c>
      <c r="D602" s="9" t="s">
        <v>300</v>
      </c>
      <c r="E602" s="9"/>
      <c r="F602" s="35" t="s">
        <v>69</v>
      </c>
      <c r="I602" s="9" t="s">
        <v>302</v>
      </c>
      <c r="J602">
        <v>88</v>
      </c>
      <c r="L602" t="s">
        <v>423</v>
      </c>
      <c r="M602" s="31">
        <v>7.3</v>
      </c>
      <c r="O602" t="s">
        <v>813</v>
      </c>
      <c r="P602" t="s">
        <v>422</v>
      </c>
      <c r="Q602" s="73">
        <f t="shared" si="20"/>
        <v>7300000</v>
      </c>
      <c r="R602" t="s">
        <v>39</v>
      </c>
      <c r="S602" s="30" t="s">
        <v>732</v>
      </c>
      <c r="V602" t="s">
        <v>321</v>
      </c>
      <c r="W602" t="s">
        <v>321</v>
      </c>
      <c r="X602" s="30" t="s">
        <v>276</v>
      </c>
    </row>
    <row r="603" spans="1:24" x14ac:dyDescent="0.15">
      <c r="A603" s="9" t="s">
        <v>296</v>
      </c>
      <c r="B603" s="9" t="s">
        <v>295</v>
      </c>
      <c r="C603" s="9" t="s">
        <v>297</v>
      </c>
      <c r="D603" s="9" t="s">
        <v>300</v>
      </c>
      <c r="E603" s="9"/>
      <c r="F603" s="35" t="s">
        <v>69</v>
      </c>
      <c r="I603" s="9" t="s">
        <v>302</v>
      </c>
      <c r="J603">
        <v>88</v>
      </c>
      <c r="L603" t="s">
        <v>425</v>
      </c>
      <c r="M603" s="31">
        <v>0.16600000000000001</v>
      </c>
      <c r="O603" s="30" t="s">
        <v>426</v>
      </c>
      <c r="P603" t="s">
        <v>424</v>
      </c>
      <c r="Q603" s="43">
        <f>M603</f>
        <v>0.16600000000000001</v>
      </c>
      <c r="R603" s="30" t="str">
        <f>O603</f>
        <v>tonnes of CO2e/ tonne of hydrocarbon production available for sale</v>
      </c>
      <c r="S603" s="30" t="s">
        <v>732</v>
      </c>
      <c r="U603" s="30"/>
      <c r="V603" t="s">
        <v>321</v>
      </c>
      <c r="W603" t="s">
        <v>321</v>
      </c>
      <c r="X603" s="30" t="s">
        <v>276</v>
      </c>
    </row>
    <row r="604" spans="1:24" x14ac:dyDescent="0.15">
      <c r="A604" s="9" t="s">
        <v>296</v>
      </c>
      <c r="B604" s="9" t="s">
        <v>295</v>
      </c>
      <c r="C604" s="9" t="s">
        <v>297</v>
      </c>
      <c r="D604" s="9" t="s">
        <v>300</v>
      </c>
      <c r="E604" s="9"/>
      <c r="F604" s="35" t="s">
        <v>69</v>
      </c>
      <c r="I604" s="9" t="s">
        <v>302</v>
      </c>
      <c r="J604">
        <v>88</v>
      </c>
      <c r="L604" t="s">
        <v>428</v>
      </c>
      <c r="M604" s="31">
        <v>1.18</v>
      </c>
      <c r="O604" s="30" t="s">
        <v>429</v>
      </c>
      <c r="P604" t="s">
        <v>427</v>
      </c>
      <c r="Q604" s="43">
        <f>M604</f>
        <v>1.18</v>
      </c>
      <c r="R604" s="30" t="str">
        <f>O604</f>
        <v>tonnes of CO2e/UEDC</v>
      </c>
      <c r="S604" s="30" t="s">
        <v>732</v>
      </c>
      <c r="U604" s="30"/>
      <c r="V604" t="s">
        <v>321</v>
      </c>
      <c r="W604" t="s">
        <v>321</v>
      </c>
      <c r="X604" s="30" t="s">
        <v>276</v>
      </c>
    </row>
    <row r="605" spans="1:24" x14ac:dyDescent="0.15">
      <c r="A605" s="9" t="s">
        <v>296</v>
      </c>
      <c r="B605" s="9" t="s">
        <v>295</v>
      </c>
      <c r="C605" s="9" t="s">
        <v>297</v>
      </c>
      <c r="D605" s="9" t="s">
        <v>300</v>
      </c>
      <c r="E605" s="9"/>
      <c r="F605" s="35" t="s">
        <v>69</v>
      </c>
      <c r="I605" s="9" t="s">
        <v>302</v>
      </c>
      <c r="J605">
        <v>88</v>
      </c>
      <c r="L605" t="s">
        <v>432</v>
      </c>
      <c r="M605" s="31">
        <v>0.99</v>
      </c>
      <c r="O605" s="30" t="s">
        <v>433</v>
      </c>
      <c r="P605" t="s">
        <v>431</v>
      </c>
      <c r="Q605" s="43">
        <f>M605</f>
        <v>0.99</v>
      </c>
      <c r="R605" s="30" t="str">
        <f>O605</f>
        <v>tonnes of CO2e/tonne of high-value petrochemicals produced</v>
      </c>
      <c r="S605" s="30" t="s">
        <v>732</v>
      </c>
      <c r="U605" s="30"/>
      <c r="V605" t="s">
        <v>321</v>
      </c>
      <c r="W605" t="s">
        <v>321</v>
      </c>
      <c r="X605" s="30" t="s">
        <v>276</v>
      </c>
    </row>
    <row r="606" spans="1:24" x14ac:dyDescent="0.15">
      <c r="A606" t="s">
        <v>304</v>
      </c>
      <c r="B606" t="s">
        <v>303</v>
      </c>
      <c r="C606" t="s">
        <v>305</v>
      </c>
      <c r="F606" s="14" t="s">
        <v>279</v>
      </c>
      <c r="L606" t="s">
        <v>435</v>
      </c>
      <c r="M606" s="66" t="e">
        <v>#N/A</v>
      </c>
      <c r="P606" t="s">
        <v>434</v>
      </c>
      <c r="Q606" s="73"/>
      <c r="S606" t="s">
        <v>322</v>
      </c>
      <c r="T606" s="36" t="s">
        <v>436</v>
      </c>
      <c r="U606" s="9" t="s">
        <v>787</v>
      </c>
      <c r="V606" t="s">
        <v>321</v>
      </c>
      <c r="W606" t="s">
        <v>321</v>
      </c>
      <c r="X606" t="s">
        <v>276</v>
      </c>
    </row>
    <row r="607" spans="1:24" x14ac:dyDescent="0.15">
      <c r="A607" t="s">
        <v>304</v>
      </c>
      <c r="B607" t="s">
        <v>303</v>
      </c>
      <c r="C607" t="s">
        <v>305</v>
      </c>
      <c r="F607" s="14" t="s">
        <v>279</v>
      </c>
      <c r="L607" t="s">
        <v>438</v>
      </c>
      <c r="M607" s="66" t="e">
        <v>#N/A</v>
      </c>
      <c r="P607" t="s">
        <v>437</v>
      </c>
      <c r="Q607" s="73"/>
      <c r="S607" t="s">
        <v>322</v>
      </c>
      <c r="T607" s="36" t="s">
        <v>439</v>
      </c>
      <c r="U607" s="9" t="s">
        <v>787</v>
      </c>
      <c r="V607" t="s">
        <v>321</v>
      </c>
      <c r="W607" t="s">
        <v>321</v>
      </c>
      <c r="X607" t="s">
        <v>276</v>
      </c>
    </row>
    <row r="608" spans="1:24" x14ac:dyDescent="0.15">
      <c r="A608" t="s">
        <v>304</v>
      </c>
      <c r="B608" t="s">
        <v>303</v>
      </c>
      <c r="C608" t="s">
        <v>305</v>
      </c>
      <c r="F608" s="14" t="s">
        <v>279</v>
      </c>
      <c r="I608" s="9" t="s">
        <v>309</v>
      </c>
      <c r="L608" t="s">
        <v>441</v>
      </c>
      <c r="M608" s="31">
        <v>4916945</v>
      </c>
      <c r="O608" t="s">
        <v>39</v>
      </c>
      <c r="P608" t="s">
        <v>440</v>
      </c>
      <c r="Q608" s="73">
        <f>M608</f>
        <v>4916945</v>
      </c>
      <c r="R608" t="s">
        <v>39</v>
      </c>
      <c r="S608" t="s">
        <v>322</v>
      </c>
      <c r="T608" s="36" t="s">
        <v>442</v>
      </c>
      <c r="U608" s="9" t="s">
        <v>793</v>
      </c>
      <c r="V608" t="s">
        <v>321</v>
      </c>
      <c r="W608" t="s">
        <v>321</v>
      </c>
      <c r="X608" t="s">
        <v>276</v>
      </c>
    </row>
    <row r="609" spans="1:24" x14ac:dyDescent="0.15">
      <c r="A609" t="s">
        <v>304</v>
      </c>
      <c r="B609" t="s">
        <v>303</v>
      </c>
      <c r="C609" t="s">
        <v>305</v>
      </c>
      <c r="F609" s="14" t="s">
        <v>279</v>
      </c>
      <c r="L609" t="s">
        <v>753</v>
      </c>
      <c r="M609" s="31" t="e">
        <v>#N/A</v>
      </c>
      <c r="P609" t="s">
        <v>443</v>
      </c>
      <c r="S609" t="s">
        <v>322</v>
      </c>
      <c r="T609" s="36" t="s">
        <v>444</v>
      </c>
      <c r="U609" s="9" t="s">
        <v>743</v>
      </c>
      <c r="V609" t="s">
        <v>321</v>
      </c>
      <c r="W609" t="s">
        <v>321</v>
      </c>
      <c r="X609" t="s">
        <v>276</v>
      </c>
    </row>
    <row r="610" spans="1:24" x14ac:dyDescent="0.15">
      <c r="A610" t="s">
        <v>304</v>
      </c>
      <c r="B610" t="s">
        <v>303</v>
      </c>
      <c r="C610" t="s">
        <v>305</v>
      </c>
      <c r="F610" s="14" t="s">
        <v>279</v>
      </c>
      <c r="I610" s="9" t="s">
        <v>309</v>
      </c>
      <c r="L610" t="s">
        <v>689</v>
      </c>
      <c r="M610" s="31">
        <v>1400000</v>
      </c>
      <c r="O610" t="s">
        <v>446</v>
      </c>
      <c r="P610" t="s">
        <v>445</v>
      </c>
      <c r="Q610" s="43">
        <f>M610</f>
        <v>1400000</v>
      </c>
      <c r="R610" t="str">
        <f>O610</f>
        <v>customers</v>
      </c>
      <c r="S610" t="s">
        <v>322</v>
      </c>
      <c r="T610" s="36" t="s">
        <v>447</v>
      </c>
      <c r="U610" s="9" t="s">
        <v>744</v>
      </c>
      <c r="V610" t="s">
        <v>321</v>
      </c>
      <c r="W610" t="s">
        <v>321</v>
      </c>
      <c r="X610" t="s">
        <v>276</v>
      </c>
    </row>
    <row r="611" spans="1:24" x14ac:dyDescent="0.15">
      <c r="A611" t="s">
        <v>304</v>
      </c>
      <c r="B611" t="s">
        <v>303</v>
      </c>
      <c r="C611" t="s">
        <v>305</v>
      </c>
      <c r="F611" s="14" t="s">
        <v>279</v>
      </c>
      <c r="L611" t="s">
        <v>690</v>
      </c>
      <c r="M611" s="66">
        <v>1</v>
      </c>
      <c r="O611" t="s">
        <v>449</v>
      </c>
      <c r="P611" t="s">
        <v>448</v>
      </c>
      <c r="Q611" s="31">
        <f>M611</f>
        <v>1</v>
      </c>
      <c r="R611" t="s">
        <v>449</v>
      </c>
      <c r="S611" t="s">
        <v>322</v>
      </c>
      <c r="T611" s="36" t="s">
        <v>450</v>
      </c>
      <c r="U611" s="9" t="s">
        <v>744</v>
      </c>
      <c r="V611" t="s">
        <v>321</v>
      </c>
      <c r="W611" t="s">
        <v>321</v>
      </c>
      <c r="X611" t="s">
        <v>276</v>
      </c>
    </row>
    <row r="612" spans="1:24" x14ac:dyDescent="0.15">
      <c r="A612" t="s">
        <v>304</v>
      </c>
      <c r="B612" t="s">
        <v>303</v>
      </c>
      <c r="C612" t="s">
        <v>305</v>
      </c>
      <c r="F612" s="14" t="s">
        <v>279</v>
      </c>
      <c r="L612" t="s">
        <v>452</v>
      </c>
      <c r="M612" s="66" t="s">
        <v>355</v>
      </c>
      <c r="P612" t="s">
        <v>451</v>
      </c>
      <c r="S612" t="s">
        <v>322</v>
      </c>
      <c r="T612" s="36" t="s">
        <v>453</v>
      </c>
      <c r="U612" s="9" t="s">
        <v>790</v>
      </c>
      <c r="V612" t="s">
        <v>321</v>
      </c>
      <c r="W612" t="s">
        <v>321</v>
      </c>
      <c r="X612" t="s">
        <v>276</v>
      </c>
    </row>
    <row r="613" spans="1:24" x14ac:dyDescent="0.15">
      <c r="A613" t="s">
        <v>304</v>
      </c>
      <c r="B613" t="s">
        <v>303</v>
      </c>
      <c r="C613" t="s">
        <v>305</v>
      </c>
      <c r="F613" s="14" t="s">
        <v>279</v>
      </c>
      <c r="I613" s="9" t="s">
        <v>309</v>
      </c>
      <c r="L613" t="s">
        <v>455</v>
      </c>
      <c r="M613" s="31">
        <v>55</v>
      </c>
      <c r="O613" t="s">
        <v>456</v>
      </c>
      <c r="P613" t="s">
        <v>454</v>
      </c>
      <c r="Q613" s="43">
        <f>M613</f>
        <v>55</v>
      </c>
      <c r="R613" t="str">
        <f>O613</f>
        <v>kg</v>
      </c>
      <c r="S613" t="s">
        <v>322</v>
      </c>
      <c r="T613" s="36" t="s">
        <v>457</v>
      </c>
      <c r="U613" s="9" t="s">
        <v>790</v>
      </c>
      <c r="V613" t="s">
        <v>321</v>
      </c>
      <c r="W613" t="s">
        <v>321</v>
      </c>
      <c r="X613" t="s">
        <v>276</v>
      </c>
    </row>
    <row r="614" spans="1:24" x14ac:dyDescent="0.15">
      <c r="A614" t="s">
        <v>304</v>
      </c>
      <c r="B614" t="s">
        <v>303</v>
      </c>
      <c r="C614" t="s">
        <v>305</v>
      </c>
      <c r="F614" s="14" t="s">
        <v>279</v>
      </c>
      <c r="L614" t="s">
        <v>459</v>
      </c>
      <c r="M614" s="66" t="s">
        <v>355</v>
      </c>
      <c r="P614" t="s">
        <v>458</v>
      </c>
      <c r="S614" t="s">
        <v>322</v>
      </c>
      <c r="T614" s="36" t="s">
        <v>460</v>
      </c>
      <c r="U614" s="9" t="s">
        <v>790</v>
      </c>
      <c r="V614" t="s">
        <v>321</v>
      </c>
      <c r="W614" t="s">
        <v>321</v>
      </c>
      <c r="X614" t="s">
        <v>276</v>
      </c>
    </row>
    <row r="615" spans="1:24" x14ac:dyDescent="0.15">
      <c r="A615" t="s">
        <v>304</v>
      </c>
      <c r="B615" t="s">
        <v>303</v>
      </c>
      <c r="C615" t="s">
        <v>305</v>
      </c>
      <c r="F615" s="14" t="s">
        <v>279</v>
      </c>
      <c r="L615" t="s">
        <v>462</v>
      </c>
      <c r="M615" s="66" t="s">
        <v>355</v>
      </c>
      <c r="P615" t="s">
        <v>461</v>
      </c>
      <c r="S615" t="s">
        <v>322</v>
      </c>
      <c r="T615" s="36" t="s">
        <v>463</v>
      </c>
      <c r="U615" s="9" t="s">
        <v>790</v>
      </c>
      <c r="V615" t="s">
        <v>321</v>
      </c>
      <c r="W615" t="s">
        <v>321</v>
      </c>
      <c r="X615" t="s">
        <v>276</v>
      </c>
    </row>
    <row r="616" spans="1:24" x14ac:dyDescent="0.15">
      <c r="A616" t="s">
        <v>304</v>
      </c>
      <c r="B616" t="s">
        <v>303</v>
      </c>
      <c r="C616" t="s">
        <v>305</v>
      </c>
      <c r="F616" s="14" t="s">
        <v>279</v>
      </c>
      <c r="L616" t="s">
        <v>465</v>
      </c>
      <c r="M616" s="66" t="s">
        <v>355</v>
      </c>
      <c r="P616" t="s">
        <v>464</v>
      </c>
      <c r="S616" t="s">
        <v>322</v>
      </c>
      <c r="T616" s="36" t="s">
        <v>466</v>
      </c>
      <c r="U616" s="9" t="s">
        <v>790</v>
      </c>
      <c r="V616" t="s">
        <v>321</v>
      </c>
      <c r="W616" t="s">
        <v>321</v>
      </c>
      <c r="X616" t="s">
        <v>276</v>
      </c>
    </row>
    <row r="617" spans="1:24" x14ac:dyDescent="0.15">
      <c r="A617" t="s">
        <v>304</v>
      </c>
      <c r="B617" t="s">
        <v>303</v>
      </c>
      <c r="C617" t="s">
        <v>305</v>
      </c>
      <c r="F617" s="14" t="s">
        <v>279</v>
      </c>
      <c r="L617" t="s">
        <v>467</v>
      </c>
      <c r="M617" s="66" t="s">
        <v>355</v>
      </c>
      <c r="P617" t="s">
        <v>147</v>
      </c>
      <c r="S617" t="s">
        <v>322</v>
      </c>
      <c r="T617" s="36" t="s">
        <v>468</v>
      </c>
      <c r="U617" s="9" t="s">
        <v>790</v>
      </c>
      <c r="V617" t="s">
        <v>321</v>
      </c>
      <c r="W617" t="s">
        <v>321</v>
      </c>
      <c r="X617" t="s">
        <v>276</v>
      </c>
    </row>
    <row r="618" spans="1:24" x14ac:dyDescent="0.15">
      <c r="A618" t="s">
        <v>304</v>
      </c>
      <c r="B618" t="s">
        <v>303</v>
      </c>
      <c r="C618" t="s">
        <v>305</v>
      </c>
      <c r="F618" s="14" t="s">
        <v>279</v>
      </c>
      <c r="L618" t="s">
        <v>470</v>
      </c>
      <c r="M618" s="66" t="s">
        <v>355</v>
      </c>
      <c r="P618" t="s">
        <v>469</v>
      </c>
      <c r="S618" t="s">
        <v>322</v>
      </c>
      <c r="T618" s="36" t="s">
        <v>471</v>
      </c>
      <c r="U618" s="9" t="s">
        <v>790</v>
      </c>
      <c r="V618" t="s">
        <v>321</v>
      </c>
      <c r="W618" t="s">
        <v>321</v>
      </c>
      <c r="X618" t="s">
        <v>276</v>
      </c>
    </row>
    <row r="619" spans="1:24" x14ac:dyDescent="0.15">
      <c r="A619" t="s">
        <v>304</v>
      </c>
      <c r="B619" t="s">
        <v>303</v>
      </c>
      <c r="C619" t="s">
        <v>305</v>
      </c>
      <c r="F619" s="14" t="s">
        <v>279</v>
      </c>
      <c r="L619" t="s">
        <v>754</v>
      </c>
      <c r="M619" s="66">
        <v>0</v>
      </c>
      <c r="O619" t="s">
        <v>449</v>
      </c>
      <c r="P619" t="s">
        <v>472</v>
      </c>
      <c r="Q619" s="31">
        <f>M619</f>
        <v>0</v>
      </c>
      <c r="R619" t="s">
        <v>449</v>
      </c>
      <c r="S619" t="s">
        <v>322</v>
      </c>
      <c r="T619" s="36" t="s">
        <v>473</v>
      </c>
      <c r="U619" s="9" t="s">
        <v>734</v>
      </c>
      <c r="V619" t="s">
        <v>321</v>
      </c>
      <c r="W619" t="s">
        <v>321</v>
      </c>
      <c r="X619" t="s">
        <v>276</v>
      </c>
    </row>
    <row r="620" spans="1:24" x14ac:dyDescent="0.15">
      <c r="A620" t="s">
        <v>304</v>
      </c>
      <c r="B620" t="s">
        <v>303</v>
      </c>
      <c r="C620" t="s">
        <v>305</v>
      </c>
      <c r="F620" s="14" t="s">
        <v>279</v>
      </c>
      <c r="L620" t="s">
        <v>755</v>
      </c>
      <c r="M620" s="66">
        <v>0</v>
      </c>
      <c r="O620" t="s">
        <v>449</v>
      </c>
      <c r="P620" t="s">
        <v>474</v>
      </c>
      <c r="Q620" s="31">
        <f>M620</f>
        <v>0</v>
      </c>
      <c r="R620" t="s">
        <v>449</v>
      </c>
      <c r="S620" t="s">
        <v>322</v>
      </c>
      <c r="T620" s="36" t="s">
        <v>475</v>
      </c>
      <c r="U620" s="9" t="s">
        <v>734</v>
      </c>
      <c r="V620" t="s">
        <v>321</v>
      </c>
      <c r="W620" t="s">
        <v>321</v>
      </c>
      <c r="X620" t="s">
        <v>276</v>
      </c>
    </row>
    <row r="621" spans="1:24" x14ac:dyDescent="0.15">
      <c r="A621" t="s">
        <v>304</v>
      </c>
      <c r="B621" t="s">
        <v>303</v>
      </c>
      <c r="C621" t="s">
        <v>305</v>
      </c>
      <c r="F621" s="14" t="s">
        <v>279</v>
      </c>
      <c r="L621" t="s">
        <v>699</v>
      </c>
      <c r="M621" s="31">
        <v>163.44999999999999</v>
      </c>
      <c r="O621" t="s">
        <v>819</v>
      </c>
      <c r="P621" t="s">
        <v>476</v>
      </c>
      <c r="Q621" s="43">
        <f>M621</f>
        <v>163.44999999999999</v>
      </c>
      <c r="R621" t="str">
        <f>O621</f>
        <v>USD/kWh</v>
      </c>
      <c r="S621" t="s">
        <v>322</v>
      </c>
      <c r="T621" s="36" t="s">
        <v>478</v>
      </c>
      <c r="U621" s="9" t="s">
        <v>745</v>
      </c>
      <c r="V621" t="s">
        <v>321</v>
      </c>
      <c r="W621" t="s">
        <v>321</v>
      </c>
      <c r="X621" t="s">
        <v>276</v>
      </c>
    </row>
    <row r="622" spans="1:24" x14ac:dyDescent="0.15">
      <c r="A622" t="s">
        <v>304</v>
      </c>
      <c r="B622" t="s">
        <v>303</v>
      </c>
      <c r="C622" t="s">
        <v>305</v>
      </c>
      <c r="F622" s="14" t="s">
        <v>279</v>
      </c>
      <c r="L622" t="s">
        <v>700</v>
      </c>
      <c r="M622" s="31">
        <v>0.98099999999999998</v>
      </c>
      <c r="O622" t="s">
        <v>819</v>
      </c>
      <c r="P622" t="s">
        <v>479</v>
      </c>
      <c r="Q622" s="43">
        <f>M622</f>
        <v>0.98099999999999998</v>
      </c>
      <c r="R622" t="str">
        <f>O622</f>
        <v>USD/kWh</v>
      </c>
      <c r="S622" t="s">
        <v>322</v>
      </c>
      <c r="T622" s="36" t="s">
        <v>480</v>
      </c>
      <c r="U622" s="9" t="s">
        <v>745</v>
      </c>
      <c r="V622" t="s">
        <v>321</v>
      </c>
      <c r="W622" t="s">
        <v>321</v>
      </c>
      <c r="X622" t="s">
        <v>276</v>
      </c>
    </row>
    <row r="623" spans="1:24" x14ac:dyDescent="0.15">
      <c r="A623" t="s">
        <v>304</v>
      </c>
      <c r="B623" t="s">
        <v>303</v>
      </c>
      <c r="C623" t="s">
        <v>305</v>
      </c>
      <c r="F623" s="14" t="s">
        <v>279</v>
      </c>
      <c r="L623" t="s">
        <v>701</v>
      </c>
      <c r="M623" s="31">
        <v>0.39800000000000002</v>
      </c>
      <c r="O623" t="s">
        <v>819</v>
      </c>
      <c r="P623" t="s">
        <v>481</v>
      </c>
      <c r="Q623" s="43">
        <f>M623</f>
        <v>0.39800000000000002</v>
      </c>
      <c r="R623" t="str">
        <f>O623</f>
        <v>USD/kWh</v>
      </c>
      <c r="S623" t="s">
        <v>322</v>
      </c>
      <c r="T623" s="36" t="s">
        <v>482</v>
      </c>
      <c r="U623" s="9" t="s">
        <v>745</v>
      </c>
      <c r="V623" t="s">
        <v>321</v>
      </c>
      <c r="W623" t="s">
        <v>321</v>
      </c>
      <c r="X623" t="s">
        <v>276</v>
      </c>
    </row>
    <row r="624" spans="1:24" x14ac:dyDescent="0.15">
      <c r="A624" t="s">
        <v>304</v>
      </c>
      <c r="B624" t="s">
        <v>303</v>
      </c>
      <c r="C624" t="s">
        <v>305</v>
      </c>
      <c r="F624" s="14" t="s">
        <v>279</v>
      </c>
      <c r="L624" t="s">
        <v>702</v>
      </c>
      <c r="M624" s="31" t="s">
        <v>484</v>
      </c>
      <c r="P624" t="s">
        <v>483</v>
      </c>
      <c r="S624" t="s">
        <v>322</v>
      </c>
      <c r="T624" s="36" t="s">
        <v>485</v>
      </c>
      <c r="U624" s="9" t="s">
        <v>746</v>
      </c>
      <c r="V624" t="s">
        <v>321</v>
      </c>
      <c r="W624" t="s">
        <v>321</v>
      </c>
      <c r="X624" t="s">
        <v>276</v>
      </c>
    </row>
    <row r="625" spans="1:24" x14ac:dyDescent="0.15">
      <c r="A625" t="s">
        <v>304</v>
      </c>
      <c r="B625" t="s">
        <v>303</v>
      </c>
      <c r="C625" t="s">
        <v>305</v>
      </c>
      <c r="F625" s="14" t="s">
        <v>279</v>
      </c>
      <c r="L625" t="s">
        <v>703</v>
      </c>
      <c r="M625" s="31">
        <v>134.74</v>
      </c>
      <c r="O625" t="s">
        <v>820</v>
      </c>
      <c r="P625" t="s">
        <v>486</v>
      </c>
      <c r="Q625" s="43">
        <f>M625</f>
        <v>134.74</v>
      </c>
      <c r="R625" t="str">
        <f>O625</f>
        <v>USD/MWh</v>
      </c>
      <c r="S625" t="s">
        <v>322</v>
      </c>
      <c r="T625" s="36" t="s">
        <v>488</v>
      </c>
      <c r="U625" s="9" t="s">
        <v>746</v>
      </c>
      <c r="V625" t="s">
        <v>321</v>
      </c>
      <c r="W625" t="s">
        <v>321</v>
      </c>
      <c r="X625" t="s">
        <v>276</v>
      </c>
    </row>
    <row r="626" spans="1:24" x14ac:dyDescent="0.15">
      <c r="A626" t="s">
        <v>304</v>
      </c>
      <c r="B626" t="s">
        <v>303</v>
      </c>
      <c r="C626" t="s">
        <v>305</v>
      </c>
      <c r="F626" s="14" t="s">
        <v>279</v>
      </c>
      <c r="L626" t="s">
        <v>704</v>
      </c>
      <c r="M626" s="31">
        <v>188909</v>
      </c>
      <c r="O626" t="s">
        <v>490</v>
      </c>
      <c r="P626" t="s">
        <v>489</v>
      </c>
      <c r="Q626" s="31">
        <f>M626</f>
        <v>188909</v>
      </c>
      <c r="R626" t="s">
        <v>446</v>
      </c>
      <c r="S626" t="s">
        <v>322</v>
      </c>
      <c r="T626" s="36" t="s">
        <v>491</v>
      </c>
      <c r="U626" s="9" t="s">
        <v>744</v>
      </c>
      <c r="V626" t="s">
        <v>321</v>
      </c>
      <c r="W626" t="s">
        <v>321</v>
      </c>
      <c r="X626" t="s">
        <v>276</v>
      </c>
    </row>
    <row r="627" spans="1:24" x14ac:dyDescent="0.15">
      <c r="A627" t="s">
        <v>304</v>
      </c>
      <c r="B627" t="s">
        <v>303</v>
      </c>
      <c r="C627" t="s">
        <v>305</v>
      </c>
      <c r="F627" s="14" t="s">
        <v>279</v>
      </c>
      <c r="L627" t="s">
        <v>705</v>
      </c>
      <c r="M627" s="66" t="s">
        <v>484</v>
      </c>
      <c r="P627" t="s">
        <v>492</v>
      </c>
      <c r="S627" t="s">
        <v>322</v>
      </c>
      <c r="T627" s="36" t="s">
        <v>493</v>
      </c>
      <c r="U627" s="9" t="s">
        <v>744</v>
      </c>
      <c r="V627" t="s">
        <v>321</v>
      </c>
      <c r="W627" t="s">
        <v>321</v>
      </c>
      <c r="X627" t="s">
        <v>276</v>
      </c>
    </row>
    <row r="628" spans="1:24" x14ac:dyDescent="0.15">
      <c r="A628" t="s">
        <v>304</v>
      </c>
      <c r="B628" t="s">
        <v>303</v>
      </c>
      <c r="C628" t="s">
        <v>305</v>
      </c>
      <c r="F628" s="14" t="s">
        <v>279</v>
      </c>
      <c r="L628" t="s">
        <v>707</v>
      </c>
      <c r="M628" s="66" t="s">
        <v>484</v>
      </c>
      <c r="P628" t="s">
        <v>494</v>
      </c>
      <c r="S628" t="s">
        <v>322</v>
      </c>
      <c r="T628" s="36" t="s">
        <v>495</v>
      </c>
      <c r="U628" s="9" t="s">
        <v>538</v>
      </c>
      <c r="V628" t="s">
        <v>321</v>
      </c>
      <c r="W628" t="s">
        <v>321</v>
      </c>
      <c r="X628" t="s">
        <v>276</v>
      </c>
    </row>
    <row r="629" spans="1:24" x14ac:dyDescent="0.15">
      <c r="A629" t="s">
        <v>304</v>
      </c>
      <c r="B629" t="s">
        <v>303</v>
      </c>
      <c r="C629" t="s">
        <v>305</v>
      </c>
      <c r="F629" s="14" t="s">
        <v>279</v>
      </c>
      <c r="L629" t="s">
        <v>708</v>
      </c>
      <c r="M629" s="66" t="s">
        <v>484</v>
      </c>
      <c r="P629" t="s">
        <v>496</v>
      </c>
      <c r="S629" t="s">
        <v>322</v>
      </c>
      <c r="T629" s="36" t="s">
        <v>497</v>
      </c>
      <c r="U629" s="9" t="s">
        <v>538</v>
      </c>
      <c r="V629" t="s">
        <v>321</v>
      </c>
      <c r="W629" t="s">
        <v>321</v>
      </c>
      <c r="X629" t="s">
        <v>276</v>
      </c>
    </row>
    <row r="630" spans="1:24" x14ac:dyDescent="0.15">
      <c r="A630" t="s">
        <v>304</v>
      </c>
      <c r="B630" t="s">
        <v>303</v>
      </c>
      <c r="C630" t="s">
        <v>305</v>
      </c>
      <c r="F630" s="14" t="s">
        <v>279</v>
      </c>
      <c r="I630" t="s">
        <v>501</v>
      </c>
      <c r="J630">
        <v>69</v>
      </c>
      <c r="K630" t="s">
        <v>502</v>
      </c>
      <c r="L630" t="s">
        <v>499</v>
      </c>
      <c r="M630" s="31">
        <v>538450</v>
      </c>
      <c r="O630" t="s">
        <v>500</v>
      </c>
      <c r="P630" t="s">
        <v>498</v>
      </c>
      <c r="Q630" s="31">
        <f t="shared" ref="Q630:Q635" si="21">M630</f>
        <v>538450</v>
      </c>
      <c r="R630" t="str">
        <f t="shared" ref="R630:R635" si="22">O630</f>
        <v>minutes</v>
      </c>
      <c r="S630" t="s">
        <v>322</v>
      </c>
      <c r="T630" s="36" t="s">
        <v>503</v>
      </c>
      <c r="U630" s="9" t="e">
        <v>#N/A</v>
      </c>
      <c r="V630" t="s">
        <v>321</v>
      </c>
      <c r="W630" t="s">
        <v>321</v>
      </c>
      <c r="X630" t="s">
        <v>276</v>
      </c>
    </row>
    <row r="631" spans="1:24" x14ac:dyDescent="0.15">
      <c r="A631" t="s">
        <v>304</v>
      </c>
      <c r="B631" t="s">
        <v>303</v>
      </c>
      <c r="C631" t="s">
        <v>305</v>
      </c>
      <c r="F631" s="14" t="s">
        <v>279</v>
      </c>
      <c r="I631" t="s">
        <v>501</v>
      </c>
      <c r="J631">
        <v>69</v>
      </c>
      <c r="K631" t="s">
        <v>502</v>
      </c>
      <c r="L631" t="s">
        <v>505</v>
      </c>
      <c r="M631" s="31">
        <v>0</v>
      </c>
      <c r="O631" t="s">
        <v>506</v>
      </c>
      <c r="P631" t="s">
        <v>504</v>
      </c>
      <c r="Q631" s="31">
        <f t="shared" si="21"/>
        <v>0</v>
      </c>
      <c r="R631" t="str">
        <f t="shared" si="22"/>
        <v>number of interruptions</v>
      </c>
      <c r="S631" t="s">
        <v>322</v>
      </c>
      <c r="T631" s="36" t="s">
        <v>507</v>
      </c>
      <c r="U631" s="9" t="e">
        <v>#N/A</v>
      </c>
      <c r="V631" t="s">
        <v>321</v>
      </c>
      <c r="W631" t="s">
        <v>321</v>
      </c>
      <c r="X631" t="s">
        <v>276</v>
      </c>
    </row>
    <row r="632" spans="1:24" x14ac:dyDescent="0.15">
      <c r="A632" t="s">
        <v>304</v>
      </c>
      <c r="B632" t="s">
        <v>303</v>
      </c>
      <c r="C632" t="s">
        <v>305</v>
      </c>
      <c r="F632" s="14" t="s">
        <v>279</v>
      </c>
      <c r="I632" t="s">
        <v>501</v>
      </c>
      <c r="J632">
        <v>69</v>
      </c>
      <c r="K632" t="s">
        <v>502</v>
      </c>
      <c r="L632" t="s">
        <v>509</v>
      </c>
      <c r="M632" s="31" t="s">
        <v>124</v>
      </c>
      <c r="O632" t="s">
        <v>500</v>
      </c>
      <c r="P632" t="s">
        <v>508</v>
      </c>
      <c r="Q632" s="31" t="str">
        <f t="shared" si="21"/>
        <v>N/A</v>
      </c>
      <c r="R632" t="str">
        <f t="shared" si="22"/>
        <v>minutes</v>
      </c>
      <c r="S632" t="s">
        <v>322</v>
      </c>
      <c r="T632" s="36" t="s">
        <v>510</v>
      </c>
      <c r="U632" s="9" t="e">
        <v>#N/A</v>
      </c>
      <c r="V632" t="s">
        <v>321</v>
      </c>
      <c r="W632" t="s">
        <v>321</v>
      </c>
      <c r="X632" t="s">
        <v>276</v>
      </c>
    </row>
    <row r="633" spans="1:24" x14ac:dyDescent="0.15">
      <c r="A633" t="s">
        <v>317</v>
      </c>
      <c r="B633" t="s">
        <v>316</v>
      </c>
      <c r="C633" t="s">
        <v>305</v>
      </c>
      <c r="F633" t="s">
        <v>279</v>
      </c>
      <c r="I633" t="s">
        <v>318</v>
      </c>
      <c r="L633" s="23" t="s">
        <v>794</v>
      </c>
      <c r="M633" s="31">
        <v>5.0957857326478151E-3</v>
      </c>
      <c r="O633" t="s">
        <v>821</v>
      </c>
      <c r="P633" t="s">
        <v>404</v>
      </c>
      <c r="Q633" s="31">
        <f t="shared" si="21"/>
        <v>5.0957857326478151E-3</v>
      </c>
      <c r="R633" t="str">
        <f t="shared" si="22"/>
        <v>mtCO2e/USD</v>
      </c>
      <c r="S633" t="s">
        <v>322</v>
      </c>
      <c r="T633" t="s">
        <v>343</v>
      </c>
      <c r="U633" s="9" t="s">
        <v>790</v>
      </c>
      <c r="V633" t="s">
        <v>562</v>
      </c>
      <c r="W633" t="s">
        <v>563</v>
      </c>
      <c r="X633" t="s">
        <v>276</v>
      </c>
    </row>
    <row r="634" spans="1:24" x14ac:dyDescent="0.15">
      <c r="A634" t="s">
        <v>317</v>
      </c>
      <c r="B634" t="s">
        <v>316</v>
      </c>
      <c r="C634" t="s">
        <v>305</v>
      </c>
      <c r="F634" t="s">
        <v>279</v>
      </c>
      <c r="I634" t="s">
        <v>318</v>
      </c>
      <c r="L634" s="23" t="s">
        <v>795</v>
      </c>
      <c r="M634" s="31">
        <v>0.85699999999999998</v>
      </c>
      <c r="O634" t="s">
        <v>513</v>
      </c>
      <c r="P634" t="s">
        <v>512</v>
      </c>
      <c r="Q634" s="31">
        <f t="shared" si="21"/>
        <v>0.85699999999999998</v>
      </c>
      <c r="R634" t="str">
        <f t="shared" si="22"/>
        <v>mtCO2e/MWh generated</v>
      </c>
      <c r="S634" t="s">
        <v>322</v>
      </c>
      <c r="T634" t="s">
        <v>343</v>
      </c>
      <c r="U634" s="9" t="s">
        <v>790</v>
      </c>
      <c r="V634" t="s">
        <v>562</v>
      </c>
      <c r="W634" t="s">
        <v>565</v>
      </c>
      <c r="X634" t="s">
        <v>276</v>
      </c>
    </row>
    <row r="635" spans="1:24" x14ac:dyDescent="0.15">
      <c r="A635" t="s">
        <v>317</v>
      </c>
      <c r="B635" t="s">
        <v>316</v>
      </c>
      <c r="C635" t="s">
        <v>305</v>
      </c>
      <c r="F635" t="s">
        <v>279</v>
      </c>
      <c r="I635" t="s">
        <v>318</v>
      </c>
      <c r="L635" s="23" t="s">
        <v>514</v>
      </c>
      <c r="M635" s="31">
        <v>140.9</v>
      </c>
      <c r="O635" t="s">
        <v>456</v>
      </c>
      <c r="P635" t="s">
        <v>454</v>
      </c>
      <c r="Q635" s="31">
        <f t="shared" si="21"/>
        <v>140.9</v>
      </c>
      <c r="R635" t="str">
        <f t="shared" si="22"/>
        <v>kg</v>
      </c>
      <c r="S635" t="s">
        <v>322</v>
      </c>
      <c r="T635" t="s">
        <v>457</v>
      </c>
      <c r="U635" s="9" t="s">
        <v>790</v>
      </c>
      <c r="V635" t="s">
        <v>321</v>
      </c>
      <c r="W635" t="s">
        <v>321</v>
      </c>
      <c r="X635" t="s">
        <v>276</v>
      </c>
    </row>
    <row r="636" spans="1:24" x14ac:dyDescent="0.15">
      <c r="A636" t="s">
        <v>317</v>
      </c>
      <c r="B636" t="s">
        <v>316</v>
      </c>
      <c r="C636" t="s">
        <v>305</v>
      </c>
      <c r="F636" t="s">
        <v>279</v>
      </c>
      <c r="I636" t="s">
        <v>516</v>
      </c>
      <c r="J636">
        <v>4</v>
      </c>
      <c r="L636" t="s">
        <v>756</v>
      </c>
      <c r="M636" s="31" t="s">
        <v>355</v>
      </c>
      <c r="O636" s="23" t="s">
        <v>515</v>
      </c>
      <c r="P636" t="s">
        <v>451</v>
      </c>
      <c r="Q636" s="67"/>
      <c r="R636" s="23"/>
      <c r="S636" t="s">
        <v>322</v>
      </c>
      <c r="T636" t="s">
        <v>453</v>
      </c>
      <c r="U636" s="9" t="s">
        <v>790</v>
      </c>
      <c r="V636" t="s">
        <v>321</v>
      </c>
      <c r="W636" t="s">
        <v>321</v>
      </c>
      <c r="X636" t="s">
        <v>276</v>
      </c>
    </row>
    <row r="637" spans="1:24" x14ac:dyDescent="0.15">
      <c r="A637" t="s">
        <v>317</v>
      </c>
      <c r="B637" t="s">
        <v>316</v>
      </c>
      <c r="C637" t="s">
        <v>305</v>
      </c>
      <c r="F637" t="s">
        <v>279</v>
      </c>
      <c r="L637" t="s">
        <v>691</v>
      </c>
      <c r="M637" s="68" t="s">
        <v>355</v>
      </c>
      <c r="O637" t="s">
        <v>790</v>
      </c>
      <c r="P637" t="s">
        <v>458</v>
      </c>
      <c r="S637" t="s">
        <v>322</v>
      </c>
      <c r="T637" t="s">
        <v>460</v>
      </c>
      <c r="U637" s="9" t="s">
        <v>790</v>
      </c>
      <c r="V637" t="s">
        <v>321</v>
      </c>
      <c r="W637" t="s">
        <v>321</v>
      </c>
      <c r="X637" t="s">
        <v>276</v>
      </c>
    </row>
    <row r="638" spans="1:24" x14ac:dyDescent="0.15">
      <c r="A638" t="s">
        <v>317</v>
      </c>
      <c r="B638" t="s">
        <v>316</v>
      </c>
      <c r="C638" t="s">
        <v>305</v>
      </c>
      <c r="F638" t="s">
        <v>279</v>
      </c>
      <c r="L638" t="s">
        <v>692</v>
      </c>
      <c r="M638" s="68" t="s">
        <v>355</v>
      </c>
      <c r="O638" t="s">
        <v>790</v>
      </c>
      <c r="P638" t="s">
        <v>461</v>
      </c>
      <c r="S638" t="s">
        <v>322</v>
      </c>
      <c r="T638" t="s">
        <v>463</v>
      </c>
      <c r="U638" s="9" t="s">
        <v>790</v>
      </c>
      <c r="V638" t="s">
        <v>321</v>
      </c>
      <c r="W638" t="s">
        <v>321</v>
      </c>
      <c r="X638" t="s">
        <v>276</v>
      </c>
    </row>
    <row r="639" spans="1:24" x14ac:dyDescent="0.15">
      <c r="A639" t="s">
        <v>317</v>
      </c>
      <c r="B639" t="s">
        <v>316</v>
      </c>
      <c r="C639" t="s">
        <v>305</v>
      </c>
      <c r="F639" t="s">
        <v>279</v>
      </c>
      <c r="L639" t="s">
        <v>693</v>
      </c>
      <c r="M639" s="68" t="s">
        <v>355</v>
      </c>
      <c r="O639" t="s">
        <v>790</v>
      </c>
      <c r="P639" t="s">
        <v>464</v>
      </c>
      <c r="S639" t="s">
        <v>322</v>
      </c>
      <c r="T639" t="s">
        <v>466</v>
      </c>
      <c r="U639" s="9" t="s">
        <v>790</v>
      </c>
      <c r="V639" t="s">
        <v>321</v>
      </c>
      <c r="W639" t="s">
        <v>321</v>
      </c>
      <c r="X639" t="s">
        <v>276</v>
      </c>
    </row>
    <row r="640" spans="1:24" x14ac:dyDescent="0.15">
      <c r="A640" t="s">
        <v>317</v>
      </c>
      <c r="B640" t="s">
        <v>316</v>
      </c>
      <c r="C640" t="s">
        <v>305</v>
      </c>
      <c r="F640" t="s">
        <v>279</v>
      </c>
      <c r="L640" t="s">
        <v>694</v>
      </c>
      <c r="M640" s="68" t="s">
        <v>355</v>
      </c>
      <c r="O640" t="s">
        <v>790</v>
      </c>
      <c r="P640" t="s">
        <v>147</v>
      </c>
      <c r="S640" t="s">
        <v>322</v>
      </c>
      <c r="T640" t="s">
        <v>468</v>
      </c>
      <c r="U640" s="9" t="s">
        <v>790</v>
      </c>
      <c r="V640" t="s">
        <v>321</v>
      </c>
      <c r="W640" t="s">
        <v>321</v>
      </c>
      <c r="X640" t="s">
        <v>276</v>
      </c>
    </row>
    <row r="641" spans="1:24" x14ac:dyDescent="0.15">
      <c r="A641" t="s">
        <v>317</v>
      </c>
      <c r="B641" t="s">
        <v>316</v>
      </c>
      <c r="C641" t="s">
        <v>305</v>
      </c>
      <c r="F641" t="s">
        <v>279</v>
      </c>
      <c r="L641" t="s">
        <v>695</v>
      </c>
      <c r="M641" s="68" t="s">
        <v>355</v>
      </c>
      <c r="O641" t="s">
        <v>790</v>
      </c>
      <c r="P641" t="s">
        <v>469</v>
      </c>
      <c r="S641" t="s">
        <v>322</v>
      </c>
      <c r="T641" t="s">
        <v>471</v>
      </c>
      <c r="U641" s="9" t="s">
        <v>790</v>
      </c>
      <c r="V641" t="s">
        <v>321</v>
      </c>
      <c r="W641" t="s">
        <v>321</v>
      </c>
      <c r="X641" t="s">
        <v>276</v>
      </c>
    </row>
    <row r="642" spans="1:24" x14ac:dyDescent="0.15">
      <c r="A642" t="s">
        <v>317</v>
      </c>
      <c r="B642" t="s">
        <v>316</v>
      </c>
      <c r="C642" t="s">
        <v>305</v>
      </c>
      <c r="F642" t="s">
        <v>279</v>
      </c>
      <c r="L642" t="s">
        <v>707</v>
      </c>
      <c r="M642" s="68">
        <v>4.0000000000000002E-4</v>
      </c>
      <c r="O642" t="s">
        <v>538</v>
      </c>
      <c r="P642" t="s">
        <v>494</v>
      </c>
      <c r="Q642" s="31">
        <f>M642</f>
        <v>4.0000000000000002E-4</v>
      </c>
      <c r="R642" t="s">
        <v>449</v>
      </c>
      <c r="S642" t="s">
        <v>322</v>
      </c>
      <c r="T642" t="s">
        <v>495</v>
      </c>
      <c r="U642" s="9" t="s">
        <v>538</v>
      </c>
      <c r="V642" t="s">
        <v>321</v>
      </c>
      <c r="W642" t="s">
        <v>321</v>
      </c>
      <c r="X642" t="s">
        <v>276</v>
      </c>
    </row>
    <row r="643" spans="1:24" x14ac:dyDescent="0.15">
      <c r="A643" t="s">
        <v>317</v>
      </c>
      <c r="B643" t="s">
        <v>316</v>
      </c>
      <c r="C643" t="s">
        <v>305</v>
      </c>
      <c r="F643" t="s">
        <v>279</v>
      </c>
      <c r="L643" t="s">
        <v>708</v>
      </c>
      <c r="M643" s="68">
        <v>2.8999999999999998E-3</v>
      </c>
      <c r="O643" t="s">
        <v>538</v>
      </c>
      <c r="P643" t="s">
        <v>496</v>
      </c>
      <c r="Q643" s="31">
        <f>M643</f>
        <v>2.8999999999999998E-3</v>
      </c>
      <c r="R643" t="s">
        <v>449</v>
      </c>
      <c r="S643" t="s">
        <v>322</v>
      </c>
      <c r="T643" t="s">
        <v>497</v>
      </c>
      <c r="U643" s="9" t="s">
        <v>538</v>
      </c>
      <c r="V643" t="s">
        <v>321</v>
      </c>
      <c r="W643" t="s">
        <v>321</v>
      </c>
      <c r="X643" t="s">
        <v>276</v>
      </c>
    </row>
    <row r="644" spans="1:24" x14ac:dyDescent="0.15">
      <c r="A644" t="s">
        <v>317</v>
      </c>
      <c r="B644" t="s">
        <v>316</v>
      </c>
      <c r="C644" t="s">
        <v>305</v>
      </c>
      <c r="F644" t="s">
        <v>279</v>
      </c>
      <c r="I644" t="s">
        <v>519</v>
      </c>
      <c r="J644">
        <v>8</v>
      </c>
      <c r="K644" t="s">
        <v>520</v>
      </c>
      <c r="L644" t="s">
        <v>709</v>
      </c>
      <c r="M644" s="68" t="s">
        <v>518</v>
      </c>
      <c r="O644" t="s">
        <v>747</v>
      </c>
      <c r="P644" t="s">
        <v>517</v>
      </c>
      <c r="S644" t="s">
        <v>322</v>
      </c>
      <c r="T644" t="s">
        <v>521</v>
      </c>
      <c r="U644" s="9" t="s">
        <v>747</v>
      </c>
      <c r="V644" t="s">
        <v>321</v>
      </c>
      <c r="W644" t="s">
        <v>321</v>
      </c>
      <c r="X644" t="s">
        <v>276</v>
      </c>
    </row>
    <row r="645" spans="1:24" x14ac:dyDescent="0.15">
      <c r="A645" t="s">
        <v>317</v>
      </c>
      <c r="B645" t="s">
        <v>316</v>
      </c>
      <c r="C645" t="s">
        <v>305</v>
      </c>
      <c r="F645" t="s">
        <v>279</v>
      </c>
      <c r="I645" t="s">
        <v>519</v>
      </c>
      <c r="J645">
        <v>8</v>
      </c>
      <c r="K645" t="s">
        <v>520</v>
      </c>
      <c r="L645" t="s">
        <v>710</v>
      </c>
      <c r="M645" s="31" t="s">
        <v>518</v>
      </c>
      <c r="O645" t="s">
        <v>747</v>
      </c>
      <c r="P645" t="s">
        <v>522</v>
      </c>
      <c r="S645" t="s">
        <v>322</v>
      </c>
      <c r="T645" t="s">
        <v>523</v>
      </c>
      <c r="U645" s="9" t="s">
        <v>747</v>
      </c>
      <c r="V645" t="s">
        <v>321</v>
      </c>
      <c r="W645" t="s">
        <v>321</v>
      </c>
      <c r="X645" t="s">
        <v>276</v>
      </c>
    </row>
    <row r="646" spans="1:24" x14ac:dyDescent="0.15">
      <c r="A646" t="s">
        <v>317</v>
      </c>
      <c r="B646" t="s">
        <v>316</v>
      </c>
      <c r="C646" t="s">
        <v>305</v>
      </c>
      <c r="F646" t="s">
        <v>279</v>
      </c>
      <c r="I646" t="s">
        <v>519</v>
      </c>
      <c r="J646">
        <v>8</v>
      </c>
      <c r="K646" t="s">
        <v>525</v>
      </c>
      <c r="L646" t="s">
        <v>711</v>
      </c>
      <c r="M646" s="31" t="s">
        <v>518</v>
      </c>
      <c r="O646" t="s">
        <v>748</v>
      </c>
      <c r="P646" t="s">
        <v>524</v>
      </c>
      <c r="S646" t="s">
        <v>322</v>
      </c>
      <c r="T646" t="s">
        <v>526</v>
      </c>
      <c r="U646" s="9" t="s">
        <v>748</v>
      </c>
      <c r="V646" t="s">
        <v>321</v>
      </c>
      <c r="W646" t="s">
        <v>321</v>
      </c>
      <c r="X646" t="s">
        <v>276</v>
      </c>
    </row>
    <row r="647" spans="1:24" x14ac:dyDescent="0.15">
      <c r="A647" t="s">
        <v>317</v>
      </c>
      <c r="B647" t="s">
        <v>316</v>
      </c>
      <c r="C647" t="s">
        <v>305</v>
      </c>
      <c r="F647" t="s">
        <v>279</v>
      </c>
      <c r="I647" t="s">
        <v>519</v>
      </c>
      <c r="J647">
        <v>8</v>
      </c>
      <c r="K647" t="s">
        <v>525</v>
      </c>
      <c r="L647" t="s">
        <v>712</v>
      </c>
      <c r="M647" s="31" t="s">
        <v>518</v>
      </c>
      <c r="O647" t="s">
        <v>748</v>
      </c>
      <c r="P647" t="s">
        <v>527</v>
      </c>
      <c r="S647" t="s">
        <v>322</v>
      </c>
      <c r="T647" t="s">
        <v>528</v>
      </c>
      <c r="U647" s="9" t="s">
        <v>748</v>
      </c>
      <c r="V647" t="s">
        <v>321</v>
      </c>
      <c r="W647" t="s">
        <v>321</v>
      </c>
      <c r="X647" t="s">
        <v>276</v>
      </c>
    </row>
    <row r="648" spans="1:24" x14ac:dyDescent="0.15">
      <c r="A648" t="s">
        <v>317</v>
      </c>
      <c r="B648" t="s">
        <v>316</v>
      </c>
      <c r="C648" t="s">
        <v>305</v>
      </c>
      <c r="F648" t="s">
        <v>279</v>
      </c>
      <c r="I648" t="s">
        <v>519</v>
      </c>
      <c r="J648">
        <v>6</v>
      </c>
      <c r="L648" t="s">
        <v>699</v>
      </c>
      <c r="M648" s="31" t="s">
        <v>529</v>
      </c>
      <c r="O648" t="s">
        <v>745</v>
      </c>
      <c r="P648" t="s">
        <v>476</v>
      </c>
      <c r="S648" t="s">
        <v>322</v>
      </c>
      <c r="T648" t="s">
        <v>478</v>
      </c>
      <c r="U648" s="9" t="s">
        <v>745</v>
      </c>
      <c r="V648" t="s">
        <v>321</v>
      </c>
      <c r="W648" t="s">
        <v>321</v>
      </c>
      <c r="X648" t="s">
        <v>276</v>
      </c>
    </row>
    <row r="649" spans="1:24" x14ac:dyDescent="0.15">
      <c r="A649" t="s">
        <v>317</v>
      </c>
      <c r="B649" t="s">
        <v>316</v>
      </c>
      <c r="C649" t="s">
        <v>305</v>
      </c>
      <c r="F649" t="s">
        <v>279</v>
      </c>
      <c r="I649" t="s">
        <v>519</v>
      </c>
      <c r="J649">
        <v>6</v>
      </c>
      <c r="L649" t="s">
        <v>700</v>
      </c>
      <c r="M649" s="31" t="s">
        <v>529</v>
      </c>
      <c r="O649" t="s">
        <v>745</v>
      </c>
      <c r="P649" t="s">
        <v>479</v>
      </c>
      <c r="S649" t="s">
        <v>322</v>
      </c>
      <c r="T649" t="s">
        <v>480</v>
      </c>
      <c r="U649" s="9" t="s">
        <v>745</v>
      </c>
      <c r="V649" t="s">
        <v>321</v>
      </c>
      <c r="W649" t="s">
        <v>321</v>
      </c>
      <c r="X649" t="s">
        <v>276</v>
      </c>
    </row>
    <row r="650" spans="1:24" x14ac:dyDescent="0.15">
      <c r="A650" t="s">
        <v>317</v>
      </c>
      <c r="B650" t="s">
        <v>316</v>
      </c>
      <c r="C650" t="s">
        <v>305</v>
      </c>
      <c r="F650" t="s">
        <v>279</v>
      </c>
      <c r="I650" t="s">
        <v>519</v>
      </c>
      <c r="J650">
        <v>6</v>
      </c>
      <c r="L650" t="s">
        <v>701</v>
      </c>
      <c r="M650" s="31" t="s">
        <v>529</v>
      </c>
      <c r="O650" t="s">
        <v>745</v>
      </c>
      <c r="P650" t="s">
        <v>481</v>
      </c>
      <c r="S650" t="s">
        <v>322</v>
      </c>
      <c r="T650" t="s">
        <v>482</v>
      </c>
      <c r="U650" s="9" t="s">
        <v>745</v>
      </c>
      <c r="V650" t="s">
        <v>321</v>
      </c>
      <c r="W650" t="s">
        <v>321</v>
      </c>
      <c r="X650" t="s">
        <v>276</v>
      </c>
    </row>
    <row r="651" spans="1:24" x14ac:dyDescent="0.15">
      <c r="A651" t="s">
        <v>317</v>
      </c>
      <c r="B651" t="s">
        <v>316</v>
      </c>
      <c r="C651" t="s">
        <v>305</v>
      </c>
      <c r="F651" t="s">
        <v>279</v>
      </c>
      <c r="I651" t="s">
        <v>519</v>
      </c>
      <c r="J651">
        <v>6</v>
      </c>
      <c r="L651" t="s">
        <v>702</v>
      </c>
      <c r="M651" s="31" t="s">
        <v>529</v>
      </c>
      <c r="O651" t="s">
        <v>746</v>
      </c>
      <c r="P651" t="s">
        <v>483</v>
      </c>
      <c r="S651" t="s">
        <v>322</v>
      </c>
      <c r="T651" t="s">
        <v>485</v>
      </c>
      <c r="U651" s="9" t="s">
        <v>746</v>
      </c>
      <c r="V651" t="s">
        <v>321</v>
      </c>
      <c r="W651" t="s">
        <v>321</v>
      </c>
      <c r="X651" t="s">
        <v>276</v>
      </c>
    </row>
    <row r="652" spans="1:24" x14ac:dyDescent="0.15">
      <c r="A652" t="s">
        <v>317</v>
      </c>
      <c r="B652" t="s">
        <v>316</v>
      </c>
      <c r="C652" t="s">
        <v>305</v>
      </c>
      <c r="F652" t="s">
        <v>279</v>
      </c>
      <c r="I652" t="s">
        <v>519</v>
      </c>
      <c r="J652">
        <v>6</v>
      </c>
      <c r="L652" t="s">
        <v>703</v>
      </c>
      <c r="M652" s="31" t="s">
        <v>529</v>
      </c>
      <c r="O652" t="s">
        <v>746</v>
      </c>
      <c r="P652" t="s">
        <v>486</v>
      </c>
      <c r="S652" t="s">
        <v>322</v>
      </c>
      <c r="T652" t="s">
        <v>488</v>
      </c>
      <c r="U652" s="9" t="s">
        <v>746</v>
      </c>
      <c r="V652" t="s">
        <v>321</v>
      </c>
      <c r="W652" t="s">
        <v>321</v>
      </c>
      <c r="X652" t="s">
        <v>276</v>
      </c>
    </row>
    <row r="653" spans="1:24" x14ac:dyDescent="0.15">
      <c r="A653" t="s">
        <v>317</v>
      </c>
      <c r="B653" t="s">
        <v>316</v>
      </c>
      <c r="C653" t="s">
        <v>305</v>
      </c>
      <c r="F653" t="s">
        <v>279</v>
      </c>
      <c r="I653" t="s">
        <v>519</v>
      </c>
      <c r="J653">
        <v>6</v>
      </c>
      <c r="L653" t="s">
        <v>704</v>
      </c>
      <c r="M653" s="31">
        <v>487943</v>
      </c>
      <c r="O653" t="s">
        <v>744</v>
      </c>
      <c r="P653" t="s">
        <v>489</v>
      </c>
      <c r="Q653" s="31">
        <f>M653</f>
        <v>487943</v>
      </c>
      <c r="R653" t="s">
        <v>446</v>
      </c>
      <c r="S653" t="s">
        <v>322</v>
      </c>
      <c r="T653" t="s">
        <v>491</v>
      </c>
      <c r="U653" s="9" t="s">
        <v>744</v>
      </c>
      <c r="V653" t="s">
        <v>321</v>
      </c>
      <c r="W653" t="s">
        <v>321</v>
      </c>
      <c r="X653" t="s">
        <v>276</v>
      </c>
    </row>
    <row r="654" spans="1:24" x14ac:dyDescent="0.15">
      <c r="A654" t="s">
        <v>317</v>
      </c>
      <c r="B654" t="s">
        <v>316</v>
      </c>
      <c r="C654" t="s">
        <v>305</v>
      </c>
      <c r="F654" t="s">
        <v>279</v>
      </c>
      <c r="I654" t="s">
        <v>519</v>
      </c>
      <c r="J654">
        <v>6</v>
      </c>
      <c r="K654" t="s">
        <v>530</v>
      </c>
      <c r="L654" t="s">
        <v>705</v>
      </c>
      <c r="M654" s="68">
        <f>(354923+27036)/487943</f>
        <v>0.78279430179344722</v>
      </c>
      <c r="O654" t="s">
        <v>744</v>
      </c>
      <c r="P654" t="s">
        <v>492</v>
      </c>
      <c r="Q654" s="31">
        <f>M654</f>
        <v>0.78279430179344722</v>
      </c>
      <c r="R654" t="s">
        <v>449</v>
      </c>
      <c r="S654" t="s">
        <v>322</v>
      </c>
      <c r="T654" t="s">
        <v>493</v>
      </c>
      <c r="U654" s="9" t="s">
        <v>744</v>
      </c>
      <c r="V654" t="s">
        <v>321</v>
      </c>
      <c r="W654" t="s">
        <v>321</v>
      </c>
      <c r="X654" t="s">
        <v>276</v>
      </c>
    </row>
    <row r="655" spans="1:24" x14ac:dyDescent="0.15">
      <c r="A655" t="s">
        <v>317</v>
      </c>
      <c r="B655" t="s">
        <v>316</v>
      </c>
      <c r="C655" t="s">
        <v>305</v>
      </c>
      <c r="F655" t="s">
        <v>279</v>
      </c>
      <c r="I655" t="s">
        <v>519</v>
      </c>
      <c r="J655">
        <v>6</v>
      </c>
      <c r="K655" s="51" t="s">
        <v>532</v>
      </c>
      <c r="L655" t="s">
        <v>713</v>
      </c>
      <c r="M655" s="31" t="s">
        <v>518</v>
      </c>
      <c r="O655" t="s">
        <v>743</v>
      </c>
      <c r="P655" t="s">
        <v>531</v>
      </c>
      <c r="S655" t="s">
        <v>322</v>
      </c>
      <c r="T655" t="s">
        <v>533</v>
      </c>
      <c r="U655" s="9" t="s">
        <v>743</v>
      </c>
      <c r="V655" t="s">
        <v>321</v>
      </c>
      <c r="W655" t="s">
        <v>321</v>
      </c>
      <c r="X655" t="s">
        <v>276</v>
      </c>
    </row>
    <row r="656" spans="1:24" x14ac:dyDescent="0.15">
      <c r="A656" t="s">
        <v>317</v>
      </c>
      <c r="B656" t="s">
        <v>316</v>
      </c>
      <c r="C656" t="s">
        <v>305</v>
      </c>
      <c r="F656" t="s">
        <v>279</v>
      </c>
      <c r="I656" t="s">
        <v>519</v>
      </c>
      <c r="J656">
        <v>3</v>
      </c>
      <c r="L656" t="s">
        <v>435</v>
      </c>
      <c r="M656" s="68" t="s">
        <v>355</v>
      </c>
      <c r="O656" t="s">
        <v>787</v>
      </c>
      <c r="P656" t="s">
        <v>434</v>
      </c>
      <c r="Q656" s="75"/>
      <c r="S656" t="s">
        <v>322</v>
      </c>
      <c r="T656" t="s">
        <v>436</v>
      </c>
      <c r="U656" s="9" t="s">
        <v>787</v>
      </c>
      <c r="V656" t="s">
        <v>321</v>
      </c>
      <c r="W656" t="s">
        <v>321</v>
      </c>
      <c r="X656" t="s">
        <v>276</v>
      </c>
    </row>
    <row r="657" spans="1:24" x14ac:dyDescent="0.15">
      <c r="A657" t="s">
        <v>317</v>
      </c>
      <c r="B657" t="s">
        <v>316</v>
      </c>
      <c r="C657" t="s">
        <v>305</v>
      </c>
      <c r="F657" t="s">
        <v>279</v>
      </c>
      <c r="I657" t="s">
        <v>519</v>
      </c>
      <c r="J657">
        <v>3</v>
      </c>
      <c r="L657" t="s">
        <v>438</v>
      </c>
      <c r="M657" s="68" t="s">
        <v>355</v>
      </c>
      <c r="O657" t="s">
        <v>787</v>
      </c>
      <c r="P657" t="s">
        <v>437</v>
      </c>
      <c r="Q657" s="75"/>
      <c r="S657" t="s">
        <v>322</v>
      </c>
      <c r="T657" t="s">
        <v>439</v>
      </c>
      <c r="U657" s="9" t="s">
        <v>787</v>
      </c>
      <c r="V657" t="s">
        <v>321</v>
      </c>
      <c r="W657" t="s">
        <v>321</v>
      </c>
      <c r="X657" t="s">
        <v>276</v>
      </c>
    </row>
    <row r="658" spans="1:24" x14ac:dyDescent="0.15">
      <c r="A658" t="s">
        <v>317</v>
      </c>
      <c r="B658" t="s">
        <v>316</v>
      </c>
      <c r="C658" t="s">
        <v>305</v>
      </c>
      <c r="F658" t="s">
        <v>279</v>
      </c>
      <c r="I658" t="s">
        <v>519</v>
      </c>
      <c r="J658">
        <v>3</v>
      </c>
      <c r="L658" s="36" t="s">
        <v>441</v>
      </c>
      <c r="M658" s="31">
        <f>1279+1166+1548+727+1032+1683+1204+1549+1568</f>
        <v>11756</v>
      </c>
      <c r="O658" s="23" t="s">
        <v>534</v>
      </c>
      <c r="P658" t="s">
        <v>440</v>
      </c>
      <c r="Q658" s="79">
        <f>M658/2204.6226</f>
        <v>5.3324319545667356</v>
      </c>
      <c r="R658" s="23" t="s">
        <v>513</v>
      </c>
      <c r="S658" t="s">
        <v>322</v>
      </c>
      <c r="T658" t="s">
        <v>442</v>
      </c>
      <c r="U658" s="9" t="s">
        <v>793</v>
      </c>
      <c r="V658" t="s">
        <v>321</v>
      </c>
      <c r="W658" t="s">
        <v>321</v>
      </c>
      <c r="X658" t="s">
        <v>276</v>
      </c>
    </row>
    <row r="659" spans="1:24" x14ac:dyDescent="0.15">
      <c r="A659" t="s">
        <v>317</v>
      </c>
      <c r="B659" t="s">
        <v>316</v>
      </c>
      <c r="C659" t="s">
        <v>305</v>
      </c>
      <c r="F659" t="s">
        <v>279</v>
      </c>
      <c r="I659" s="51" t="s">
        <v>536</v>
      </c>
      <c r="L659" s="36" t="s">
        <v>753</v>
      </c>
      <c r="M659" s="31" t="s">
        <v>535</v>
      </c>
      <c r="O659" t="s">
        <v>743</v>
      </c>
      <c r="P659" t="s">
        <v>443</v>
      </c>
      <c r="S659" t="s">
        <v>322</v>
      </c>
      <c r="T659" t="s">
        <v>444</v>
      </c>
      <c r="U659" s="9" t="s">
        <v>743</v>
      </c>
      <c r="V659" t="s">
        <v>321</v>
      </c>
      <c r="W659" t="s">
        <v>321</v>
      </c>
      <c r="X659" t="s">
        <v>276</v>
      </c>
    </row>
    <row r="660" spans="1:24" x14ac:dyDescent="0.15">
      <c r="A660" t="s">
        <v>317</v>
      </c>
      <c r="B660" t="s">
        <v>316</v>
      </c>
      <c r="C660" t="s">
        <v>305</v>
      </c>
      <c r="F660" t="s">
        <v>279</v>
      </c>
      <c r="I660" t="s">
        <v>519</v>
      </c>
      <c r="L660" t="s">
        <v>689</v>
      </c>
      <c r="M660" s="31">
        <v>3386683</v>
      </c>
      <c r="O660" t="s">
        <v>537</v>
      </c>
      <c r="P660" t="s">
        <v>445</v>
      </c>
      <c r="Q660" s="31">
        <f>M660</f>
        <v>3386683</v>
      </c>
      <c r="R660" t="s">
        <v>446</v>
      </c>
      <c r="S660" t="s">
        <v>322</v>
      </c>
      <c r="T660" t="s">
        <v>447</v>
      </c>
      <c r="U660" s="9" t="s">
        <v>744</v>
      </c>
      <c r="V660" t="s">
        <v>321</v>
      </c>
      <c r="W660" t="s">
        <v>321</v>
      </c>
      <c r="X660" t="s">
        <v>276</v>
      </c>
    </row>
    <row r="661" spans="1:24" x14ac:dyDescent="0.15">
      <c r="A661" t="s">
        <v>317</v>
      </c>
      <c r="B661" t="s">
        <v>316</v>
      </c>
      <c r="C661" t="s">
        <v>305</v>
      </c>
      <c r="F661" t="s">
        <v>279</v>
      </c>
      <c r="I661" t="s">
        <v>519</v>
      </c>
      <c r="L661" t="s">
        <v>690</v>
      </c>
      <c r="M661" s="68">
        <f>3386683/5452366</f>
        <v>0.62114007020071649</v>
      </c>
      <c r="O661" t="s">
        <v>538</v>
      </c>
      <c r="P661" t="s">
        <v>448</v>
      </c>
      <c r="Q661" s="31">
        <f>M661</f>
        <v>0.62114007020071649</v>
      </c>
      <c r="R661" t="s">
        <v>449</v>
      </c>
      <c r="S661" t="s">
        <v>322</v>
      </c>
      <c r="T661" t="s">
        <v>450</v>
      </c>
      <c r="U661" s="9" t="s">
        <v>744</v>
      </c>
      <c r="V661" t="s">
        <v>321</v>
      </c>
      <c r="W661" t="s">
        <v>321</v>
      </c>
      <c r="X661" t="s">
        <v>276</v>
      </c>
    </row>
    <row r="662" spans="1:24" x14ac:dyDescent="0.15">
      <c r="A662" t="s">
        <v>317</v>
      </c>
      <c r="B662" t="s">
        <v>316</v>
      </c>
      <c r="C662" t="s">
        <v>305</v>
      </c>
      <c r="F662" t="s">
        <v>279</v>
      </c>
      <c r="L662" t="s">
        <v>757</v>
      </c>
      <c r="M662" s="31" t="s">
        <v>355</v>
      </c>
      <c r="O662" t="s">
        <v>540</v>
      </c>
      <c r="P662" t="s">
        <v>539</v>
      </c>
      <c r="S662" t="s">
        <v>322</v>
      </c>
      <c r="T662" t="s">
        <v>541</v>
      </c>
      <c r="U662" s="9" t="s">
        <v>744</v>
      </c>
      <c r="V662" t="s">
        <v>321</v>
      </c>
      <c r="W662" t="s">
        <v>321</v>
      </c>
      <c r="X662" t="s">
        <v>276</v>
      </c>
    </row>
    <row r="663" spans="1:24" x14ac:dyDescent="0.15">
      <c r="A663" t="s">
        <v>317</v>
      </c>
      <c r="B663" t="s">
        <v>316</v>
      </c>
      <c r="C663" t="s">
        <v>305</v>
      </c>
      <c r="F663" t="s">
        <v>279</v>
      </c>
      <c r="I663" t="s">
        <v>543</v>
      </c>
      <c r="J663">
        <v>42</v>
      </c>
      <c r="K663" t="s">
        <v>544</v>
      </c>
      <c r="L663" t="s">
        <v>715</v>
      </c>
      <c r="M663" s="31" t="s">
        <v>355</v>
      </c>
      <c r="O663" t="s">
        <v>749</v>
      </c>
      <c r="P663" t="s">
        <v>542</v>
      </c>
      <c r="S663" t="s">
        <v>322</v>
      </c>
      <c r="T663" t="s">
        <v>545</v>
      </c>
      <c r="U663" s="9" t="s">
        <v>749</v>
      </c>
      <c r="V663" t="s">
        <v>321</v>
      </c>
      <c r="W663" t="s">
        <v>321</v>
      </c>
      <c r="X663" t="s">
        <v>276</v>
      </c>
    </row>
    <row r="664" spans="1:24" x14ac:dyDescent="0.15">
      <c r="A664" t="s">
        <v>317</v>
      </c>
      <c r="B664" t="s">
        <v>316</v>
      </c>
      <c r="C664" t="s">
        <v>305</v>
      </c>
      <c r="F664" t="s">
        <v>279</v>
      </c>
      <c r="I664" t="s">
        <v>318</v>
      </c>
      <c r="L664" s="23" t="s">
        <v>546</v>
      </c>
      <c r="M664" s="67">
        <v>228.8</v>
      </c>
      <c r="O664" s="23" t="s">
        <v>547</v>
      </c>
      <c r="P664" t="s">
        <v>498</v>
      </c>
      <c r="Q664" s="31">
        <f>M664</f>
        <v>228.8</v>
      </c>
      <c r="R664" t="str">
        <f>O664</f>
        <v>Minutes</v>
      </c>
      <c r="S664" t="s">
        <v>322</v>
      </c>
      <c r="T664" t="s">
        <v>548</v>
      </c>
      <c r="U664" s="9" t="s">
        <v>750</v>
      </c>
      <c r="V664" t="s">
        <v>321</v>
      </c>
      <c r="W664" t="s">
        <v>321</v>
      </c>
      <c r="X664" t="s">
        <v>276</v>
      </c>
    </row>
    <row r="665" spans="1:24" x14ac:dyDescent="0.15">
      <c r="A665" t="s">
        <v>317</v>
      </c>
      <c r="B665" t="s">
        <v>316</v>
      </c>
      <c r="C665" t="s">
        <v>305</v>
      </c>
      <c r="F665" t="s">
        <v>279</v>
      </c>
      <c r="I665" t="s">
        <v>318</v>
      </c>
      <c r="L665" s="23" t="s">
        <v>549</v>
      </c>
      <c r="M665" s="67">
        <v>1.4059999999999999</v>
      </c>
      <c r="O665" s="23" t="s">
        <v>547</v>
      </c>
      <c r="P665" t="s">
        <v>504</v>
      </c>
      <c r="Q665" s="31">
        <f>M665</f>
        <v>1.4059999999999999</v>
      </c>
      <c r="R665" t="str">
        <f>O665</f>
        <v>Minutes</v>
      </c>
      <c r="S665" t="s">
        <v>322</v>
      </c>
      <c r="T665" t="s">
        <v>550</v>
      </c>
      <c r="U665" s="9" t="s">
        <v>750</v>
      </c>
      <c r="V665" t="s">
        <v>321</v>
      </c>
      <c r="W665" t="s">
        <v>321</v>
      </c>
      <c r="X665" t="s">
        <v>276</v>
      </c>
    </row>
    <row r="666" spans="1:24" x14ac:dyDescent="0.15">
      <c r="A666" t="s">
        <v>317</v>
      </c>
      <c r="B666" t="s">
        <v>316</v>
      </c>
      <c r="C666" t="s">
        <v>305</v>
      </c>
      <c r="F666" t="s">
        <v>279</v>
      </c>
      <c r="I666" t="s">
        <v>318</v>
      </c>
      <c r="L666" s="23" t="s">
        <v>551</v>
      </c>
      <c r="M666" s="67">
        <v>162.80000000000001</v>
      </c>
      <c r="O666" s="23" t="s">
        <v>547</v>
      </c>
      <c r="P666" t="s">
        <v>508</v>
      </c>
      <c r="Q666" s="31">
        <f>M666</f>
        <v>162.80000000000001</v>
      </c>
      <c r="R666" t="str">
        <f>O666</f>
        <v>Minutes</v>
      </c>
      <c r="S666" t="s">
        <v>322</v>
      </c>
      <c r="T666" t="s">
        <v>552</v>
      </c>
      <c r="U666" s="9" t="s">
        <v>750</v>
      </c>
      <c r="V666" t="s">
        <v>321</v>
      </c>
      <c r="W666" t="s">
        <v>321</v>
      </c>
      <c r="X666" t="s">
        <v>276</v>
      </c>
    </row>
    <row r="667" spans="1:24" x14ac:dyDescent="0.15">
      <c r="A667" t="s">
        <v>317</v>
      </c>
      <c r="B667" t="s">
        <v>316</v>
      </c>
      <c r="C667" t="s">
        <v>305</v>
      </c>
      <c r="F667" t="s">
        <v>279</v>
      </c>
      <c r="I667" t="s">
        <v>318</v>
      </c>
      <c r="L667" s="23" t="s">
        <v>716</v>
      </c>
      <c r="M667" s="67" t="s">
        <v>355</v>
      </c>
      <c r="O667" s="23" t="s">
        <v>554</v>
      </c>
      <c r="P667" t="s">
        <v>553</v>
      </c>
      <c r="Q667" s="67"/>
      <c r="R667" s="23"/>
      <c r="S667" t="s">
        <v>322</v>
      </c>
      <c r="T667" t="s">
        <v>555</v>
      </c>
      <c r="U667" s="9" t="s">
        <v>750</v>
      </c>
      <c r="V667" t="s">
        <v>321</v>
      </c>
      <c r="W667" t="s">
        <v>321</v>
      </c>
      <c r="X667" t="s">
        <v>276</v>
      </c>
    </row>
    <row r="668" spans="1:24" x14ac:dyDescent="0.15">
      <c r="A668" t="s">
        <v>317</v>
      </c>
      <c r="B668" t="s">
        <v>316</v>
      </c>
      <c r="C668" t="s">
        <v>305</v>
      </c>
      <c r="F668" t="s">
        <v>279</v>
      </c>
      <c r="L668" t="s">
        <v>754</v>
      </c>
      <c r="M668" s="68" t="s">
        <v>355</v>
      </c>
      <c r="O668" t="s">
        <v>734</v>
      </c>
      <c r="P668" t="s">
        <v>472</v>
      </c>
      <c r="S668" t="s">
        <v>322</v>
      </c>
      <c r="T668" t="s">
        <v>473</v>
      </c>
      <c r="U668" s="9" t="s">
        <v>734</v>
      </c>
      <c r="V668" t="s">
        <v>321</v>
      </c>
      <c r="W668" t="s">
        <v>321</v>
      </c>
      <c r="X668" t="s">
        <v>276</v>
      </c>
    </row>
    <row r="669" spans="1:24" x14ac:dyDescent="0.15">
      <c r="A669" t="s">
        <v>317</v>
      </c>
      <c r="B669" t="s">
        <v>316</v>
      </c>
      <c r="C669" t="s">
        <v>305</v>
      </c>
      <c r="F669" t="s">
        <v>279</v>
      </c>
      <c r="L669" t="s">
        <v>755</v>
      </c>
      <c r="M669" s="68" t="s">
        <v>355</v>
      </c>
      <c r="O669" t="s">
        <v>734</v>
      </c>
      <c r="P669" t="s">
        <v>474</v>
      </c>
      <c r="S669" t="s">
        <v>322</v>
      </c>
      <c r="T669" t="s">
        <v>475</v>
      </c>
      <c r="U669" s="9" t="s">
        <v>734</v>
      </c>
      <c r="V669" t="s">
        <v>321</v>
      </c>
      <c r="W669" t="s">
        <v>321</v>
      </c>
      <c r="X669" t="s">
        <v>276</v>
      </c>
    </row>
    <row r="670" spans="1:24" x14ac:dyDescent="0.15">
      <c r="A670" t="s">
        <v>317</v>
      </c>
      <c r="B670" t="s">
        <v>316</v>
      </c>
      <c r="C670" t="s">
        <v>305</v>
      </c>
      <c r="F670" t="s">
        <v>279</v>
      </c>
      <c r="L670" t="s">
        <v>758</v>
      </c>
      <c r="O670" t="s">
        <v>749</v>
      </c>
      <c r="P670" t="s">
        <v>556</v>
      </c>
      <c r="S670" t="s">
        <v>322</v>
      </c>
      <c r="T670" t="s">
        <v>557</v>
      </c>
      <c r="U670" s="9" t="s">
        <v>749</v>
      </c>
      <c r="V670" t="s">
        <v>321</v>
      </c>
      <c r="W670" t="s">
        <v>321</v>
      </c>
      <c r="X670" t="s">
        <v>276</v>
      </c>
    </row>
    <row r="671" spans="1:24" x14ac:dyDescent="0.15">
      <c r="A671" t="s">
        <v>317</v>
      </c>
      <c r="B671" t="s">
        <v>316</v>
      </c>
      <c r="C671" t="s">
        <v>305</v>
      </c>
      <c r="F671" t="s">
        <v>279</v>
      </c>
      <c r="L671" t="s">
        <v>759</v>
      </c>
      <c r="O671" t="s">
        <v>743</v>
      </c>
      <c r="P671" t="s">
        <v>558</v>
      </c>
      <c r="S671" t="s">
        <v>322</v>
      </c>
      <c r="T671" s="36" t="s">
        <v>559</v>
      </c>
      <c r="U671" s="9" t="s">
        <v>743</v>
      </c>
      <c r="V671" t="s">
        <v>321</v>
      </c>
      <c r="W671" t="s">
        <v>321</v>
      </c>
      <c r="X671" t="s">
        <v>276</v>
      </c>
    </row>
    <row r="672" spans="1:24" x14ac:dyDescent="0.15">
      <c r="A672" t="s">
        <v>317</v>
      </c>
      <c r="B672" t="s">
        <v>316</v>
      </c>
      <c r="C672" t="s">
        <v>305</v>
      </c>
      <c r="F672" t="s">
        <v>36</v>
      </c>
      <c r="I672" t="s">
        <v>516</v>
      </c>
      <c r="J672">
        <v>4</v>
      </c>
      <c r="L672" t="s">
        <v>756</v>
      </c>
      <c r="M672" s="31">
        <v>314229</v>
      </c>
      <c r="O672" s="23" t="s">
        <v>515</v>
      </c>
      <c r="P672" t="s">
        <v>451</v>
      </c>
      <c r="Q672" s="67"/>
      <c r="R672" s="23"/>
      <c r="S672" t="s">
        <v>322</v>
      </c>
      <c r="T672" t="s">
        <v>453</v>
      </c>
      <c r="U672" s="9" t="s">
        <v>790</v>
      </c>
      <c r="V672" t="s">
        <v>321</v>
      </c>
      <c r="W672" t="s">
        <v>321</v>
      </c>
      <c r="X672" t="s">
        <v>276</v>
      </c>
    </row>
    <row r="673" spans="1:24" x14ac:dyDescent="0.15">
      <c r="A673" t="s">
        <v>317</v>
      </c>
      <c r="B673" t="s">
        <v>316</v>
      </c>
      <c r="C673" t="s">
        <v>305</v>
      </c>
      <c r="F673" t="s">
        <v>36</v>
      </c>
      <c r="I673" t="s">
        <v>318</v>
      </c>
      <c r="L673" s="23" t="s">
        <v>794</v>
      </c>
      <c r="M673" s="31">
        <v>5.6230000000000004E-3</v>
      </c>
      <c r="O673" t="s">
        <v>821</v>
      </c>
      <c r="P673" t="s">
        <v>404</v>
      </c>
      <c r="Q673" s="31">
        <f t="shared" ref="Q673:Q684" si="23">M673</f>
        <v>5.6230000000000004E-3</v>
      </c>
      <c r="R673" t="str">
        <f t="shared" ref="R673:R684" si="24">O673</f>
        <v>mtCO2e/USD</v>
      </c>
      <c r="S673" t="s">
        <v>322</v>
      </c>
      <c r="T673" t="s">
        <v>343</v>
      </c>
      <c r="U673" s="9" t="s">
        <v>790</v>
      </c>
      <c r="V673" t="s">
        <v>562</v>
      </c>
      <c r="W673" t="s">
        <v>563</v>
      </c>
      <c r="X673" t="s">
        <v>276</v>
      </c>
    </row>
    <row r="674" spans="1:24" x14ac:dyDescent="0.15">
      <c r="A674" t="s">
        <v>317</v>
      </c>
      <c r="B674" t="s">
        <v>316</v>
      </c>
      <c r="C674" t="s">
        <v>305</v>
      </c>
      <c r="F674" t="s">
        <v>36</v>
      </c>
      <c r="I674" t="s">
        <v>318</v>
      </c>
      <c r="L674" s="23" t="s">
        <v>795</v>
      </c>
      <c r="M674" s="31">
        <v>0.82930000000000004</v>
      </c>
      <c r="O674" t="s">
        <v>513</v>
      </c>
      <c r="P674" t="s">
        <v>512</v>
      </c>
      <c r="Q674" s="31">
        <f t="shared" si="23"/>
        <v>0.82930000000000004</v>
      </c>
      <c r="R674" t="str">
        <f t="shared" si="24"/>
        <v>mtCO2e/MWh generated</v>
      </c>
      <c r="S674" t="s">
        <v>322</v>
      </c>
      <c r="T674" t="s">
        <v>343</v>
      </c>
      <c r="U674" s="9" t="s">
        <v>790</v>
      </c>
      <c r="V674" t="s">
        <v>562</v>
      </c>
      <c r="W674" t="s">
        <v>565</v>
      </c>
      <c r="X674" t="s">
        <v>276</v>
      </c>
    </row>
    <row r="675" spans="1:24" x14ac:dyDescent="0.15">
      <c r="A675" t="s">
        <v>317</v>
      </c>
      <c r="B675" t="s">
        <v>316</v>
      </c>
      <c r="C675" t="s">
        <v>305</v>
      </c>
      <c r="F675" t="s">
        <v>36</v>
      </c>
      <c r="I675" t="s">
        <v>318</v>
      </c>
      <c r="L675" s="23" t="s">
        <v>514</v>
      </c>
      <c r="M675" s="31">
        <v>179.2</v>
      </c>
      <c r="O675" t="s">
        <v>456</v>
      </c>
      <c r="P675" t="s">
        <v>454</v>
      </c>
      <c r="Q675" s="31">
        <f t="shared" si="23"/>
        <v>179.2</v>
      </c>
      <c r="R675" t="str">
        <f t="shared" si="24"/>
        <v>kg</v>
      </c>
      <c r="S675" t="s">
        <v>322</v>
      </c>
      <c r="T675" t="s">
        <v>457</v>
      </c>
      <c r="U675" s="9" t="s">
        <v>790</v>
      </c>
      <c r="V675" t="s">
        <v>321</v>
      </c>
      <c r="W675" t="s">
        <v>321</v>
      </c>
      <c r="X675" t="s">
        <v>276</v>
      </c>
    </row>
    <row r="676" spans="1:24" x14ac:dyDescent="0.15">
      <c r="A676" t="s">
        <v>317</v>
      </c>
      <c r="B676" t="s">
        <v>316</v>
      </c>
      <c r="C676" t="s">
        <v>305</v>
      </c>
      <c r="F676" t="s">
        <v>36</v>
      </c>
      <c r="I676" t="s">
        <v>318</v>
      </c>
      <c r="L676" s="23" t="s">
        <v>546</v>
      </c>
      <c r="M676" s="67">
        <v>256.60000000000002</v>
      </c>
      <c r="O676" s="23" t="s">
        <v>547</v>
      </c>
      <c r="P676" t="s">
        <v>498</v>
      </c>
      <c r="Q676" s="67">
        <f t="shared" si="23"/>
        <v>256.60000000000002</v>
      </c>
      <c r="R676" s="23" t="str">
        <f t="shared" si="24"/>
        <v>Minutes</v>
      </c>
      <c r="S676" t="s">
        <v>322</v>
      </c>
      <c r="T676" t="s">
        <v>548</v>
      </c>
      <c r="U676" s="9" t="s">
        <v>750</v>
      </c>
      <c r="V676" t="s">
        <v>321</v>
      </c>
      <c r="W676" t="s">
        <v>321</v>
      </c>
      <c r="X676" t="s">
        <v>276</v>
      </c>
    </row>
    <row r="677" spans="1:24" x14ac:dyDescent="0.15">
      <c r="A677" t="s">
        <v>317</v>
      </c>
      <c r="B677" t="s">
        <v>316</v>
      </c>
      <c r="C677" t="s">
        <v>305</v>
      </c>
      <c r="F677" t="s">
        <v>36</v>
      </c>
      <c r="I677" t="s">
        <v>318</v>
      </c>
      <c r="L677" s="23" t="s">
        <v>549</v>
      </c>
      <c r="M677" s="67">
        <v>1.5309999999999999</v>
      </c>
      <c r="O677" s="23" t="s">
        <v>547</v>
      </c>
      <c r="P677" t="s">
        <v>504</v>
      </c>
      <c r="Q677" s="67">
        <f t="shared" si="23"/>
        <v>1.5309999999999999</v>
      </c>
      <c r="R677" s="23" t="str">
        <f t="shared" si="24"/>
        <v>Minutes</v>
      </c>
      <c r="S677" t="s">
        <v>322</v>
      </c>
      <c r="T677" t="s">
        <v>550</v>
      </c>
      <c r="U677" s="9" t="s">
        <v>750</v>
      </c>
      <c r="V677" t="s">
        <v>321</v>
      </c>
      <c r="W677" t="s">
        <v>321</v>
      </c>
      <c r="X677" t="s">
        <v>276</v>
      </c>
    </row>
    <row r="678" spans="1:24" x14ac:dyDescent="0.15">
      <c r="A678" t="s">
        <v>317</v>
      </c>
      <c r="B678" t="s">
        <v>316</v>
      </c>
      <c r="C678" t="s">
        <v>305</v>
      </c>
      <c r="F678" t="s">
        <v>36</v>
      </c>
      <c r="I678" t="s">
        <v>318</v>
      </c>
      <c r="L678" s="23" t="s">
        <v>551</v>
      </c>
      <c r="M678" s="67">
        <v>167.7</v>
      </c>
      <c r="O678" s="23" t="s">
        <v>547</v>
      </c>
      <c r="P678" t="s">
        <v>508</v>
      </c>
      <c r="Q678" s="67">
        <f t="shared" si="23"/>
        <v>167.7</v>
      </c>
      <c r="R678" s="23" t="str">
        <f t="shared" si="24"/>
        <v>Minutes</v>
      </c>
      <c r="S678" t="s">
        <v>322</v>
      </c>
      <c r="T678" t="s">
        <v>552</v>
      </c>
      <c r="U678" s="9" t="s">
        <v>750</v>
      </c>
      <c r="V678" t="s">
        <v>321</v>
      </c>
      <c r="W678" t="s">
        <v>321</v>
      </c>
      <c r="X678" t="s">
        <v>276</v>
      </c>
    </row>
    <row r="679" spans="1:24" x14ac:dyDescent="0.15">
      <c r="A679" t="s">
        <v>317</v>
      </c>
      <c r="B679" t="s">
        <v>316</v>
      </c>
      <c r="C679" t="s">
        <v>305</v>
      </c>
      <c r="F679" t="s">
        <v>68</v>
      </c>
      <c r="I679" t="s">
        <v>318</v>
      </c>
      <c r="L679" s="23" t="s">
        <v>794</v>
      </c>
      <c r="M679" s="31">
        <v>5.9560000000000004E-3</v>
      </c>
      <c r="O679" t="s">
        <v>821</v>
      </c>
      <c r="P679" t="s">
        <v>404</v>
      </c>
      <c r="Q679" s="31">
        <f t="shared" si="23"/>
        <v>5.9560000000000004E-3</v>
      </c>
      <c r="R679" t="str">
        <f t="shared" si="24"/>
        <v>mtCO2e/USD</v>
      </c>
      <c r="S679" t="s">
        <v>322</v>
      </c>
      <c r="T679" t="s">
        <v>343</v>
      </c>
      <c r="U679" s="9" t="s">
        <v>790</v>
      </c>
      <c r="V679" t="s">
        <v>562</v>
      </c>
      <c r="W679" t="s">
        <v>563</v>
      </c>
      <c r="X679" t="s">
        <v>276</v>
      </c>
    </row>
    <row r="680" spans="1:24" x14ac:dyDescent="0.15">
      <c r="A680" t="s">
        <v>317</v>
      </c>
      <c r="B680" t="s">
        <v>316</v>
      </c>
      <c r="C680" t="s">
        <v>305</v>
      </c>
      <c r="F680" t="s">
        <v>68</v>
      </c>
      <c r="I680" t="s">
        <v>318</v>
      </c>
      <c r="L680" s="23" t="s">
        <v>795</v>
      </c>
      <c r="M680" s="31">
        <v>0.80289999999999995</v>
      </c>
      <c r="O680" t="s">
        <v>513</v>
      </c>
      <c r="P680" t="s">
        <v>512</v>
      </c>
      <c r="Q680" s="31">
        <f t="shared" si="23"/>
        <v>0.80289999999999995</v>
      </c>
      <c r="R680" t="str">
        <f t="shared" si="24"/>
        <v>mtCO2e/MWh generated</v>
      </c>
      <c r="S680" t="s">
        <v>322</v>
      </c>
      <c r="T680" t="s">
        <v>343</v>
      </c>
      <c r="U680" s="9" t="s">
        <v>790</v>
      </c>
      <c r="V680" t="s">
        <v>562</v>
      </c>
      <c r="W680" t="s">
        <v>565</v>
      </c>
      <c r="X680" t="s">
        <v>276</v>
      </c>
    </row>
    <row r="681" spans="1:24" x14ac:dyDescent="0.15">
      <c r="A681" t="s">
        <v>317</v>
      </c>
      <c r="B681" t="s">
        <v>316</v>
      </c>
      <c r="C681" t="s">
        <v>305</v>
      </c>
      <c r="F681" t="s">
        <v>68</v>
      </c>
      <c r="I681" t="s">
        <v>318</v>
      </c>
      <c r="L681" s="23" t="s">
        <v>514</v>
      </c>
      <c r="M681" s="31">
        <v>195.9</v>
      </c>
      <c r="O681" t="s">
        <v>456</v>
      </c>
      <c r="P681" t="s">
        <v>454</v>
      </c>
      <c r="Q681" s="31">
        <f t="shared" si="23"/>
        <v>195.9</v>
      </c>
      <c r="R681" t="str">
        <f t="shared" si="24"/>
        <v>kg</v>
      </c>
      <c r="S681" t="s">
        <v>322</v>
      </c>
      <c r="T681" t="s">
        <v>457</v>
      </c>
      <c r="U681" s="9" t="s">
        <v>790</v>
      </c>
      <c r="V681" t="s">
        <v>321</v>
      </c>
      <c r="W681" t="s">
        <v>321</v>
      </c>
      <c r="X681" t="s">
        <v>276</v>
      </c>
    </row>
    <row r="682" spans="1:24" x14ac:dyDescent="0.15">
      <c r="A682" t="s">
        <v>317</v>
      </c>
      <c r="B682" t="s">
        <v>316</v>
      </c>
      <c r="C682" t="s">
        <v>305</v>
      </c>
      <c r="F682" t="s">
        <v>68</v>
      </c>
      <c r="I682" t="s">
        <v>318</v>
      </c>
      <c r="L682" s="23" t="s">
        <v>546</v>
      </c>
      <c r="M682" s="67">
        <v>215</v>
      </c>
      <c r="O682" s="23" t="s">
        <v>547</v>
      </c>
      <c r="P682" t="s">
        <v>498</v>
      </c>
      <c r="Q682" s="67">
        <f t="shared" si="23"/>
        <v>215</v>
      </c>
      <c r="R682" s="23" t="str">
        <f t="shared" si="24"/>
        <v>Minutes</v>
      </c>
      <c r="S682" t="s">
        <v>322</v>
      </c>
      <c r="T682" t="s">
        <v>548</v>
      </c>
      <c r="U682" s="9" t="s">
        <v>750</v>
      </c>
      <c r="V682" t="s">
        <v>321</v>
      </c>
      <c r="W682" t="s">
        <v>321</v>
      </c>
      <c r="X682" t="s">
        <v>276</v>
      </c>
    </row>
    <row r="683" spans="1:24" x14ac:dyDescent="0.15">
      <c r="A683" t="s">
        <v>317</v>
      </c>
      <c r="B683" t="s">
        <v>316</v>
      </c>
      <c r="C683" t="s">
        <v>305</v>
      </c>
      <c r="F683" t="s">
        <v>68</v>
      </c>
      <c r="I683" t="s">
        <v>318</v>
      </c>
      <c r="L683" s="23" t="s">
        <v>549</v>
      </c>
      <c r="M683" s="67">
        <v>1.389</v>
      </c>
      <c r="O683" s="23" t="s">
        <v>547</v>
      </c>
      <c r="P683" t="s">
        <v>504</v>
      </c>
      <c r="Q683" s="67">
        <f t="shared" si="23"/>
        <v>1.389</v>
      </c>
      <c r="R683" s="23" t="str">
        <f t="shared" si="24"/>
        <v>Minutes</v>
      </c>
      <c r="S683" t="s">
        <v>322</v>
      </c>
      <c r="T683" t="s">
        <v>550</v>
      </c>
      <c r="U683" s="9" t="s">
        <v>750</v>
      </c>
      <c r="V683" t="s">
        <v>321</v>
      </c>
      <c r="W683" t="s">
        <v>321</v>
      </c>
      <c r="X683" t="s">
        <v>276</v>
      </c>
    </row>
    <row r="684" spans="1:24" x14ac:dyDescent="0.15">
      <c r="A684" t="s">
        <v>317</v>
      </c>
      <c r="B684" t="s">
        <v>316</v>
      </c>
      <c r="C684" t="s">
        <v>305</v>
      </c>
      <c r="F684" t="s">
        <v>68</v>
      </c>
      <c r="I684" t="s">
        <v>318</v>
      </c>
      <c r="L684" s="23" t="s">
        <v>551</v>
      </c>
      <c r="M684" s="67">
        <v>154.80000000000001</v>
      </c>
      <c r="O684" s="23" t="s">
        <v>547</v>
      </c>
      <c r="P684" t="s">
        <v>508</v>
      </c>
      <c r="Q684" s="67">
        <f t="shared" si="23"/>
        <v>154.80000000000001</v>
      </c>
      <c r="R684" s="23" t="str">
        <f t="shared" si="24"/>
        <v>Minutes</v>
      </c>
      <c r="S684" t="s">
        <v>322</v>
      </c>
      <c r="T684" t="s">
        <v>552</v>
      </c>
      <c r="U684" s="9" t="s">
        <v>750</v>
      </c>
      <c r="V684" t="s">
        <v>321</v>
      </c>
      <c r="W684" t="s">
        <v>321</v>
      </c>
      <c r="X684" t="s">
        <v>276</v>
      </c>
    </row>
    <row r="685" spans="1:24" x14ac:dyDescent="0.15">
      <c r="A685" s="9" t="s">
        <v>326</v>
      </c>
      <c r="B685" s="9" t="s">
        <v>325</v>
      </c>
      <c r="C685" s="9" t="s">
        <v>305</v>
      </c>
      <c r="F685" t="s">
        <v>271</v>
      </c>
      <c r="L685" t="s">
        <v>756</v>
      </c>
      <c r="M685" s="31" t="s">
        <v>356</v>
      </c>
      <c r="P685" t="s">
        <v>451</v>
      </c>
      <c r="S685" t="s">
        <v>322</v>
      </c>
      <c r="T685" t="s">
        <v>453</v>
      </c>
      <c r="U685" s="9" t="s">
        <v>790</v>
      </c>
      <c r="V685" t="s">
        <v>321</v>
      </c>
      <c r="W685" t="s">
        <v>321</v>
      </c>
      <c r="X685" t="s">
        <v>276</v>
      </c>
    </row>
    <row r="686" spans="1:24" x14ac:dyDescent="0.15">
      <c r="A686" s="9" t="s">
        <v>326</v>
      </c>
      <c r="B686" s="9" t="s">
        <v>325</v>
      </c>
      <c r="C686" s="9" t="s">
        <v>305</v>
      </c>
      <c r="F686" t="s">
        <v>271</v>
      </c>
      <c r="L686" t="s">
        <v>760</v>
      </c>
      <c r="M686" s="31" t="s">
        <v>356</v>
      </c>
      <c r="P686" t="s">
        <v>454</v>
      </c>
      <c r="S686" t="s">
        <v>322</v>
      </c>
      <c r="T686" t="s">
        <v>457</v>
      </c>
      <c r="U686" s="9" t="s">
        <v>790</v>
      </c>
      <c r="V686" t="s">
        <v>321</v>
      </c>
      <c r="W686" t="s">
        <v>321</v>
      </c>
      <c r="X686" t="s">
        <v>276</v>
      </c>
    </row>
    <row r="687" spans="1:24" x14ac:dyDescent="0.15">
      <c r="A687" s="9" t="s">
        <v>326</v>
      </c>
      <c r="B687" s="9" t="s">
        <v>325</v>
      </c>
      <c r="C687" s="9" t="s">
        <v>305</v>
      </c>
      <c r="F687" t="s">
        <v>271</v>
      </c>
      <c r="L687" t="s">
        <v>691</v>
      </c>
      <c r="M687" s="66">
        <v>1</v>
      </c>
      <c r="P687" t="s">
        <v>458</v>
      </c>
      <c r="Q687" s="31">
        <f>M687</f>
        <v>1</v>
      </c>
      <c r="R687" t="s">
        <v>449</v>
      </c>
      <c r="S687" t="s">
        <v>322</v>
      </c>
      <c r="T687" t="s">
        <v>460</v>
      </c>
      <c r="U687" s="9" t="s">
        <v>790</v>
      </c>
      <c r="V687" t="s">
        <v>321</v>
      </c>
      <c r="W687" t="s">
        <v>321</v>
      </c>
      <c r="X687" t="s">
        <v>276</v>
      </c>
    </row>
    <row r="688" spans="1:24" x14ac:dyDescent="0.15">
      <c r="A688" s="9" t="s">
        <v>326</v>
      </c>
      <c r="B688" s="9" t="s">
        <v>325</v>
      </c>
      <c r="C688" s="9" t="s">
        <v>305</v>
      </c>
      <c r="F688" t="s">
        <v>271</v>
      </c>
      <c r="L688" t="s">
        <v>692</v>
      </c>
      <c r="M688" s="66">
        <v>1</v>
      </c>
      <c r="P688" t="s">
        <v>461</v>
      </c>
      <c r="Q688" s="31">
        <f>M688</f>
        <v>1</v>
      </c>
      <c r="R688" t="s">
        <v>449</v>
      </c>
      <c r="S688" t="s">
        <v>322</v>
      </c>
      <c r="T688" t="s">
        <v>463</v>
      </c>
      <c r="U688" s="9" t="s">
        <v>790</v>
      </c>
      <c r="V688" t="s">
        <v>321</v>
      </c>
      <c r="W688" t="s">
        <v>321</v>
      </c>
      <c r="X688" t="s">
        <v>276</v>
      </c>
    </row>
    <row r="689" spans="1:24" x14ac:dyDescent="0.15">
      <c r="A689" s="9" t="s">
        <v>326</v>
      </c>
      <c r="B689" s="9" t="s">
        <v>325</v>
      </c>
      <c r="C689" s="9" t="s">
        <v>305</v>
      </c>
      <c r="F689" t="s">
        <v>271</v>
      </c>
      <c r="L689" t="s">
        <v>693</v>
      </c>
      <c r="M689" s="66" t="s">
        <v>356</v>
      </c>
      <c r="P689" t="s">
        <v>464</v>
      </c>
      <c r="S689" t="s">
        <v>322</v>
      </c>
      <c r="T689" t="s">
        <v>466</v>
      </c>
      <c r="U689" s="9" t="s">
        <v>790</v>
      </c>
      <c r="V689" t="s">
        <v>321</v>
      </c>
      <c r="W689" t="s">
        <v>321</v>
      </c>
      <c r="X689" t="s">
        <v>276</v>
      </c>
    </row>
    <row r="690" spans="1:24" x14ac:dyDescent="0.15">
      <c r="A690" s="9" t="s">
        <v>326</v>
      </c>
      <c r="B690" s="9" t="s">
        <v>325</v>
      </c>
      <c r="C690" s="9" t="s">
        <v>305</v>
      </c>
      <c r="F690" t="s">
        <v>271</v>
      </c>
      <c r="L690" t="s">
        <v>694</v>
      </c>
      <c r="M690" s="66" t="s">
        <v>356</v>
      </c>
      <c r="P690" t="s">
        <v>147</v>
      </c>
      <c r="S690" t="s">
        <v>322</v>
      </c>
      <c r="T690" t="s">
        <v>468</v>
      </c>
      <c r="U690" s="9" t="s">
        <v>790</v>
      </c>
      <c r="V690" t="s">
        <v>321</v>
      </c>
      <c r="W690" t="s">
        <v>321</v>
      </c>
      <c r="X690" t="s">
        <v>276</v>
      </c>
    </row>
    <row r="691" spans="1:24" x14ac:dyDescent="0.15">
      <c r="A691" s="9" t="s">
        <v>326</v>
      </c>
      <c r="B691" s="9" t="s">
        <v>325</v>
      </c>
      <c r="C691" s="9" t="s">
        <v>305</v>
      </c>
      <c r="F691" t="s">
        <v>271</v>
      </c>
      <c r="L691" t="s">
        <v>695</v>
      </c>
      <c r="M691" s="66" t="s">
        <v>356</v>
      </c>
      <c r="P691" t="s">
        <v>469</v>
      </c>
      <c r="S691" t="s">
        <v>322</v>
      </c>
      <c r="T691" t="s">
        <v>471</v>
      </c>
      <c r="U691" s="9" t="s">
        <v>790</v>
      </c>
      <c r="V691" t="s">
        <v>321</v>
      </c>
      <c r="W691" t="s">
        <v>321</v>
      </c>
      <c r="X691" t="s">
        <v>276</v>
      </c>
    </row>
    <row r="692" spans="1:24" x14ac:dyDescent="0.15">
      <c r="A692" s="9" t="s">
        <v>326</v>
      </c>
      <c r="B692" s="9" t="s">
        <v>325</v>
      </c>
      <c r="C692" s="9" t="s">
        <v>305</v>
      </c>
      <c r="F692" t="s">
        <v>271</v>
      </c>
      <c r="L692" t="s">
        <v>707</v>
      </c>
      <c r="M692" s="66" t="s">
        <v>124</v>
      </c>
      <c r="P692" t="s">
        <v>494</v>
      </c>
      <c r="S692" t="s">
        <v>322</v>
      </c>
      <c r="T692" t="s">
        <v>495</v>
      </c>
      <c r="U692" s="9" t="s">
        <v>538</v>
      </c>
      <c r="V692" t="s">
        <v>321</v>
      </c>
      <c r="W692" t="s">
        <v>321</v>
      </c>
      <c r="X692" t="s">
        <v>276</v>
      </c>
    </row>
    <row r="693" spans="1:24" x14ac:dyDescent="0.15">
      <c r="A693" s="9" t="s">
        <v>326</v>
      </c>
      <c r="B693" s="9" t="s">
        <v>325</v>
      </c>
      <c r="C693" s="9" t="s">
        <v>305</v>
      </c>
      <c r="F693" t="s">
        <v>271</v>
      </c>
      <c r="L693" t="s">
        <v>708</v>
      </c>
      <c r="M693" s="66" t="s">
        <v>124</v>
      </c>
      <c r="P693" t="s">
        <v>496</v>
      </c>
      <c r="S693" t="s">
        <v>322</v>
      </c>
      <c r="T693" t="s">
        <v>497</v>
      </c>
      <c r="U693" s="9" t="s">
        <v>538</v>
      </c>
      <c r="V693" t="s">
        <v>321</v>
      </c>
      <c r="W693" t="s">
        <v>321</v>
      </c>
      <c r="X693" t="s">
        <v>276</v>
      </c>
    </row>
    <row r="694" spans="1:24" x14ac:dyDescent="0.15">
      <c r="A694" s="9" t="s">
        <v>326</v>
      </c>
      <c r="B694" s="9" t="s">
        <v>325</v>
      </c>
      <c r="C694" s="9" t="s">
        <v>305</v>
      </c>
      <c r="F694" t="s">
        <v>271</v>
      </c>
      <c r="L694" t="s">
        <v>709</v>
      </c>
      <c r="M694" s="66">
        <v>0.62</v>
      </c>
      <c r="P694" t="s">
        <v>517</v>
      </c>
      <c r="Q694" s="31">
        <f>M694</f>
        <v>0.62</v>
      </c>
      <c r="R694" t="s">
        <v>449</v>
      </c>
      <c r="S694" t="s">
        <v>322</v>
      </c>
      <c r="T694" t="s">
        <v>521</v>
      </c>
      <c r="U694" s="9" t="s">
        <v>747</v>
      </c>
      <c r="V694" t="s">
        <v>321</v>
      </c>
      <c r="W694" t="s">
        <v>321</v>
      </c>
      <c r="X694" t="s">
        <v>276</v>
      </c>
    </row>
    <row r="695" spans="1:24" x14ac:dyDescent="0.15">
      <c r="A695" s="9" t="s">
        <v>326</v>
      </c>
      <c r="B695" s="9" t="s">
        <v>325</v>
      </c>
      <c r="C695" s="9" t="s">
        <v>305</v>
      </c>
      <c r="F695" t="s">
        <v>271</v>
      </c>
      <c r="L695" t="s">
        <v>710</v>
      </c>
      <c r="M695" s="31" t="s">
        <v>571</v>
      </c>
      <c r="P695" t="s">
        <v>522</v>
      </c>
      <c r="S695" t="s">
        <v>322</v>
      </c>
      <c r="T695" t="s">
        <v>523</v>
      </c>
      <c r="U695" s="9" t="s">
        <v>747</v>
      </c>
      <c r="V695" t="s">
        <v>321</v>
      </c>
      <c r="W695" t="s">
        <v>321</v>
      </c>
      <c r="X695" t="s">
        <v>276</v>
      </c>
    </row>
    <row r="696" spans="1:24" ht="409.6" x14ac:dyDescent="0.15">
      <c r="A696" s="9" t="s">
        <v>326</v>
      </c>
      <c r="B696" s="9" t="s">
        <v>325</v>
      </c>
      <c r="C696" s="9" t="s">
        <v>305</v>
      </c>
      <c r="F696" t="s">
        <v>271</v>
      </c>
      <c r="L696" t="s">
        <v>711</v>
      </c>
      <c r="M696" s="69" t="s">
        <v>572</v>
      </c>
      <c r="P696" t="s">
        <v>524</v>
      </c>
      <c r="S696" t="s">
        <v>322</v>
      </c>
      <c r="T696" t="s">
        <v>526</v>
      </c>
      <c r="U696" s="9" t="s">
        <v>748</v>
      </c>
      <c r="V696" t="s">
        <v>321</v>
      </c>
      <c r="W696" t="s">
        <v>321</v>
      </c>
      <c r="X696" t="s">
        <v>276</v>
      </c>
    </row>
    <row r="697" spans="1:24" x14ac:dyDescent="0.15">
      <c r="A697" s="9" t="s">
        <v>326</v>
      </c>
      <c r="B697" s="9" t="s">
        <v>325</v>
      </c>
      <c r="C697" s="9" t="s">
        <v>305</v>
      </c>
      <c r="F697" t="s">
        <v>271</v>
      </c>
      <c r="L697" t="s">
        <v>712</v>
      </c>
      <c r="M697" s="31" t="s">
        <v>571</v>
      </c>
      <c r="P697" t="s">
        <v>527</v>
      </c>
      <c r="S697" t="s">
        <v>322</v>
      </c>
      <c r="T697" t="s">
        <v>528</v>
      </c>
      <c r="U697" s="9" t="s">
        <v>748</v>
      </c>
      <c r="V697" t="s">
        <v>321</v>
      </c>
      <c r="W697" t="s">
        <v>321</v>
      </c>
      <c r="X697" t="s">
        <v>276</v>
      </c>
    </row>
    <row r="698" spans="1:24" x14ac:dyDescent="0.15">
      <c r="A698" s="9" t="s">
        <v>326</v>
      </c>
      <c r="B698" s="9" t="s">
        <v>325</v>
      </c>
      <c r="C698" s="9" t="s">
        <v>305</v>
      </c>
      <c r="F698" t="s">
        <v>271</v>
      </c>
      <c r="L698" t="s">
        <v>699</v>
      </c>
      <c r="M698" s="31" t="s">
        <v>356</v>
      </c>
      <c r="P698" t="s">
        <v>476</v>
      </c>
      <c r="S698" t="s">
        <v>322</v>
      </c>
      <c r="T698" t="s">
        <v>478</v>
      </c>
      <c r="U698" s="9" t="s">
        <v>745</v>
      </c>
      <c r="V698" t="s">
        <v>321</v>
      </c>
      <c r="W698" t="s">
        <v>321</v>
      </c>
      <c r="X698" t="s">
        <v>276</v>
      </c>
    </row>
    <row r="699" spans="1:24" x14ac:dyDescent="0.15">
      <c r="A699" s="9" t="s">
        <v>326</v>
      </c>
      <c r="B699" s="9" t="s">
        <v>325</v>
      </c>
      <c r="C699" s="9" t="s">
        <v>305</v>
      </c>
      <c r="F699" t="s">
        <v>271</v>
      </c>
      <c r="L699" t="s">
        <v>700</v>
      </c>
      <c r="M699" s="31" t="s">
        <v>356</v>
      </c>
      <c r="P699" t="s">
        <v>479</v>
      </c>
      <c r="S699" t="s">
        <v>322</v>
      </c>
      <c r="T699" t="s">
        <v>480</v>
      </c>
      <c r="U699" s="9" t="s">
        <v>745</v>
      </c>
      <c r="V699" t="s">
        <v>321</v>
      </c>
      <c r="W699" t="s">
        <v>321</v>
      </c>
      <c r="X699" t="s">
        <v>276</v>
      </c>
    </row>
    <row r="700" spans="1:24" x14ac:dyDescent="0.15">
      <c r="A700" s="9" t="s">
        <v>326</v>
      </c>
      <c r="B700" s="9" t="s">
        <v>325</v>
      </c>
      <c r="C700" s="9" t="s">
        <v>305</v>
      </c>
      <c r="F700" t="s">
        <v>271</v>
      </c>
      <c r="L700" t="s">
        <v>701</v>
      </c>
      <c r="M700" s="31" t="s">
        <v>356</v>
      </c>
      <c r="P700" t="s">
        <v>481</v>
      </c>
      <c r="S700" t="s">
        <v>322</v>
      </c>
      <c r="T700" t="s">
        <v>482</v>
      </c>
      <c r="U700" s="9" t="s">
        <v>745</v>
      </c>
      <c r="V700" t="s">
        <v>321</v>
      </c>
      <c r="W700" t="s">
        <v>321</v>
      </c>
      <c r="X700" t="s">
        <v>276</v>
      </c>
    </row>
    <row r="701" spans="1:24" x14ac:dyDescent="0.15">
      <c r="A701" s="9" t="s">
        <v>326</v>
      </c>
      <c r="B701" s="9" t="s">
        <v>325</v>
      </c>
      <c r="C701" s="9" t="s">
        <v>305</v>
      </c>
      <c r="F701" t="s">
        <v>271</v>
      </c>
      <c r="L701" t="s">
        <v>702</v>
      </c>
      <c r="M701" s="31">
        <v>13916</v>
      </c>
      <c r="O701" t="s">
        <v>822</v>
      </c>
      <c r="P701" t="s">
        <v>483</v>
      </c>
      <c r="Q701" s="31">
        <f>M701</f>
        <v>13916</v>
      </c>
      <c r="R701" t="str">
        <f>O701</f>
        <v>JPY</v>
      </c>
      <c r="S701" t="s">
        <v>322</v>
      </c>
      <c r="T701" t="s">
        <v>485</v>
      </c>
      <c r="U701" s="9" t="s">
        <v>746</v>
      </c>
      <c r="V701" t="s">
        <v>321</v>
      </c>
      <c r="W701" t="s">
        <v>321</v>
      </c>
      <c r="X701" t="s">
        <v>276</v>
      </c>
    </row>
    <row r="702" spans="1:24" x14ac:dyDescent="0.15">
      <c r="A702" s="9" t="s">
        <v>326</v>
      </c>
      <c r="B702" s="9" t="s">
        <v>325</v>
      </c>
      <c r="C702" s="9" t="s">
        <v>305</v>
      </c>
      <c r="F702" t="s">
        <v>271</v>
      </c>
      <c r="L702" t="s">
        <v>703</v>
      </c>
      <c r="M702" s="31">
        <v>29010</v>
      </c>
      <c r="O702" t="s">
        <v>822</v>
      </c>
      <c r="P702" t="s">
        <v>486</v>
      </c>
      <c r="Q702" s="31">
        <f>M702</f>
        <v>29010</v>
      </c>
      <c r="R702" t="str">
        <f>O702</f>
        <v>JPY</v>
      </c>
      <c r="S702" t="s">
        <v>322</v>
      </c>
      <c r="T702" t="s">
        <v>488</v>
      </c>
      <c r="U702" s="9" t="s">
        <v>746</v>
      </c>
      <c r="V702" t="s">
        <v>321</v>
      </c>
      <c r="W702" t="s">
        <v>321</v>
      </c>
      <c r="X702" t="s">
        <v>276</v>
      </c>
    </row>
    <row r="703" spans="1:24" x14ac:dyDescent="0.15">
      <c r="A703" s="9" t="s">
        <v>326</v>
      </c>
      <c r="B703" s="9" t="s">
        <v>325</v>
      </c>
      <c r="C703" s="9" t="s">
        <v>305</v>
      </c>
      <c r="F703" t="s">
        <v>271</v>
      </c>
      <c r="L703" t="s">
        <v>704</v>
      </c>
      <c r="M703" s="31">
        <v>48336</v>
      </c>
      <c r="P703" t="s">
        <v>489</v>
      </c>
      <c r="Q703" s="31">
        <f>M703</f>
        <v>48336</v>
      </c>
      <c r="R703" t="s">
        <v>446</v>
      </c>
      <c r="S703" t="s">
        <v>322</v>
      </c>
      <c r="T703" t="s">
        <v>491</v>
      </c>
      <c r="U703" s="9" t="s">
        <v>744</v>
      </c>
      <c r="V703" t="s">
        <v>321</v>
      </c>
      <c r="W703" t="s">
        <v>321</v>
      </c>
      <c r="X703" t="s">
        <v>276</v>
      </c>
    </row>
    <row r="704" spans="1:24" x14ac:dyDescent="0.15">
      <c r="A704" s="9" t="s">
        <v>326</v>
      </c>
      <c r="B704" s="9" t="s">
        <v>325</v>
      </c>
      <c r="C704" s="9" t="s">
        <v>305</v>
      </c>
      <c r="F704" t="s">
        <v>271</v>
      </c>
      <c r="L704" t="s">
        <v>705</v>
      </c>
      <c r="M704" s="66" t="s">
        <v>574</v>
      </c>
      <c r="P704" t="s">
        <v>492</v>
      </c>
      <c r="S704" t="s">
        <v>322</v>
      </c>
      <c r="T704" t="s">
        <v>493</v>
      </c>
      <c r="U704" s="9" t="s">
        <v>744</v>
      </c>
      <c r="V704" t="s">
        <v>321</v>
      </c>
      <c r="W704" t="s">
        <v>321</v>
      </c>
      <c r="X704" t="s">
        <v>276</v>
      </c>
    </row>
    <row r="705" spans="1:24" ht="409.6" x14ac:dyDescent="0.15">
      <c r="A705" s="9" t="s">
        <v>326</v>
      </c>
      <c r="B705" s="9" t="s">
        <v>325</v>
      </c>
      <c r="C705" s="9" t="s">
        <v>305</v>
      </c>
      <c r="F705" t="s">
        <v>271</v>
      </c>
      <c r="L705" t="s">
        <v>713</v>
      </c>
      <c r="M705" s="65" t="s">
        <v>575</v>
      </c>
      <c r="P705" t="s">
        <v>531</v>
      </c>
      <c r="S705" t="s">
        <v>322</v>
      </c>
      <c r="T705" t="s">
        <v>533</v>
      </c>
      <c r="U705" s="9" t="s">
        <v>743</v>
      </c>
      <c r="V705" t="s">
        <v>321</v>
      </c>
      <c r="W705" t="s">
        <v>321</v>
      </c>
      <c r="X705" t="s">
        <v>276</v>
      </c>
    </row>
    <row r="706" spans="1:24" x14ac:dyDescent="0.15">
      <c r="A706" s="9" t="s">
        <v>326</v>
      </c>
      <c r="B706" s="9" t="s">
        <v>325</v>
      </c>
      <c r="C706" s="9" t="s">
        <v>305</v>
      </c>
      <c r="F706" t="s">
        <v>271</v>
      </c>
      <c r="L706" t="s">
        <v>435</v>
      </c>
      <c r="M706" s="66">
        <v>0</v>
      </c>
      <c r="P706" t="s">
        <v>434</v>
      </c>
      <c r="Q706" s="31">
        <f>M706</f>
        <v>0</v>
      </c>
      <c r="R706" t="s">
        <v>449</v>
      </c>
      <c r="S706" t="s">
        <v>322</v>
      </c>
      <c r="T706" t="s">
        <v>436</v>
      </c>
      <c r="U706" s="9" t="s">
        <v>787</v>
      </c>
      <c r="V706" t="s">
        <v>321</v>
      </c>
      <c r="W706" t="s">
        <v>321</v>
      </c>
      <c r="X706" t="s">
        <v>276</v>
      </c>
    </row>
    <row r="707" spans="1:24" x14ac:dyDescent="0.15">
      <c r="A707" s="9" t="s">
        <v>326</v>
      </c>
      <c r="B707" s="9" t="s">
        <v>325</v>
      </c>
      <c r="C707" s="9" t="s">
        <v>305</v>
      </c>
      <c r="F707" t="s">
        <v>271</v>
      </c>
      <c r="L707" t="s">
        <v>438</v>
      </c>
      <c r="M707" s="66">
        <v>1</v>
      </c>
      <c r="P707" t="s">
        <v>437</v>
      </c>
      <c r="Q707" s="31">
        <f>M707</f>
        <v>1</v>
      </c>
      <c r="R707" t="s">
        <v>449</v>
      </c>
      <c r="S707" t="s">
        <v>322</v>
      </c>
      <c r="T707" t="s">
        <v>439</v>
      </c>
      <c r="U707" s="9" t="s">
        <v>787</v>
      </c>
      <c r="V707" t="s">
        <v>321</v>
      </c>
      <c r="W707" t="s">
        <v>321</v>
      </c>
      <c r="X707" t="s">
        <v>276</v>
      </c>
    </row>
    <row r="708" spans="1:24" x14ac:dyDescent="0.15">
      <c r="A708" s="9" t="s">
        <v>326</v>
      </c>
      <c r="B708" s="9" t="s">
        <v>325</v>
      </c>
      <c r="C708" s="9" t="s">
        <v>305</v>
      </c>
      <c r="F708" t="s">
        <v>271</v>
      </c>
      <c r="L708" t="s">
        <v>441</v>
      </c>
      <c r="M708" s="31">
        <v>23900000</v>
      </c>
      <c r="O708" t="s">
        <v>327</v>
      </c>
      <c r="P708" t="s">
        <v>440</v>
      </c>
      <c r="Q708" s="75">
        <f>M708</f>
        <v>23900000</v>
      </c>
      <c r="R708" s="9" t="s">
        <v>39</v>
      </c>
      <c r="S708" t="s">
        <v>322</v>
      </c>
      <c r="T708" t="s">
        <v>442</v>
      </c>
      <c r="U708" s="9" t="s">
        <v>793</v>
      </c>
      <c r="V708" t="s">
        <v>321</v>
      </c>
      <c r="W708" t="s">
        <v>321</v>
      </c>
      <c r="X708" t="s">
        <v>276</v>
      </c>
    </row>
    <row r="709" spans="1:24" ht="409.6" x14ac:dyDescent="0.15">
      <c r="A709" s="9" t="s">
        <v>326</v>
      </c>
      <c r="B709" s="9" t="s">
        <v>325</v>
      </c>
      <c r="C709" s="9" t="s">
        <v>305</v>
      </c>
      <c r="F709" t="s">
        <v>271</v>
      </c>
      <c r="L709" t="s">
        <v>753</v>
      </c>
      <c r="M709" s="65" t="s">
        <v>576</v>
      </c>
      <c r="P709" t="s">
        <v>443</v>
      </c>
      <c r="S709" t="s">
        <v>322</v>
      </c>
      <c r="T709" t="s">
        <v>444</v>
      </c>
      <c r="U709" s="9" t="s">
        <v>743</v>
      </c>
      <c r="V709" t="s">
        <v>321</v>
      </c>
      <c r="W709" t="s">
        <v>321</v>
      </c>
      <c r="X709" t="s">
        <v>276</v>
      </c>
    </row>
    <row r="710" spans="1:24" x14ac:dyDescent="0.15">
      <c r="A710" s="9" t="s">
        <v>326</v>
      </c>
      <c r="B710" s="9" t="s">
        <v>325</v>
      </c>
      <c r="C710" s="9" t="s">
        <v>305</v>
      </c>
      <c r="F710" t="s">
        <v>271</v>
      </c>
      <c r="L710" t="s">
        <v>689</v>
      </c>
      <c r="M710" s="31" t="s">
        <v>124</v>
      </c>
      <c r="P710" t="s">
        <v>445</v>
      </c>
      <c r="S710" t="s">
        <v>322</v>
      </c>
      <c r="T710" t="s">
        <v>447</v>
      </c>
      <c r="U710" s="9" t="s">
        <v>744</v>
      </c>
      <c r="V710" t="s">
        <v>321</v>
      </c>
      <c r="W710" t="s">
        <v>321</v>
      </c>
      <c r="X710" t="s">
        <v>276</v>
      </c>
    </row>
    <row r="711" spans="1:24" x14ac:dyDescent="0.15">
      <c r="A711" s="9" t="s">
        <v>326</v>
      </c>
      <c r="B711" s="9" t="s">
        <v>325</v>
      </c>
      <c r="C711" s="9" t="s">
        <v>305</v>
      </c>
      <c r="F711" t="s">
        <v>271</v>
      </c>
      <c r="L711" t="s">
        <v>690</v>
      </c>
      <c r="M711" s="66" t="s">
        <v>124</v>
      </c>
      <c r="P711" t="s">
        <v>448</v>
      </c>
      <c r="S711" t="s">
        <v>322</v>
      </c>
      <c r="T711" t="s">
        <v>450</v>
      </c>
      <c r="U711" s="9" t="s">
        <v>744</v>
      </c>
      <c r="V711" t="s">
        <v>321</v>
      </c>
      <c r="W711" t="s">
        <v>321</v>
      </c>
      <c r="X711" t="s">
        <v>276</v>
      </c>
    </row>
    <row r="712" spans="1:24" x14ac:dyDescent="0.15">
      <c r="A712" s="9" t="s">
        <v>326</v>
      </c>
      <c r="B712" s="9" t="s">
        <v>325</v>
      </c>
      <c r="C712" s="9" t="s">
        <v>305</v>
      </c>
      <c r="F712" t="s">
        <v>271</v>
      </c>
      <c r="L712" t="s">
        <v>757</v>
      </c>
      <c r="M712" s="31" t="s">
        <v>577</v>
      </c>
      <c r="P712" t="s">
        <v>539</v>
      </c>
      <c r="S712" t="s">
        <v>322</v>
      </c>
      <c r="T712" t="s">
        <v>541</v>
      </c>
      <c r="U712" s="9" t="s">
        <v>744</v>
      </c>
      <c r="V712" t="s">
        <v>321</v>
      </c>
      <c r="W712" t="s">
        <v>321</v>
      </c>
      <c r="X712" t="s">
        <v>276</v>
      </c>
    </row>
    <row r="713" spans="1:24" x14ac:dyDescent="0.15">
      <c r="A713" s="9" t="s">
        <v>326</v>
      </c>
      <c r="B713" s="9" t="s">
        <v>325</v>
      </c>
      <c r="C713" s="9" t="s">
        <v>305</v>
      </c>
      <c r="F713" t="s">
        <v>271</v>
      </c>
      <c r="L713" t="s">
        <v>715</v>
      </c>
      <c r="M713" s="31">
        <v>0</v>
      </c>
      <c r="O713" s="23" t="s">
        <v>578</v>
      </c>
      <c r="P713" t="s">
        <v>542</v>
      </c>
      <c r="Q713" s="31">
        <f>M713</f>
        <v>0</v>
      </c>
      <c r="R713" t="str">
        <f>O713</f>
        <v>number</v>
      </c>
      <c r="S713" t="s">
        <v>322</v>
      </c>
      <c r="T713" t="s">
        <v>545</v>
      </c>
      <c r="U713" s="9" t="s">
        <v>749</v>
      </c>
      <c r="V713" t="s">
        <v>321</v>
      </c>
      <c r="W713" t="s">
        <v>321</v>
      </c>
      <c r="X713" t="s">
        <v>276</v>
      </c>
    </row>
    <row r="714" spans="1:24" x14ac:dyDescent="0.15">
      <c r="A714" s="9" t="s">
        <v>326</v>
      </c>
      <c r="B714" s="9" t="s">
        <v>325</v>
      </c>
      <c r="C714" s="9" t="s">
        <v>305</v>
      </c>
      <c r="F714" t="s">
        <v>271</v>
      </c>
      <c r="L714" t="s">
        <v>568</v>
      </c>
      <c r="M714" s="31">
        <v>15</v>
      </c>
      <c r="O714" t="s">
        <v>500</v>
      </c>
      <c r="P714" t="s">
        <v>498</v>
      </c>
      <c r="Q714" s="67">
        <f>M714</f>
        <v>15</v>
      </c>
      <c r="R714" s="23" t="str">
        <f>O714</f>
        <v>minutes</v>
      </c>
      <c r="S714" t="s">
        <v>322</v>
      </c>
      <c r="T714" t="s">
        <v>548</v>
      </c>
      <c r="U714" s="9" t="s">
        <v>750</v>
      </c>
      <c r="V714" t="s">
        <v>321</v>
      </c>
      <c r="W714" t="s">
        <v>321</v>
      </c>
      <c r="X714" t="s">
        <v>276</v>
      </c>
    </row>
    <row r="715" spans="1:24" x14ac:dyDescent="0.15">
      <c r="A715" s="9" t="s">
        <v>326</v>
      </c>
      <c r="B715" s="9" t="s">
        <v>325</v>
      </c>
      <c r="C715" s="9" t="s">
        <v>305</v>
      </c>
      <c r="F715" t="s">
        <v>271</v>
      </c>
      <c r="L715" t="s">
        <v>569</v>
      </c>
      <c r="M715" s="31">
        <v>0.08</v>
      </c>
      <c r="O715" t="s">
        <v>579</v>
      </c>
      <c r="P715" t="s">
        <v>504</v>
      </c>
      <c r="Q715" s="31">
        <f>M715</f>
        <v>0.08</v>
      </c>
      <c r="R715" t="str">
        <f>O715</f>
        <v>outages</v>
      </c>
      <c r="S715" t="s">
        <v>322</v>
      </c>
      <c r="T715" t="s">
        <v>550</v>
      </c>
      <c r="U715" s="9" t="s">
        <v>750</v>
      </c>
      <c r="V715" t="s">
        <v>321</v>
      </c>
      <c r="W715" t="s">
        <v>321</v>
      </c>
      <c r="X715" t="s">
        <v>276</v>
      </c>
    </row>
    <row r="716" spans="1:24" x14ac:dyDescent="0.15">
      <c r="A716" s="9" t="s">
        <v>326</v>
      </c>
      <c r="B716" s="9" t="s">
        <v>325</v>
      </c>
      <c r="C716" s="9" t="s">
        <v>305</v>
      </c>
      <c r="F716" t="s">
        <v>271</v>
      </c>
      <c r="L716" t="s">
        <v>570</v>
      </c>
      <c r="M716" s="31">
        <v>187.5</v>
      </c>
      <c r="O716" t="s">
        <v>580</v>
      </c>
      <c r="P716" t="s">
        <v>508</v>
      </c>
      <c r="Q716" s="67">
        <f>M716</f>
        <v>187.5</v>
      </c>
      <c r="R716" s="23" t="str">
        <f>O716</f>
        <v>minutes/month</v>
      </c>
      <c r="S716" t="s">
        <v>322</v>
      </c>
      <c r="T716" t="s">
        <v>552</v>
      </c>
      <c r="U716" s="9" t="s">
        <v>750</v>
      </c>
      <c r="V716" t="s">
        <v>321</v>
      </c>
      <c r="W716" t="s">
        <v>321</v>
      </c>
      <c r="X716" t="s">
        <v>276</v>
      </c>
    </row>
    <row r="717" spans="1:24" x14ac:dyDescent="0.15">
      <c r="A717" s="9" t="s">
        <v>326</v>
      </c>
      <c r="B717" s="9" t="s">
        <v>325</v>
      </c>
      <c r="C717" s="9" t="s">
        <v>305</v>
      </c>
      <c r="F717" t="s">
        <v>271</v>
      </c>
      <c r="L717" t="s">
        <v>716</v>
      </c>
      <c r="M717" s="31" t="s">
        <v>571</v>
      </c>
      <c r="P717" t="s">
        <v>553</v>
      </c>
      <c r="S717" t="s">
        <v>322</v>
      </c>
      <c r="T717" t="s">
        <v>555</v>
      </c>
      <c r="U717" s="9" t="s">
        <v>750</v>
      </c>
      <c r="V717" t="s">
        <v>321</v>
      </c>
      <c r="W717" t="s">
        <v>321</v>
      </c>
      <c r="X717" t="s">
        <v>276</v>
      </c>
    </row>
    <row r="718" spans="1:24" x14ac:dyDescent="0.15">
      <c r="A718" s="9" t="s">
        <v>326</v>
      </c>
      <c r="B718" s="9" t="s">
        <v>325</v>
      </c>
      <c r="C718" s="9" t="s">
        <v>305</v>
      </c>
      <c r="F718" t="s">
        <v>271</v>
      </c>
      <c r="L718" t="s">
        <v>754</v>
      </c>
      <c r="M718" s="66">
        <v>0</v>
      </c>
      <c r="P718" t="s">
        <v>472</v>
      </c>
      <c r="Q718" s="31">
        <f>M718</f>
        <v>0</v>
      </c>
      <c r="R718" t="s">
        <v>449</v>
      </c>
      <c r="S718" t="s">
        <v>322</v>
      </c>
      <c r="T718" t="s">
        <v>473</v>
      </c>
      <c r="U718" s="9" t="s">
        <v>734</v>
      </c>
      <c r="V718" t="s">
        <v>321</v>
      </c>
      <c r="W718" t="s">
        <v>321</v>
      </c>
      <c r="X718" t="s">
        <v>276</v>
      </c>
    </row>
    <row r="719" spans="1:24" x14ac:dyDescent="0.15">
      <c r="A719" s="9" t="s">
        <v>326</v>
      </c>
      <c r="B719" s="9" t="s">
        <v>325</v>
      </c>
      <c r="C719" s="9" t="s">
        <v>305</v>
      </c>
      <c r="F719" t="s">
        <v>271</v>
      </c>
      <c r="L719" t="s">
        <v>755</v>
      </c>
      <c r="M719" s="66">
        <v>0</v>
      </c>
      <c r="P719" t="s">
        <v>474</v>
      </c>
      <c r="Q719" s="31">
        <f>M719</f>
        <v>0</v>
      </c>
      <c r="R719" t="s">
        <v>449</v>
      </c>
      <c r="S719" t="s">
        <v>322</v>
      </c>
      <c r="T719" t="s">
        <v>475</v>
      </c>
      <c r="U719" s="9" t="s">
        <v>734</v>
      </c>
      <c r="V719" t="s">
        <v>321</v>
      </c>
      <c r="W719" t="s">
        <v>321</v>
      </c>
      <c r="X719" t="s">
        <v>276</v>
      </c>
    </row>
    <row r="720" spans="1:24" x14ac:dyDescent="0.15">
      <c r="A720" s="9" t="s">
        <v>326</v>
      </c>
      <c r="B720" s="9" t="s">
        <v>325</v>
      </c>
      <c r="C720" s="9" t="s">
        <v>305</v>
      </c>
      <c r="F720" t="s">
        <v>271</v>
      </c>
      <c r="L720" t="s">
        <v>758</v>
      </c>
      <c r="M720" s="31">
        <v>0</v>
      </c>
      <c r="O720" t="s">
        <v>578</v>
      </c>
      <c r="P720" t="s">
        <v>556</v>
      </c>
      <c r="Q720" s="31">
        <f>M720</f>
        <v>0</v>
      </c>
      <c r="R720" t="str">
        <f>O720</f>
        <v>number</v>
      </c>
      <c r="S720" t="s">
        <v>322</v>
      </c>
      <c r="T720" t="s">
        <v>557</v>
      </c>
      <c r="U720" s="9" t="s">
        <v>749</v>
      </c>
      <c r="V720" t="s">
        <v>321</v>
      </c>
      <c r="W720" t="s">
        <v>321</v>
      </c>
      <c r="X720" t="s">
        <v>276</v>
      </c>
    </row>
    <row r="721" spans="1:24" ht="409.6" x14ac:dyDescent="0.15">
      <c r="A721" s="9" t="s">
        <v>326</v>
      </c>
      <c r="B721" s="9" t="s">
        <v>325</v>
      </c>
      <c r="C721" s="9" t="s">
        <v>305</v>
      </c>
      <c r="F721" t="s">
        <v>271</v>
      </c>
      <c r="L721" t="s">
        <v>759</v>
      </c>
      <c r="M721" s="65" t="s">
        <v>581</v>
      </c>
      <c r="P721" t="s">
        <v>558</v>
      </c>
      <c r="S721" t="s">
        <v>322</v>
      </c>
      <c r="T721" t="s">
        <v>559</v>
      </c>
      <c r="U721" s="9" t="s">
        <v>743</v>
      </c>
      <c r="V721" t="s">
        <v>321</v>
      </c>
      <c r="W721" t="s">
        <v>321</v>
      </c>
      <c r="X721" t="s">
        <v>276</v>
      </c>
    </row>
    <row r="722" spans="1:24" ht="15" x14ac:dyDescent="0.2">
      <c r="A722" s="22" t="s">
        <v>329</v>
      </c>
      <c r="B722" s="22" t="s">
        <v>328</v>
      </c>
      <c r="C722" s="22" t="s">
        <v>305</v>
      </c>
      <c r="F722" t="s">
        <v>68</v>
      </c>
      <c r="I722" t="s">
        <v>330</v>
      </c>
      <c r="J722">
        <v>3</v>
      </c>
      <c r="L722" t="s">
        <v>435</v>
      </c>
      <c r="M722" s="66" t="s">
        <v>338</v>
      </c>
      <c r="O722" s="25"/>
      <c r="P722" t="s">
        <v>434</v>
      </c>
      <c r="Q722" s="76"/>
      <c r="R722" s="25"/>
      <c r="S722" t="s">
        <v>322</v>
      </c>
      <c r="T722" t="s">
        <v>436</v>
      </c>
      <c r="U722" s="9" t="s">
        <v>787</v>
      </c>
      <c r="V722" t="s">
        <v>321</v>
      </c>
      <c r="W722" t="s">
        <v>321</v>
      </c>
      <c r="X722" t="s">
        <v>276</v>
      </c>
    </row>
    <row r="723" spans="1:24" ht="15" x14ac:dyDescent="0.2">
      <c r="A723" s="22" t="s">
        <v>329</v>
      </c>
      <c r="B723" s="22" t="s">
        <v>328</v>
      </c>
      <c r="C723" s="22" t="s">
        <v>305</v>
      </c>
      <c r="F723" t="s">
        <v>68</v>
      </c>
      <c r="I723" t="s">
        <v>330</v>
      </c>
      <c r="J723">
        <v>3</v>
      </c>
      <c r="L723" t="s">
        <v>438</v>
      </c>
      <c r="M723" s="66" t="s">
        <v>338</v>
      </c>
      <c r="O723" s="25"/>
      <c r="P723" t="s">
        <v>437</v>
      </c>
      <c r="Q723" s="76"/>
      <c r="R723" s="25"/>
      <c r="S723" t="s">
        <v>322</v>
      </c>
      <c r="T723" t="s">
        <v>439</v>
      </c>
      <c r="U723" s="9" t="s">
        <v>787</v>
      </c>
      <c r="V723" t="s">
        <v>321</v>
      </c>
      <c r="W723" t="s">
        <v>321</v>
      </c>
      <c r="X723" t="s">
        <v>276</v>
      </c>
    </row>
    <row r="724" spans="1:24" ht="15" x14ac:dyDescent="0.2">
      <c r="A724" s="22" t="s">
        <v>329</v>
      </c>
      <c r="B724" s="22" t="s">
        <v>328</v>
      </c>
      <c r="C724" s="22" t="s">
        <v>305</v>
      </c>
      <c r="F724" t="s">
        <v>68</v>
      </c>
      <c r="I724" t="s">
        <v>330</v>
      </c>
      <c r="J724">
        <v>3</v>
      </c>
      <c r="L724" s="53" t="s">
        <v>441</v>
      </c>
      <c r="M724" s="31">
        <v>115000000</v>
      </c>
      <c r="O724" s="25" t="s">
        <v>327</v>
      </c>
      <c r="P724" t="s">
        <v>440</v>
      </c>
      <c r="Q724" s="75">
        <f>M724</f>
        <v>115000000</v>
      </c>
      <c r="R724" s="9" t="s">
        <v>39</v>
      </c>
      <c r="S724" t="s">
        <v>322</v>
      </c>
      <c r="T724" t="s">
        <v>442</v>
      </c>
      <c r="U724" s="9" t="s">
        <v>793</v>
      </c>
      <c r="V724" t="s">
        <v>321</v>
      </c>
      <c r="W724" t="s">
        <v>321</v>
      </c>
      <c r="X724" t="s">
        <v>276</v>
      </c>
    </row>
    <row r="725" spans="1:24" ht="409.6" x14ac:dyDescent="0.2">
      <c r="A725" s="22" t="s">
        <v>329</v>
      </c>
      <c r="B725" s="22" t="s">
        <v>328</v>
      </c>
      <c r="C725" s="22" t="s">
        <v>305</v>
      </c>
      <c r="F725" t="s">
        <v>68</v>
      </c>
      <c r="I725" t="s">
        <v>330</v>
      </c>
      <c r="J725">
        <v>3</v>
      </c>
      <c r="L725" t="s">
        <v>753</v>
      </c>
      <c r="M725" s="65" t="s">
        <v>582</v>
      </c>
      <c r="O725" s="25" t="s">
        <v>540</v>
      </c>
      <c r="P725" t="s">
        <v>443</v>
      </c>
      <c r="Q725" s="65"/>
      <c r="R725" s="25"/>
      <c r="S725" t="s">
        <v>322</v>
      </c>
      <c r="T725" t="s">
        <v>444</v>
      </c>
      <c r="U725" s="9" t="s">
        <v>743</v>
      </c>
      <c r="V725" t="s">
        <v>321</v>
      </c>
      <c r="W725" t="s">
        <v>321</v>
      </c>
      <c r="X725" t="s">
        <v>276</v>
      </c>
    </row>
    <row r="726" spans="1:24" ht="15" x14ac:dyDescent="0.2">
      <c r="A726" s="22" t="s">
        <v>329</v>
      </c>
      <c r="B726" s="22" t="s">
        <v>328</v>
      </c>
      <c r="C726" s="22" t="s">
        <v>305</v>
      </c>
      <c r="F726" t="s">
        <v>68</v>
      </c>
      <c r="I726" t="s">
        <v>330</v>
      </c>
      <c r="J726">
        <v>3</v>
      </c>
      <c r="L726" t="s">
        <v>689</v>
      </c>
      <c r="M726" s="31" t="s">
        <v>583</v>
      </c>
      <c r="O726" s="25"/>
      <c r="P726" t="s">
        <v>445</v>
      </c>
      <c r="Q726" s="65"/>
      <c r="R726" s="25"/>
      <c r="S726" t="s">
        <v>322</v>
      </c>
      <c r="T726" t="s">
        <v>447</v>
      </c>
      <c r="U726" s="9" t="s">
        <v>744</v>
      </c>
      <c r="V726" t="s">
        <v>321</v>
      </c>
      <c r="W726" t="s">
        <v>321</v>
      </c>
      <c r="X726" t="s">
        <v>276</v>
      </c>
    </row>
    <row r="727" spans="1:24" ht="15" x14ac:dyDescent="0.2">
      <c r="A727" s="22" t="s">
        <v>329</v>
      </c>
      <c r="B727" s="22" t="s">
        <v>328</v>
      </c>
      <c r="C727" s="22" t="s">
        <v>305</v>
      </c>
      <c r="F727" t="s">
        <v>68</v>
      </c>
      <c r="I727" t="s">
        <v>330</v>
      </c>
      <c r="J727">
        <v>3</v>
      </c>
      <c r="L727" s="53" t="s">
        <v>690</v>
      </c>
      <c r="M727" s="66" t="s">
        <v>583</v>
      </c>
      <c r="O727" s="25"/>
      <c r="P727" t="s">
        <v>448</v>
      </c>
      <c r="Q727" s="65"/>
      <c r="R727" s="25"/>
      <c r="S727" t="s">
        <v>322</v>
      </c>
      <c r="T727" t="s">
        <v>450</v>
      </c>
      <c r="U727" s="9" t="s">
        <v>744</v>
      </c>
      <c r="V727" t="s">
        <v>321</v>
      </c>
      <c r="W727" t="s">
        <v>321</v>
      </c>
      <c r="X727" t="s">
        <v>276</v>
      </c>
    </row>
    <row r="728" spans="1:24" ht="15" x14ac:dyDescent="0.2">
      <c r="A728" s="22" t="s">
        <v>329</v>
      </c>
      <c r="B728" s="22" t="s">
        <v>328</v>
      </c>
      <c r="C728" s="22" t="s">
        <v>305</v>
      </c>
      <c r="F728" t="s">
        <v>68</v>
      </c>
      <c r="I728" t="s">
        <v>330</v>
      </c>
      <c r="J728">
        <v>3</v>
      </c>
      <c r="L728" t="s">
        <v>757</v>
      </c>
      <c r="M728" s="31" t="s">
        <v>583</v>
      </c>
      <c r="O728" s="25"/>
      <c r="P728" t="s">
        <v>539</v>
      </c>
      <c r="Q728" s="65"/>
      <c r="R728" s="25"/>
      <c r="S728" t="s">
        <v>322</v>
      </c>
      <c r="T728" t="s">
        <v>541</v>
      </c>
      <c r="U728" s="9" t="s">
        <v>744</v>
      </c>
      <c r="V728" t="s">
        <v>321</v>
      </c>
      <c r="W728" t="s">
        <v>321</v>
      </c>
      <c r="X728" t="s">
        <v>276</v>
      </c>
    </row>
    <row r="729" spans="1:24" ht="15" x14ac:dyDescent="0.2">
      <c r="A729" s="22" t="s">
        <v>329</v>
      </c>
      <c r="B729" s="22" t="s">
        <v>328</v>
      </c>
      <c r="C729" s="22" t="s">
        <v>305</v>
      </c>
      <c r="F729" t="s">
        <v>68</v>
      </c>
      <c r="I729" t="s">
        <v>330</v>
      </c>
      <c r="J729">
        <v>3</v>
      </c>
      <c r="L729" t="s">
        <v>756</v>
      </c>
      <c r="M729" s="31" t="s">
        <v>124</v>
      </c>
      <c r="P729" t="s">
        <v>451</v>
      </c>
      <c r="S729" t="s">
        <v>322</v>
      </c>
      <c r="T729" t="s">
        <v>453</v>
      </c>
      <c r="U729" s="9" t="s">
        <v>790</v>
      </c>
      <c r="V729" t="s">
        <v>321</v>
      </c>
      <c r="W729" t="s">
        <v>321</v>
      </c>
      <c r="X729" t="s">
        <v>276</v>
      </c>
    </row>
    <row r="730" spans="1:24" ht="15" x14ac:dyDescent="0.2">
      <c r="A730" s="22" t="s">
        <v>329</v>
      </c>
      <c r="B730" s="22" t="s">
        <v>328</v>
      </c>
      <c r="C730" s="22" t="s">
        <v>305</v>
      </c>
      <c r="F730" t="s">
        <v>68</v>
      </c>
      <c r="I730" t="s">
        <v>330</v>
      </c>
      <c r="J730">
        <v>3</v>
      </c>
      <c r="L730" t="s">
        <v>760</v>
      </c>
      <c r="M730" s="31" t="s">
        <v>124</v>
      </c>
      <c r="P730" t="s">
        <v>454</v>
      </c>
      <c r="S730" t="s">
        <v>322</v>
      </c>
      <c r="T730" t="s">
        <v>457</v>
      </c>
      <c r="U730" s="9" t="s">
        <v>790</v>
      </c>
      <c r="V730" t="s">
        <v>321</v>
      </c>
      <c r="W730" t="s">
        <v>321</v>
      </c>
      <c r="X730" t="s">
        <v>276</v>
      </c>
    </row>
    <row r="731" spans="1:24" ht="15" x14ac:dyDescent="0.2">
      <c r="A731" s="22" t="s">
        <v>329</v>
      </c>
      <c r="B731" s="22" t="s">
        <v>328</v>
      </c>
      <c r="C731" s="22" t="s">
        <v>305</v>
      </c>
      <c r="F731" t="s">
        <v>68</v>
      </c>
      <c r="I731" t="s">
        <v>330</v>
      </c>
      <c r="J731">
        <v>3</v>
      </c>
      <c r="L731" t="s">
        <v>754</v>
      </c>
      <c r="M731" s="66" t="s">
        <v>338</v>
      </c>
      <c r="O731" s="25"/>
      <c r="P731" t="s">
        <v>472</v>
      </c>
      <c r="Q731" s="65"/>
      <c r="R731" s="25"/>
      <c r="S731" t="s">
        <v>322</v>
      </c>
      <c r="T731" t="s">
        <v>473</v>
      </c>
      <c r="U731" s="9" t="s">
        <v>734</v>
      </c>
      <c r="V731" t="s">
        <v>321</v>
      </c>
      <c r="W731" t="s">
        <v>321</v>
      </c>
      <c r="X731" t="s">
        <v>276</v>
      </c>
    </row>
    <row r="732" spans="1:24" ht="15" x14ac:dyDescent="0.2">
      <c r="A732" s="22" t="s">
        <v>329</v>
      </c>
      <c r="B732" s="22" t="s">
        <v>328</v>
      </c>
      <c r="C732" s="22" t="s">
        <v>305</v>
      </c>
      <c r="F732" t="s">
        <v>68</v>
      </c>
      <c r="I732" t="s">
        <v>330</v>
      </c>
      <c r="J732">
        <v>3</v>
      </c>
      <c r="L732" t="s">
        <v>755</v>
      </c>
      <c r="M732" s="66" t="s">
        <v>338</v>
      </c>
      <c r="O732" s="25"/>
      <c r="P732" t="s">
        <v>474</v>
      </c>
      <c r="Q732" s="65"/>
      <c r="R732" s="25"/>
      <c r="S732" t="s">
        <v>322</v>
      </c>
      <c r="T732" t="s">
        <v>475</v>
      </c>
      <c r="U732" s="9" t="s">
        <v>734</v>
      </c>
      <c r="V732" t="s">
        <v>321</v>
      </c>
      <c r="W732" t="s">
        <v>321</v>
      </c>
      <c r="X732" t="s">
        <v>276</v>
      </c>
    </row>
    <row r="733" spans="1:24" ht="15" x14ac:dyDescent="0.2">
      <c r="A733" s="22" t="s">
        <v>329</v>
      </c>
      <c r="B733" s="22" t="s">
        <v>328</v>
      </c>
      <c r="C733" s="22" t="s">
        <v>305</v>
      </c>
      <c r="F733" t="s">
        <v>68</v>
      </c>
      <c r="I733" t="s">
        <v>330</v>
      </c>
      <c r="J733">
        <v>3</v>
      </c>
      <c r="L733" t="s">
        <v>758</v>
      </c>
      <c r="M733" s="31">
        <v>0</v>
      </c>
      <c r="O733" s="25" t="s">
        <v>578</v>
      </c>
      <c r="P733" t="s">
        <v>556</v>
      </c>
      <c r="Q733" s="31">
        <f>M733</f>
        <v>0</v>
      </c>
      <c r="R733" t="str">
        <f>O733</f>
        <v>number</v>
      </c>
      <c r="S733" t="s">
        <v>322</v>
      </c>
      <c r="T733" t="s">
        <v>557</v>
      </c>
      <c r="U733" s="9" t="s">
        <v>749</v>
      </c>
      <c r="V733" t="s">
        <v>321</v>
      </c>
      <c r="W733" t="s">
        <v>321</v>
      </c>
      <c r="X733" t="s">
        <v>276</v>
      </c>
    </row>
    <row r="734" spans="1:24" ht="409.6" x14ac:dyDescent="0.2">
      <c r="A734" s="22" t="s">
        <v>329</v>
      </c>
      <c r="B734" s="22" t="s">
        <v>328</v>
      </c>
      <c r="C734" s="22" t="s">
        <v>305</v>
      </c>
      <c r="F734" t="s">
        <v>68</v>
      </c>
      <c r="I734" t="s">
        <v>330</v>
      </c>
      <c r="J734">
        <v>3</v>
      </c>
      <c r="L734" t="s">
        <v>759</v>
      </c>
      <c r="M734" s="65" t="s">
        <v>584</v>
      </c>
      <c r="O734" s="25" t="s">
        <v>540</v>
      </c>
      <c r="P734" t="s">
        <v>558</v>
      </c>
      <c r="Q734" s="65"/>
      <c r="R734" s="25"/>
      <c r="S734" t="s">
        <v>322</v>
      </c>
      <c r="T734" t="s">
        <v>559</v>
      </c>
      <c r="U734" s="9" t="s">
        <v>743</v>
      </c>
      <c r="V734" t="s">
        <v>321</v>
      </c>
      <c r="W734" t="s">
        <v>321</v>
      </c>
      <c r="X734" t="s">
        <v>276</v>
      </c>
    </row>
    <row r="735" spans="1:24" ht="15" x14ac:dyDescent="0.2">
      <c r="A735" s="22" t="s">
        <v>329</v>
      </c>
      <c r="B735" s="22" t="s">
        <v>328</v>
      </c>
      <c r="C735" s="22" t="s">
        <v>305</v>
      </c>
      <c r="F735" t="s">
        <v>68</v>
      </c>
      <c r="I735" t="s">
        <v>330</v>
      </c>
      <c r="J735">
        <v>3</v>
      </c>
      <c r="L735" s="53" t="s">
        <v>699</v>
      </c>
      <c r="M735" s="31">
        <v>25.3</v>
      </c>
      <c r="O735" s="25" t="s">
        <v>822</v>
      </c>
      <c r="P735" t="s">
        <v>476</v>
      </c>
      <c r="Q735" s="31">
        <f t="shared" ref="Q735:Q740" si="25">M735</f>
        <v>25.3</v>
      </c>
      <c r="R735" t="str">
        <f t="shared" ref="R735:R740" si="26">O735</f>
        <v>JPY</v>
      </c>
      <c r="S735" t="s">
        <v>322</v>
      </c>
      <c r="T735" t="s">
        <v>478</v>
      </c>
      <c r="U735" s="9" t="s">
        <v>745</v>
      </c>
      <c r="V735" t="s">
        <v>321</v>
      </c>
      <c r="W735" t="s">
        <v>321</v>
      </c>
      <c r="X735" t="s">
        <v>276</v>
      </c>
    </row>
    <row r="736" spans="1:24" ht="15" x14ac:dyDescent="0.2">
      <c r="A736" s="22" t="s">
        <v>329</v>
      </c>
      <c r="B736" s="22" t="s">
        <v>328</v>
      </c>
      <c r="C736" s="22" t="s">
        <v>305</v>
      </c>
      <c r="F736" t="s">
        <v>68</v>
      </c>
      <c r="I736" t="s">
        <v>330</v>
      </c>
      <c r="J736">
        <v>3</v>
      </c>
      <c r="L736" s="53" t="s">
        <v>700</v>
      </c>
      <c r="M736" s="31">
        <v>19.829999999999998</v>
      </c>
      <c r="O736" s="25" t="s">
        <v>822</v>
      </c>
      <c r="P736" t="s">
        <v>479</v>
      </c>
      <c r="Q736" s="31">
        <f t="shared" si="25"/>
        <v>19.829999999999998</v>
      </c>
      <c r="R736" t="str">
        <f t="shared" si="26"/>
        <v>JPY</v>
      </c>
      <c r="S736" t="s">
        <v>322</v>
      </c>
      <c r="T736" t="s">
        <v>480</v>
      </c>
      <c r="U736" s="9" t="s">
        <v>745</v>
      </c>
      <c r="V736" t="s">
        <v>321</v>
      </c>
      <c r="W736" t="s">
        <v>321</v>
      </c>
      <c r="X736" t="s">
        <v>276</v>
      </c>
    </row>
    <row r="737" spans="1:24" ht="15" x14ac:dyDescent="0.2">
      <c r="A737" s="22" t="s">
        <v>329</v>
      </c>
      <c r="B737" s="22" t="s">
        <v>328</v>
      </c>
      <c r="C737" s="22" t="s">
        <v>305</v>
      </c>
      <c r="F737" t="s">
        <v>68</v>
      </c>
      <c r="I737" t="s">
        <v>330</v>
      </c>
      <c r="J737">
        <v>3</v>
      </c>
      <c r="L737" s="53" t="s">
        <v>701</v>
      </c>
      <c r="M737" s="31">
        <v>19.829999999999998</v>
      </c>
      <c r="O737" s="25" t="s">
        <v>822</v>
      </c>
      <c r="P737" t="s">
        <v>481</v>
      </c>
      <c r="Q737" s="31">
        <f t="shared" si="25"/>
        <v>19.829999999999998</v>
      </c>
      <c r="R737" t="str">
        <f t="shared" si="26"/>
        <v>JPY</v>
      </c>
      <c r="S737" t="s">
        <v>322</v>
      </c>
      <c r="T737" t="s">
        <v>482</v>
      </c>
      <c r="U737" s="9" t="s">
        <v>745</v>
      </c>
      <c r="V737" t="s">
        <v>321</v>
      </c>
      <c r="W737" t="s">
        <v>321</v>
      </c>
      <c r="X737" t="s">
        <v>276</v>
      </c>
    </row>
    <row r="738" spans="1:24" ht="15" x14ac:dyDescent="0.2">
      <c r="A738" s="22" t="s">
        <v>329</v>
      </c>
      <c r="B738" s="22" t="s">
        <v>328</v>
      </c>
      <c r="C738" s="22" t="s">
        <v>305</v>
      </c>
      <c r="F738" t="s">
        <v>68</v>
      </c>
      <c r="I738" t="s">
        <v>330</v>
      </c>
      <c r="J738">
        <v>3</v>
      </c>
      <c r="L738" s="53" t="s">
        <v>702</v>
      </c>
      <c r="M738" s="31">
        <v>12367</v>
      </c>
      <c r="O738" s="25" t="s">
        <v>822</v>
      </c>
      <c r="P738" t="s">
        <v>483</v>
      </c>
      <c r="Q738" s="31">
        <f t="shared" si="25"/>
        <v>12367</v>
      </c>
      <c r="R738" t="str">
        <f t="shared" si="26"/>
        <v>JPY</v>
      </c>
      <c r="S738" t="s">
        <v>322</v>
      </c>
      <c r="T738" t="s">
        <v>485</v>
      </c>
      <c r="U738" s="9" t="s">
        <v>746</v>
      </c>
      <c r="V738" t="s">
        <v>321</v>
      </c>
      <c r="W738" t="s">
        <v>321</v>
      </c>
      <c r="X738" t="s">
        <v>276</v>
      </c>
    </row>
    <row r="739" spans="1:24" ht="15" x14ac:dyDescent="0.2">
      <c r="A739" s="22" t="s">
        <v>329</v>
      </c>
      <c r="B739" s="22" t="s">
        <v>328</v>
      </c>
      <c r="C739" s="22" t="s">
        <v>305</v>
      </c>
      <c r="F739" t="s">
        <v>68</v>
      </c>
      <c r="I739" t="s">
        <v>330</v>
      </c>
      <c r="J739">
        <v>3</v>
      </c>
      <c r="L739" s="53" t="s">
        <v>703</v>
      </c>
      <c r="M739" s="31">
        <v>26738</v>
      </c>
      <c r="O739" s="25" t="s">
        <v>822</v>
      </c>
      <c r="P739" t="s">
        <v>486</v>
      </c>
      <c r="Q739" s="31">
        <f t="shared" si="25"/>
        <v>26738</v>
      </c>
      <c r="R739" t="str">
        <f t="shared" si="26"/>
        <v>JPY</v>
      </c>
      <c r="S739" t="s">
        <v>322</v>
      </c>
      <c r="T739" t="s">
        <v>488</v>
      </c>
      <c r="U739" s="9" t="s">
        <v>746</v>
      </c>
      <c r="V739" t="s">
        <v>321</v>
      </c>
      <c r="W739" t="s">
        <v>321</v>
      </c>
      <c r="X739" t="s">
        <v>276</v>
      </c>
    </row>
    <row r="740" spans="1:24" ht="15" x14ac:dyDescent="0.2">
      <c r="A740" s="22" t="s">
        <v>329</v>
      </c>
      <c r="B740" s="22" t="s">
        <v>328</v>
      </c>
      <c r="C740" s="22" t="s">
        <v>305</v>
      </c>
      <c r="F740" t="s">
        <v>68</v>
      </c>
      <c r="I740" t="s">
        <v>330</v>
      </c>
      <c r="J740">
        <v>3</v>
      </c>
      <c r="L740" s="53" t="s">
        <v>704</v>
      </c>
      <c r="M740" s="31">
        <v>21928</v>
      </c>
      <c r="O740" s="25" t="s">
        <v>578</v>
      </c>
      <c r="P740" t="s">
        <v>489</v>
      </c>
      <c r="Q740" s="31">
        <f t="shared" si="25"/>
        <v>21928</v>
      </c>
      <c r="R740" t="str">
        <f t="shared" si="26"/>
        <v>number</v>
      </c>
      <c r="S740" t="s">
        <v>322</v>
      </c>
      <c r="T740" t="s">
        <v>491</v>
      </c>
      <c r="U740" s="9" t="s">
        <v>744</v>
      </c>
      <c r="V740" t="s">
        <v>321</v>
      </c>
      <c r="W740" t="s">
        <v>321</v>
      </c>
      <c r="X740" t="s">
        <v>276</v>
      </c>
    </row>
    <row r="741" spans="1:24" ht="15" x14ac:dyDescent="0.2">
      <c r="A741" s="22" t="s">
        <v>329</v>
      </c>
      <c r="B741" s="22" t="s">
        <v>328</v>
      </c>
      <c r="C741" s="22" t="s">
        <v>305</v>
      </c>
      <c r="F741" t="s">
        <v>68</v>
      </c>
      <c r="I741" t="s">
        <v>330</v>
      </c>
      <c r="J741">
        <v>3</v>
      </c>
      <c r="L741" t="s">
        <v>705</v>
      </c>
      <c r="M741" s="66" t="s">
        <v>338</v>
      </c>
      <c r="O741" s="25"/>
      <c r="P741" t="s">
        <v>492</v>
      </c>
      <c r="Q741" s="65"/>
      <c r="R741" s="25"/>
      <c r="S741" t="s">
        <v>322</v>
      </c>
      <c r="T741" t="s">
        <v>493</v>
      </c>
      <c r="U741" s="9" t="s">
        <v>744</v>
      </c>
      <c r="V741" t="s">
        <v>321</v>
      </c>
      <c r="W741" t="s">
        <v>321</v>
      </c>
      <c r="X741" t="s">
        <v>276</v>
      </c>
    </row>
    <row r="742" spans="1:24" ht="409.6" x14ac:dyDescent="0.2">
      <c r="A742" s="22" t="s">
        <v>329</v>
      </c>
      <c r="B742" s="22" t="s">
        <v>328</v>
      </c>
      <c r="C742" s="22" t="s">
        <v>305</v>
      </c>
      <c r="F742" t="s">
        <v>68</v>
      </c>
      <c r="I742" t="s">
        <v>330</v>
      </c>
      <c r="J742">
        <v>3</v>
      </c>
      <c r="L742" t="s">
        <v>713</v>
      </c>
      <c r="M742" s="65" t="s">
        <v>586</v>
      </c>
      <c r="O742" s="25" t="s">
        <v>540</v>
      </c>
      <c r="P742" t="s">
        <v>531</v>
      </c>
      <c r="Q742" s="65"/>
      <c r="R742" s="25"/>
      <c r="S742" t="s">
        <v>322</v>
      </c>
      <c r="T742" t="s">
        <v>533</v>
      </c>
      <c r="U742" s="9" t="s">
        <v>743</v>
      </c>
      <c r="V742" t="s">
        <v>321</v>
      </c>
      <c r="W742" t="s">
        <v>321</v>
      </c>
      <c r="X742" t="s">
        <v>276</v>
      </c>
    </row>
    <row r="743" spans="1:24" ht="15" x14ac:dyDescent="0.2">
      <c r="A743" s="22" t="s">
        <v>329</v>
      </c>
      <c r="B743" s="22" t="s">
        <v>328</v>
      </c>
      <c r="C743" s="22" t="s">
        <v>305</v>
      </c>
      <c r="F743" t="s">
        <v>68</v>
      </c>
      <c r="I743" t="s">
        <v>330</v>
      </c>
      <c r="J743">
        <v>3</v>
      </c>
      <c r="L743" s="53" t="s">
        <v>707</v>
      </c>
      <c r="M743" s="66" t="s">
        <v>583</v>
      </c>
      <c r="O743" s="25"/>
      <c r="P743" t="s">
        <v>494</v>
      </c>
      <c r="Q743" s="65"/>
      <c r="R743" s="25"/>
      <c r="S743" t="s">
        <v>322</v>
      </c>
      <c r="T743" t="s">
        <v>495</v>
      </c>
      <c r="U743" s="9" t="s">
        <v>538</v>
      </c>
      <c r="V743" t="s">
        <v>321</v>
      </c>
      <c r="W743" t="s">
        <v>321</v>
      </c>
      <c r="X743" t="s">
        <v>276</v>
      </c>
    </row>
    <row r="744" spans="1:24" ht="15" x14ac:dyDescent="0.2">
      <c r="A744" s="22" t="s">
        <v>329</v>
      </c>
      <c r="B744" s="22" t="s">
        <v>328</v>
      </c>
      <c r="C744" s="22" t="s">
        <v>305</v>
      </c>
      <c r="F744" t="s">
        <v>68</v>
      </c>
      <c r="I744" t="s">
        <v>330</v>
      </c>
      <c r="J744">
        <v>3</v>
      </c>
      <c r="L744" t="s">
        <v>708</v>
      </c>
      <c r="M744" s="66" t="s">
        <v>583</v>
      </c>
      <c r="O744" s="25"/>
      <c r="P744" t="s">
        <v>496</v>
      </c>
      <c r="Q744" s="65"/>
      <c r="R744" s="25"/>
      <c r="S744" t="s">
        <v>322</v>
      </c>
      <c r="T744" t="s">
        <v>497</v>
      </c>
      <c r="U744" s="9" t="s">
        <v>538</v>
      </c>
      <c r="V744" t="s">
        <v>321</v>
      </c>
      <c r="W744" t="s">
        <v>321</v>
      </c>
      <c r="X744" t="s">
        <v>276</v>
      </c>
    </row>
    <row r="745" spans="1:24" ht="15" x14ac:dyDescent="0.2">
      <c r="A745" s="22" t="s">
        <v>329</v>
      </c>
      <c r="B745" s="22" t="s">
        <v>328</v>
      </c>
      <c r="C745" s="22" t="s">
        <v>305</v>
      </c>
      <c r="F745" t="s">
        <v>68</v>
      </c>
      <c r="I745" t="s">
        <v>330</v>
      </c>
      <c r="J745">
        <v>3</v>
      </c>
      <c r="L745" s="53" t="s">
        <v>709</v>
      </c>
      <c r="M745" s="66" t="s">
        <v>338</v>
      </c>
      <c r="O745" s="25"/>
      <c r="P745" t="s">
        <v>517</v>
      </c>
      <c r="Q745" s="65"/>
      <c r="R745" s="25"/>
      <c r="S745" t="s">
        <v>322</v>
      </c>
      <c r="T745" t="s">
        <v>521</v>
      </c>
      <c r="U745" s="9" t="s">
        <v>747</v>
      </c>
      <c r="V745" t="s">
        <v>321</v>
      </c>
      <c r="W745" t="s">
        <v>321</v>
      </c>
      <c r="X745" t="s">
        <v>276</v>
      </c>
    </row>
    <row r="746" spans="1:24" ht="169" x14ac:dyDescent="0.2">
      <c r="A746" s="22" t="s">
        <v>329</v>
      </c>
      <c r="B746" s="22" t="s">
        <v>328</v>
      </c>
      <c r="C746" s="22" t="s">
        <v>305</v>
      </c>
      <c r="F746" t="s">
        <v>68</v>
      </c>
      <c r="I746" t="s">
        <v>330</v>
      </c>
      <c r="J746">
        <v>3</v>
      </c>
      <c r="L746" t="s">
        <v>710</v>
      </c>
      <c r="M746" s="65" t="s">
        <v>587</v>
      </c>
      <c r="O746" s="25" t="s">
        <v>540</v>
      </c>
      <c r="P746" t="s">
        <v>522</v>
      </c>
      <c r="Q746" s="65"/>
      <c r="R746" s="25"/>
      <c r="S746" t="s">
        <v>322</v>
      </c>
      <c r="T746" t="s">
        <v>523</v>
      </c>
      <c r="U746" s="9" t="s">
        <v>747</v>
      </c>
      <c r="V746" t="s">
        <v>321</v>
      </c>
      <c r="W746" t="s">
        <v>321</v>
      </c>
      <c r="X746" t="s">
        <v>276</v>
      </c>
    </row>
    <row r="747" spans="1:24" ht="15" x14ac:dyDescent="0.2">
      <c r="A747" s="22" t="s">
        <v>329</v>
      </c>
      <c r="B747" s="22" t="s">
        <v>328</v>
      </c>
      <c r="C747" s="22" t="s">
        <v>305</v>
      </c>
      <c r="F747" t="s">
        <v>68</v>
      </c>
      <c r="I747" t="s">
        <v>330</v>
      </c>
      <c r="J747">
        <v>3</v>
      </c>
      <c r="L747" t="s">
        <v>711</v>
      </c>
      <c r="M747" s="31" t="s">
        <v>338</v>
      </c>
      <c r="O747" s="25"/>
      <c r="P747" t="s">
        <v>524</v>
      </c>
      <c r="Q747" s="65"/>
      <c r="R747" s="25"/>
      <c r="S747" t="s">
        <v>322</v>
      </c>
      <c r="T747" t="s">
        <v>526</v>
      </c>
      <c r="U747" s="9" t="s">
        <v>748</v>
      </c>
      <c r="V747" t="s">
        <v>321</v>
      </c>
      <c r="W747" t="s">
        <v>321</v>
      </c>
      <c r="X747" t="s">
        <v>276</v>
      </c>
    </row>
    <row r="748" spans="1:24" ht="15" x14ac:dyDescent="0.2">
      <c r="A748" s="22" t="s">
        <v>329</v>
      </c>
      <c r="B748" s="22" t="s">
        <v>328</v>
      </c>
      <c r="C748" s="22" t="s">
        <v>305</v>
      </c>
      <c r="F748" t="s">
        <v>68</v>
      </c>
      <c r="I748" t="s">
        <v>330</v>
      </c>
      <c r="J748">
        <v>3</v>
      </c>
      <c r="L748" t="s">
        <v>712</v>
      </c>
      <c r="M748" s="31" t="s">
        <v>338</v>
      </c>
      <c r="O748" s="25"/>
      <c r="P748" t="s">
        <v>527</v>
      </c>
      <c r="Q748" s="65"/>
      <c r="R748" s="25"/>
      <c r="S748" t="s">
        <v>322</v>
      </c>
      <c r="T748" t="s">
        <v>528</v>
      </c>
      <c r="U748" s="9" t="s">
        <v>748</v>
      </c>
      <c r="V748" t="s">
        <v>321</v>
      </c>
      <c r="W748" t="s">
        <v>321</v>
      </c>
      <c r="X748" t="s">
        <v>276</v>
      </c>
    </row>
    <row r="749" spans="1:24" ht="15" x14ac:dyDescent="0.2">
      <c r="A749" s="22" t="s">
        <v>329</v>
      </c>
      <c r="B749" s="22" t="s">
        <v>328</v>
      </c>
      <c r="C749" s="22" t="s">
        <v>305</v>
      </c>
      <c r="F749" t="s">
        <v>68</v>
      </c>
      <c r="I749" t="s">
        <v>330</v>
      </c>
      <c r="J749">
        <v>3</v>
      </c>
      <c r="L749" t="s">
        <v>715</v>
      </c>
      <c r="M749" s="31" t="s">
        <v>338</v>
      </c>
      <c r="O749" s="25"/>
      <c r="P749" t="s">
        <v>542</v>
      </c>
      <c r="Q749" s="65"/>
      <c r="R749" s="25"/>
      <c r="S749" t="s">
        <v>322</v>
      </c>
      <c r="T749" t="s">
        <v>545</v>
      </c>
      <c r="U749" s="9" t="s">
        <v>749</v>
      </c>
      <c r="V749" t="s">
        <v>321</v>
      </c>
      <c r="W749" t="s">
        <v>321</v>
      </c>
      <c r="X749" t="s">
        <v>276</v>
      </c>
    </row>
    <row r="750" spans="1:24" ht="15" x14ac:dyDescent="0.2">
      <c r="A750" s="22" t="s">
        <v>329</v>
      </c>
      <c r="B750" s="22" t="s">
        <v>328</v>
      </c>
      <c r="C750" s="22" t="s">
        <v>305</v>
      </c>
      <c r="F750" t="s">
        <v>68</v>
      </c>
      <c r="I750" t="s">
        <v>330</v>
      </c>
      <c r="J750">
        <v>3</v>
      </c>
      <c r="L750" s="53" t="s">
        <v>568</v>
      </c>
      <c r="M750" s="31">
        <v>6</v>
      </c>
      <c r="O750" s="25" t="s">
        <v>500</v>
      </c>
      <c r="P750" t="s">
        <v>498</v>
      </c>
      <c r="Q750" s="67">
        <f>M750</f>
        <v>6</v>
      </c>
      <c r="R750" s="23" t="str">
        <f>O750</f>
        <v>minutes</v>
      </c>
      <c r="S750" t="s">
        <v>322</v>
      </c>
      <c r="T750" t="s">
        <v>548</v>
      </c>
      <c r="U750" s="9" t="s">
        <v>750</v>
      </c>
      <c r="V750" t="s">
        <v>321</v>
      </c>
      <c r="W750" t="s">
        <v>321</v>
      </c>
      <c r="X750" t="s">
        <v>276</v>
      </c>
    </row>
    <row r="751" spans="1:24" ht="15" x14ac:dyDescent="0.2">
      <c r="A751" s="22" t="s">
        <v>329</v>
      </c>
      <c r="B751" s="22" t="s">
        <v>328</v>
      </c>
      <c r="C751" s="22" t="s">
        <v>305</v>
      </c>
      <c r="F751" t="s">
        <v>68</v>
      </c>
      <c r="I751" t="s">
        <v>330</v>
      </c>
      <c r="J751">
        <v>3</v>
      </c>
      <c r="L751" s="53" t="s">
        <v>569</v>
      </c>
      <c r="M751" s="31">
        <v>0.09</v>
      </c>
      <c r="O751" s="25" t="s">
        <v>588</v>
      </c>
      <c r="P751" t="s">
        <v>504</v>
      </c>
      <c r="Q751" s="31">
        <f>M751</f>
        <v>0.09</v>
      </c>
      <c r="R751" t="str">
        <f>O751</f>
        <v>times</v>
      </c>
      <c r="S751" t="s">
        <v>322</v>
      </c>
      <c r="T751" t="s">
        <v>550</v>
      </c>
      <c r="U751" s="9" t="s">
        <v>750</v>
      </c>
      <c r="V751" t="s">
        <v>321</v>
      </c>
      <c r="W751" t="s">
        <v>321</v>
      </c>
      <c r="X751" t="s">
        <v>276</v>
      </c>
    </row>
    <row r="752" spans="1:24" ht="29" x14ac:dyDescent="0.2">
      <c r="A752" s="22" t="s">
        <v>329</v>
      </c>
      <c r="B752" s="22" t="s">
        <v>328</v>
      </c>
      <c r="C752" s="22" t="s">
        <v>305</v>
      </c>
      <c r="F752" t="s">
        <v>68</v>
      </c>
      <c r="I752" t="s">
        <v>330</v>
      </c>
      <c r="J752">
        <v>3</v>
      </c>
      <c r="L752" s="53" t="s">
        <v>570</v>
      </c>
      <c r="M752" s="31">
        <v>66.66</v>
      </c>
      <c r="O752" s="25" t="s">
        <v>589</v>
      </c>
      <c r="P752" t="s">
        <v>508</v>
      </c>
      <c r="Q752" s="67">
        <f>M752</f>
        <v>66.66</v>
      </c>
      <c r="R752" s="23" t="str">
        <f>O752</f>
        <v>minutes/times</v>
      </c>
      <c r="S752" t="s">
        <v>322</v>
      </c>
      <c r="T752" t="s">
        <v>552</v>
      </c>
      <c r="U752" s="9" t="s">
        <v>750</v>
      </c>
      <c r="V752" t="s">
        <v>321</v>
      </c>
      <c r="W752" t="s">
        <v>321</v>
      </c>
      <c r="X752" t="s">
        <v>276</v>
      </c>
    </row>
    <row r="753" spans="1:24" ht="15" x14ac:dyDescent="0.2">
      <c r="A753" s="22" t="s">
        <v>329</v>
      </c>
      <c r="B753" s="22" t="s">
        <v>328</v>
      </c>
      <c r="C753" s="22" t="s">
        <v>305</v>
      </c>
      <c r="F753" t="s">
        <v>68</v>
      </c>
      <c r="I753" t="s">
        <v>330</v>
      </c>
      <c r="J753">
        <v>3</v>
      </c>
      <c r="L753" t="s">
        <v>716</v>
      </c>
      <c r="M753" s="31" t="s">
        <v>338</v>
      </c>
      <c r="O753" s="25" t="s">
        <v>578</v>
      </c>
      <c r="P753" t="s">
        <v>553</v>
      </c>
      <c r="Q753" s="65"/>
      <c r="R753" s="25"/>
      <c r="S753" t="s">
        <v>322</v>
      </c>
      <c r="T753" t="s">
        <v>555</v>
      </c>
      <c r="U753" s="9" t="s">
        <v>750</v>
      </c>
      <c r="V753" t="s">
        <v>321</v>
      </c>
      <c r="W753" t="s">
        <v>321</v>
      </c>
      <c r="X753" t="s">
        <v>276</v>
      </c>
    </row>
    <row r="754" spans="1:24" ht="15" x14ac:dyDescent="0.2">
      <c r="A754" s="22" t="s">
        <v>329</v>
      </c>
      <c r="B754" s="22" t="s">
        <v>328</v>
      </c>
      <c r="C754" s="22" t="s">
        <v>305</v>
      </c>
      <c r="F754" t="s">
        <v>36</v>
      </c>
      <c r="I754" t="s">
        <v>330</v>
      </c>
      <c r="J754">
        <v>3</v>
      </c>
      <c r="L754" t="s">
        <v>435</v>
      </c>
      <c r="M754" s="66" t="s">
        <v>338</v>
      </c>
      <c r="O754" s="25"/>
      <c r="P754" t="s">
        <v>434</v>
      </c>
      <c r="Q754" s="76"/>
      <c r="R754" s="25"/>
      <c r="S754" t="s">
        <v>322</v>
      </c>
      <c r="T754" t="s">
        <v>436</v>
      </c>
      <c r="U754" s="9" t="s">
        <v>787</v>
      </c>
      <c r="V754" t="s">
        <v>321</v>
      </c>
      <c r="W754" t="s">
        <v>321</v>
      </c>
      <c r="X754" t="s">
        <v>276</v>
      </c>
    </row>
    <row r="755" spans="1:24" ht="15" x14ac:dyDescent="0.2">
      <c r="A755" s="22" t="s">
        <v>329</v>
      </c>
      <c r="B755" s="22" t="s">
        <v>328</v>
      </c>
      <c r="C755" s="22" t="s">
        <v>305</v>
      </c>
      <c r="F755" t="s">
        <v>36</v>
      </c>
      <c r="I755" t="s">
        <v>330</v>
      </c>
      <c r="J755">
        <v>3</v>
      </c>
      <c r="L755" t="s">
        <v>438</v>
      </c>
      <c r="M755" s="66" t="s">
        <v>338</v>
      </c>
      <c r="O755" s="25"/>
      <c r="P755" t="s">
        <v>437</v>
      </c>
      <c r="Q755" s="76"/>
      <c r="R755" s="25"/>
      <c r="S755" t="s">
        <v>322</v>
      </c>
      <c r="T755" t="s">
        <v>439</v>
      </c>
      <c r="U755" s="9" t="s">
        <v>787</v>
      </c>
      <c r="V755" t="s">
        <v>321</v>
      </c>
      <c r="W755" t="s">
        <v>321</v>
      </c>
      <c r="X755" t="s">
        <v>276</v>
      </c>
    </row>
    <row r="756" spans="1:24" ht="15" x14ac:dyDescent="0.2">
      <c r="A756" s="22" t="s">
        <v>329</v>
      </c>
      <c r="B756" s="22" t="s">
        <v>328</v>
      </c>
      <c r="C756" s="22" t="s">
        <v>305</v>
      </c>
      <c r="F756" t="s">
        <v>36</v>
      </c>
      <c r="I756" t="s">
        <v>330</v>
      </c>
      <c r="J756">
        <v>3</v>
      </c>
      <c r="L756" s="53" t="s">
        <v>441</v>
      </c>
      <c r="M756" s="31">
        <v>108000000</v>
      </c>
      <c r="O756" s="25" t="s">
        <v>327</v>
      </c>
      <c r="P756" t="s">
        <v>440</v>
      </c>
      <c r="Q756" s="75">
        <f>M756</f>
        <v>108000000</v>
      </c>
      <c r="R756" s="9" t="s">
        <v>39</v>
      </c>
      <c r="S756" t="s">
        <v>322</v>
      </c>
      <c r="T756" t="s">
        <v>442</v>
      </c>
      <c r="U756" s="9" t="s">
        <v>793</v>
      </c>
      <c r="V756" t="s">
        <v>321</v>
      </c>
      <c r="W756" t="s">
        <v>321</v>
      </c>
      <c r="X756" t="s">
        <v>276</v>
      </c>
    </row>
    <row r="757" spans="1:24" ht="409.6" x14ac:dyDescent="0.2">
      <c r="A757" s="22" t="s">
        <v>329</v>
      </c>
      <c r="B757" s="22" t="s">
        <v>328</v>
      </c>
      <c r="C757" s="22" t="s">
        <v>305</v>
      </c>
      <c r="F757" t="s">
        <v>36</v>
      </c>
      <c r="I757" t="s">
        <v>330</v>
      </c>
      <c r="J757">
        <v>3</v>
      </c>
      <c r="L757" t="s">
        <v>753</v>
      </c>
      <c r="M757" s="65" t="s">
        <v>582</v>
      </c>
      <c r="O757" s="25" t="s">
        <v>540</v>
      </c>
      <c r="P757" t="s">
        <v>443</v>
      </c>
      <c r="Q757" s="65"/>
      <c r="R757" s="25"/>
      <c r="S757" t="s">
        <v>322</v>
      </c>
      <c r="T757" t="s">
        <v>444</v>
      </c>
      <c r="U757" s="9" t="s">
        <v>743</v>
      </c>
      <c r="V757" t="s">
        <v>321</v>
      </c>
      <c r="W757" t="s">
        <v>321</v>
      </c>
      <c r="X757" t="s">
        <v>276</v>
      </c>
    </row>
    <row r="758" spans="1:24" ht="15" x14ac:dyDescent="0.2">
      <c r="A758" s="22" t="s">
        <v>329</v>
      </c>
      <c r="B758" s="22" t="s">
        <v>328</v>
      </c>
      <c r="C758" s="22" t="s">
        <v>305</v>
      </c>
      <c r="F758" t="s">
        <v>36</v>
      </c>
      <c r="I758" t="s">
        <v>330</v>
      </c>
      <c r="J758">
        <v>3</v>
      </c>
      <c r="L758" t="s">
        <v>689</v>
      </c>
      <c r="M758" s="31" t="s">
        <v>583</v>
      </c>
      <c r="O758" s="25"/>
      <c r="P758" t="s">
        <v>445</v>
      </c>
      <c r="Q758" s="65"/>
      <c r="R758" s="25"/>
      <c r="S758" t="s">
        <v>322</v>
      </c>
      <c r="T758" t="s">
        <v>447</v>
      </c>
      <c r="U758" s="9" t="s">
        <v>744</v>
      </c>
      <c r="V758" t="s">
        <v>321</v>
      </c>
      <c r="W758" t="s">
        <v>321</v>
      </c>
      <c r="X758" t="s">
        <v>276</v>
      </c>
    </row>
    <row r="759" spans="1:24" ht="15" x14ac:dyDescent="0.2">
      <c r="A759" s="22" t="s">
        <v>329</v>
      </c>
      <c r="B759" s="22" t="s">
        <v>328</v>
      </c>
      <c r="C759" s="22" t="s">
        <v>305</v>
      </c>
      <c r="F759" t="s">
        <v>36</v>
      </c>
      <c r="I759" t="s">
        <v>330</v>
      </c>
      <c r="J759">
        <v>3</v>
      </c>
      <c r="L759" s="53" t="s">
        <v>690</v>
      </c>
      <c r="M759" s="66" t="s">
        <v>583</v>
      </c>
      <c r="O759" s="25"/>
      <c r="P759" t="s">
        <v>448</v>
      </c>
      <c r="Q759" s="65"/>
      <c r="R759" s="25"/>
      <c r="S759" t="s">
        <v>322</v>
      </c>
      <c r="T759" t="s">
        <v>450</v>
      </c>
      <c r="U759" s="9" t="s">
        <v>744</v>
      </c>
      <c r="V759" t="s">
        <v>321</v>
      </c>
      <c r="W759" t="s">
        <v>321</v>
      </c>
      <c r="X759" t="s">
        <v>276</v>
      </c>
    </row>
    <row r="760" spans="1:24" ht="15" x14ac:dyDescent="0.2">
      <c r="A760" s="22" t="s">
        <v>329</v>
      </c>
      <c r="B760" s="22" t="s">
        <v>328</v>
      </c>
      <c r="C760" s="22" t="s">
        <v>305</v>
      </c>
      <c r="F760" t="s">
        <v>36</v>
      </c>
      <c r="I760" t="s">
        <v>330</v>
      </c>
      <c r="J760">
        <v>3</v>
      </c>
      <c r="L760" t="s">
        <v>757</v>
      </c>
      <c r="M760" s="31" t="s">
        <v>583</v>
      </c>
      <c r="O760" s="25"/>
      <c r="P760" t="s">
        <v>539</v>
      </c>
      <c r="Q760" s="65"/>
      <c r="R760" s="25"/>
      <c r="S760" t="s">
        <v>322</v>
      </c>
      <c r="T760" t="s">
        <v>541</v>
      </c>
      <c r="U760" s="9" t="s">
        <v>744</v>
      </c>
      <c r="V760" t="s">
        <v>321</v>
      </c>
      <c r="W760" t="s">
        <v>321</v>
      </c>
      <c r="X760" t="s">
        <v>276</v>
      </c>
    </row>
    <row r="761" spans="1:24" ht="15" x14ac:dyDescent="0.2">
      <c r="A761" s="22" t="s">
        <v>329</v>
      </c>
      <c r="B761" s="22" t="s">
        <v>328</v>
      </c>
      <c r="C761" s="22" t="s">
        <v>305</v>
      </c>
      <c r="F761" s="26" t="s">
        <v>36</v>
      </c>
      <c r="I761" t="s">
        <v>330</v>
      </c>
      <c r="J761">
        <v>3</v>
      </c>
      <c r="L761" t="s">
        <v>756</v>
      </c>
      <c r="M761" s="31" t="s">
        <v>124</v>
      </c>
      <c r="P761" t="s">
        <v>451</v>
      </c>
      <c r="S761" t="s">
        <v>322</v>
      </c>
      <c r="T761" t="s">
        <v>453</v>
      </c>
      <c r="U761" s="9" t="s">
        <v>790</v>
      </c>
      <c r="V761" t="s">
        <v>321</v>
      </c>
      <c r="W761" t="s">
        <v>321</v>
      </c>
      <c r="X761" t="s">
        <v>276</v>
      </c>
    </row>
    <row r="762" spans="1:24" ht="15" x14ac:dyDescent="0.2">
      <c r="A762" s="22" t="s">
        <v>329</v>
      </c>
      <c r="B762" s="22" t="s">
        <v>328</v>
      </c>
      <c r="C762" s="22" t="s">
        <v>305</v>
      </c>
      <c r="F762" s="26" t="s">
        <v>36</v>
      </c>
      <c r="I762" t="s">
        <v>330</v>
      </c>
      <c r="J762">
        <v>3</v>
      </c>
      <c r="L762" t="s">
        <v>760</v>
      </c>
      <c r="M762" s="31" t="s">
        <v>124</v>
      </c>
      <c r="P762" t="s">
        <v>454</v>
      </c>
      <c r="S762" t="s">
        <v>322</v>
      </c>
      <c r="T762" t="s">
        <v>457</v>
      </c>
      <c r="U762" s="9" t="s">
        <v>790</v>
      </c>
      <c r="V762" t="s">
        <v>321</v>
      </c>
      <c r="W762" t="s">
        <v>321</v>
      </c>
      <c r="X762" t="s">
        <v>276</v>
      </c>
    </row>
    <row r="763" spans="1:24" ht="15" x14ac:dyDescent="0.2">
      <c r="A763" s="22" t="s">
        <v>329</v>
      </c>
      <c r="B763" s="22" t="s">
        <v>328</v>
      </c>
      <c r="C763" s="22" t="s">
        <v>305</v>
      </c>
      <c r="F763" t="s">
        <v>36</v>
      </c>
      <c r="I763" t="s">
        <v>330</v>
      </c>
      <c r="J763">
        <v>3</v>
      </c>
      <c r="L763" t="s">
        <v>754</v>
      </c>
      <c r="M763" s="66" t="s">
        <v>338</v>
      </c>
      <c r="O763" s="25"/>
      <c r="P763" t="s">
        <v>472</v>
      </c>
      <c r="Q763" s="65"/>
      <c r="R763" s="25"/>
      <c r="S763" t="s">
        <v>322</v>
      </c>
      <c r="T763" t="s">
        <v>473</v>
      </c>
      <c r="U763" s="9" t="s">
        <v>734</v>
      </c>
      <c r="V763" t="s">
        <v>321</v>
      </c>
      <c r="W763" t="s">
        <v>321</v>
      </c>
      <c r="X763" t="s">
        <v>276</v>
      </c>
    </row>
    <row r="764" spans="1:24" ht="15" x14ac:dyDescent="0.2">
      <c r="A764" s="22" t="s">
        <v>329</v>
      </c>
      <c r="B764" s="22" t="s">
        <v>328</v>
      </c>
      <c r="C764" s="22" t="s">
        <v>305</v>
      </c>
      <c r="F764" t="s">
        <v>36</v>
      </c>
      <c r="I764" t="s">
        <v>330</v>
      </c>
      <c r="J764">
        <v>3</v>
      </c>
      <c r="L764" t="s">
        <v>755</v>
      </c>
      <c r="M764" s="66" t="s">
        <v>338</v>
      </c>
      <c r="O764" s="25"/>
      <c r="P764" t="s">
        <v>474</v>
      </c>
      <c r="Q764" s="65"/>
      <c r="R764" s="25"/>
      <c r="S764" t="s">
        <v>322</v>
      </c>
      <c r="T764" t="s">
        <v>475</v>
      </c>
      <c r="U764" s="9" t="s">
        <v>734</v>
      </c>
      <c r="V764" t="s">
        <v>321</v>
      </c>
      <c r="W764" t="s">
        <v>321</v>
      </c>
      <c r="X764" t="s">
        <v>276</v>
      </c>
    </row>
    <row r="765" spans="1:24" ht="15" x14ac:dyDescent="0.2">
      <c r="A765" s="22" t="s">
        <v>329</v>
      </c>
      <c r="B765" s="22" t="s">
        <v>328</v>
      </c>
      <c r="C765" s="22" t="s">
        <v>305</v>
      </c>
      <c r="F765" s="26" t="s">
        <v>36</v>
      </c>
      <c r="I765" t="s">
        <v>330</v>
      </c>
      <c r="J765">
        <v>3</v>
      </c>
      <c r="L765" t="s">
        <v>758</v>
      </c>
      <c r="M765" s="31">
        <v>0</v>
      </c>
      <c r="O765" s="25" t="s">
        <v>578</v>
      </c>
      <c r="P765" t="s">
        <v>556</v>
      </c>
      <c r="Q765" s="31">
        <f>M765</f>
        <v>0</v>
      </c>
      <c r="R765" t="str">
        <f>O765</f>
        <v>number</v>
      </c>
      <c r="S765" t="s">
        <v>322</v>
      </c>
      <c r="T765" t="s">
        <v>557</v>
      </c>
      <c r="U765" s="9" t="s">
        <v>749</v>
      </c>
      <c r="V765" t="s">
        <v>321</v>
      </c>
      <c r="W765" t="s">
        <v>321</v>
      </c>
      <c r="X765" t="s">
        <v>276</v>
      </c>
    </row>
    <row r="766" spans="1:24" ht="409.6" x14ac:dyDescent="0.2">
      <c r="A766" s="22" t="s">
        <v>329</v>
      </c>
      <c r="B766" s="22" t="s">
        <v>328</v>
      </c>
      <c r="C766" s="22" t="s">
        <v>305</v>
      </c>
      <c r="F766" t="s">
        <v>36</v>
      </c>
      <c r="I766" t="s">
        <v>330</v>
      </c>
      <c r="J766">
        <v>3</v>
      </c>
      <c r="L766" t="s">
        <v>759</v>
      </c>
      <c r="M766" s="65" t="s">
        <v>584</v>
      </c>
      <c r="O766" s="25" t="s">
        <v>540</v>
      </c>
      <c r="P766" t="s">
        <v>558</v>
      </c>
      <c r="Q766" s="65"/>
      <c r="R766" s="25"/>
      <c r="S766" t="s">
        <v>322</v>
      </c>
      <c r="T766" t="s">
        <v>559</v>
      </c>
      <c r="U766" s="9" t="s">
        <v>743</v>
      </c>
      <c r="V766" t="s">
        <v>321</v>
      </c>
      <c r="W766" t="s">
        <v>321</v>
      </c>
      <c r="X766" t="s">
        <v>276</v>
      </c>
    </row>
    <row r="767" spans="1:24" ht="15" x14ac:dyDescent="0.2">
      <c r="A767" s="22" t="s">
        <v>329</v>
      </c>
      <c r="B767" s="22" t="s">
        <v>328</v>
      </c>
      <c r="C767" s="22" t="s">
        <v>305</v>
      </c>
      <c r="F767" t="s">
        <v>36</v>
      </c>
      <c r="I767" t="s">
        <v>330</v>
      </c>
      <c r="J767">
        <v>3</v>
      </c>
      <c r="L767" s="53" t="s">
        <v>699</v>
      </c>
      <c r="M767" s="31">
        <v>24.47</v>
      </c>
      <c r="O767" s="25" t="s">
        <v>822</v>
      </c>
      <c r="P767" t="s">
        <v>476</v>
      </c>
      <c r="Q767" s="31">
        <f t="shared" ref="Q767:Q772" si="27">M767</f>
        <v>24.47</v>
      </c>
      <c r="R767" t="str">
        <f t="shared" ref="R767:R772" si="28">O767</f>
        <v>JPY</v>
      </c>
      <c r="S767" t="s">
        <v>322</v>
      </c>
      <c r="T767" t="s">
        <v>478</v>
      </c>
      <c r="U767" s="9" t="s">
        <v>745</v>
      </c>
      <c r="V767" t="s">
        <v>321</v>
      </c>
      <c r="W767" t="s">
        <v>321</v>
      </c>
      <c r="X767" t="s">
        <v>276</v>
      </c>
    </row>
    <row r="768" spans="1:24" ht="15" x14ac:dyDescent="0.2">
      <c r="A768" s="22" t="s">
        <v>329</v>
      </c>
      <c r="B768" s="22" t="s">
        <v>328</v>
      </c>
      <c r="C768" s="22" t="s">
        <v>305</v>
      </c>
      <c r="F768" t="s">
        <v>36</v>
      </c>
      <c r="I768" t="s">
        <v>330</v>
      </c>
      <c r="J768">
        <v>3</v>
      </c>
      <c r="L768" s="53" t="s">
        <v>700</v>
      </c>
      <c r="M768" s="31">
        <v>23.05</v>
      </c>
      <c r="O768" s="25" t="s">
        <v>822</v>
      </c>
      <c r="P768" t="s">
        <v>479</v>
      </c>
      <c r="Q768" s="31">
        <f t="shared" si="27"/>
        <v>23.05</v>
      </c>
      <c r="R768" t="str">
        <f t="shared" si="28"/>
        <v>JPY</v>
      </c>
      <c r="S768" t="s">
        <v>322</v>
      </c>
      <c r="T768" t="s">
        <v>480</v>
      </c>
      <c r="U768" s="9" t="s">
        <v>745</v>
      </c>
      <c r="V768" t="s">
        <v>321</v>
      </c>
      <c r="W768" t="s">
        <v>321</v>
      </c>
      <c r="X768" t="s">
        <v>276</v>
      </c>
    </row>
    <row r="769" spans="1:24" ht="15" x14ac:dyDescent="0.2">
      <c r="A769" s="22" t="s">
        <v>329</v>
      </c>
      <c r="B769" s="22" t="s">
        <v>328</v>
      </c>
      <c r="C769" s="22" t="s">
        <v>305</v>
      </c>
      <c r="F769" t="s">
        <v>36</v>
      </c>
      <c r="I769" t="s">
        <v>330</v>
      </c>
      <c r="J769">
        <v>3</v>
      </c>
      <c r="L769" s="53" t="s">
        <v>701</v>
      </c>
      <c r="M769" s="31">
        <v>23.05</v>
      </c>
      <c r="O769" s="25" t="s">
        <v>822</v>
      </c>
      <c r="P769" t="s">
        <v>481</v>
      </c>
      <c r="Q769" s="31">
        <f t="shared" si="27"/>
        <v>23.05</v>
      </c>
      <c r="R769" t="str">
        <f t="shared" si="28"/>
        <v>JPY</v>
      </c>
      <c r="S769" t="s">
        <v>322</v>
      </c>
      <c r="T769" t="s">
        <v>482</v>
      </c>
      <c r="U769" s="9" t="s">
        <v>745</v>
      </c>
      <c r="V769" t="s">
        <v>321</v>
      </c>
      <c r="W769" t="s">
        <v>321</v>
      </c>
      <c r="X769" t="s">
        <v>276</v>
      </c>
    </row>
    <row r="770" spans="1:24" ht="15" x14ac:dyDescent="0.2">
      <c r="A770" s="22" t="s">
        <v>329</v>
      </c>
      <c r="B770" s="22" t="s">
        <v>328</v>
      </c>
      <c r="C770" s="22" t="s">
        <v>305</v>
      </c>
      <c r="F770" t="s">
        <v>36</v>
      </c>
      <c r="I770" t="s">
        <v>330</v>
      </c>
      <c r="J770">
        <v>3</v>
      </c>
      <c r="L770" s="53" t="s">
        <v>702</v>
      </c>
      <c r="M770" s="31">
        <v>13188</v>
      </c>
      <c r="O770" s="25" t="s">
        <v>822</v>
      </c>
      <c r="P770" t="s">
        <v>483</v>
      </c>
      <c r="Q770" s="31">
        <f t="shared" si="27"/>
        <v>13188</v>
      </c>
      <c r="R770" t="str">
        <f t="shared" si="28"/>
        <v>JPY</v>
      </c>
      <c r="S770" t="s">
        <v>322</v>
      </c>
      <c r="T770" t="s">
        <v>485</v>
      </c>
      <c r="U770" s="9" t="s">
        <v>746</v>
      </c>
      <c r="V770" t="s">
        <v>321</v>
      </c>
      <c r="W770" t="s">
        <v>321</v>
      </c>
      <c r="X770" t="s">
        <v>276</v>
      </c>
    </row>
    <row r="771" spans="1:24" ht="15" x14ac:dyDescent="0.2">
      <c r="A771" s="22" t="s">
        <v>329</v>
      </c>
      <c r="B771" s="22" t="s">
        <v>328</v>
      </c>
      <c r="C771" s="22" t="s">
        <v>305</v>
      </c>
      <c r="F771" t="s">
        <v>36</v>
      </c>
      <c r="I771" t="s">
        <v>330</v>
      </c>
      <c r="J771">
        <v>3</v>
      </c>
      <c r="L771" s="53" t="s">
        <v>703</v>
      </c>
      <c r="M771" s="31">
        <v>28453</v>
      </c>
      <c r="O771" s="25" t="s">
        <v>822</v>
      </c>
      <c r="P771" t="s">
        <v>486</v>
      </c>
      <c r="Q771" s="31">
        <f t="shared" si="27"/>
        <v>28453</v>
      </c>
      <c r="R771" t="str">
        <f t="shared" si="28"/>
        <v>JPY</v>
      </c>
      <c r="S771" t="s">
        <v>322</v>
      </c>
      <c r="T771" t="s">
        <v>488</v>
      </c>
      <c r="U771" s="9" t="s">
        <v>746</v>
      </c>
      <c r="V771" t="s">
        <v>321</v>
      </c>
      <c r="W771" t="s">
        <v>321</v>
      </c>
      <c r="X771" t="s">
        <v>276</v>
      </c>
    </row>
    <row r="772" spans="1:24" ht="15" x14ac:dyDescent="0.2">
      <c r="A772" s="22" t="s">
        <v>329</v>
      </c>
      <c r="B772" s="22" t="s">
        <v>328</v>
      </c>
      <c r="C772" s="22" t="s">
        <v>305</v>
      </c>
      <c r="F772" t="s">
        <v>36</v>
      </c>
      <c r="I772" t="s">
        <v>330</v>
      </c>
      <c r="J772">
        <v>3</v>
      </c>
      <c r="L772" s="53" t="s">
        <v>704</v>
      </c>
      <c r="M772" s="31">
        <v>50435</v>
      </c>
      <c r="O772" s="25" t="s">
        <v>578</v>
      </c>
      <c r="P772" t="s">
        <v>489</v>
      </c>
      <c r="Q772" s="31">
        <f t="shared" si="27"/>
        <v>50435</v>
      </c>
      <c r="R772" t="str">
        <f t="shared" si="28"/>
        <v>number</v>
      </c>
      <c r="S772" t="s">
        <v>322</v>
      </c>
      <c r="T772" t="s">
        <v>491</v>
      </c>
      <c r="U772" s="9" t="s">
        <v>744</v>
      </c>
      <c r="V772" t="s">
        <v>321</v>
      </c>
      <c r="W772" t="s">
        <v>321</v>
      </c>
      <c r="X772" t="s">
        <v>276</v>
      </c>
    </row>
    <row r="773" spans="1:24" ht="15" x14ac:dyDescent="0.2">
      <c r="A773" s="22" t="s">
        <v>329</v>
      </c>
      <c r="B773" s="22" t="s">
        <v>328</v>
      </c>
      <c r="C773" s="22" t="s">
        <v>305</v>
      </c>
      <c r="F773" t="s">
        <v>36</v>
      </c>
      <c r="I773" t="s">
        <v>330</v>
      </c>
      <c r="J773">
        <v>3</v>
      </c>
      <c r="L773" t="s">
        <v>705</v>
      </c>
      <c r="M773" s="66" t="s">
        <v>338</v>
      </c>
      <c r="O773" s="25"/>
      <c r="P773" t="s">
        <v>492</v>
      </c>
      <c r="Q773" s="65"/>
      <c r="R773" s="25"/>
      <c r="S773" t="s">
        <v>322</v>
      </c>
      <c r="T773" t="s">
        <v>493</v>
      </c>
      <c r="U773" s="9" t="s">
        <v>744</v>
      </c>
      <c r="V773" t="s">
        <v>321</v>
      </c>
      <c r="W773" t="s">
        <v>321</v>
      </c>
      <c r="X773" t="s">
        <v>276</v>
      </c>
    </row>
    <row r="774" spans="1:24" ht="409.6" x14ac:dyDescent="0.2">
      <c r="A774" s="22" t="s">
        <v>329</v>
      </c>
      <c r="B774" s="22" t="s">
        <v>328</v>
      </c>
      <c r="C774" s="22" t="s">
        <v>305</v>
      </c>
      <c r="F774" t="s">
        <v>36</v>
      </c>
      <c r="I774" t="s">
        <v>330</v>
      </c>
      <c r="J774">
        <v>3</v>
      </c>
      <c r="L774" t="s">
        <v>713</v>
      </c>
      <c r="M774" s="65" t="s">
        <v>586</v>
      </c>
      <c r="O774" s="25" t="s">
        <v>540</v>
      </c>
      <c r="P774" t="s">
        <v>531</v>
      </c>
      <c r="Q774" s="65"/>
      <c r="R774" s="25"/>
      <c r="S774" t="s">
        <v>322</v>
      </c>
      <c r="T774" t="s">
        <v>533</v>
      </c>
      <c r="U774" s="9" t="s">
        <v>743</v>
      </c>
      <c r="V774" t="s">
        <v>321</v>
      </c>
      <c r="W774" t="s">
        <v>321</v>
      </c>
      <c r="X774" t="s">
        <v>276</v>
      </c>
    </row>
    <row r="775" spans="1:24" ht="15" x14ac:dyDescent="0.2">
      <c r="A775" s="22" t="s">
        <v>329</v>
      </c>
      <c r="B775" s="22" t="s">
        <v>328</v>
      </c>
      <c r="C775" s="22" t="s">
        <v>305</v>
      </c>
      <c r="F775" t="s">
        <v>36</v>
      </c>
      <c r="I775" t="s">
        <v>330</v>
      </c>
      <c r="J775">
        <v>3</v>
      </c>
      <c r="L775" s="53" t="s">
        <v>707</v>
      </c>
      <c r="M775" s="66" t="s">
        <v>583</v>
      </c>
      <c r="O775" s="25"/>
      <c r="P775" t="s">
        <v>494</v>
      </c>
      <c r="Q775" s="65"/>
      <c r="R775" s="25"/>
      <c r="S775" t="s">
        <v>322</v>
      </c>
      <c r="T775" t="s">
        <v>495</v>
      </c>
      <c r="U775" s="9" t="s">
        <v>538</v>
      </c>
      <c r="V775" t="s">
        <v>321</v>
      </c>
      <c r="W775" t="s">
        <v>321</v>
      </c>
      <c r="X775" t="s">
        <v>276</v>
      </c>
    </row>
    <row r="776" spans="1:24" ht="15" x14ac:dyDescent="0.2">
      <c r="A776" s="22" t="s">
        <v>329</v>
      </c>
      <c r="B776" s="22" t="s">
        <v>328</v>
      </c>
      <c r="C776" s="22" t="s">
        <v>305</v>
      </c>
      <c r="F776" t="s">
        <v>36</v>
      </c>
      <c r="I776" t="s">
        <v>330</v>
      </c>
      <c r="J776">
        <v>3</v>
      </c>
      <c r="L776" t="s">
        <v>708</v>
      </c>
      <c r="M776" s="66" t="s">
        <v>583</v>
      </c>
      <c r="O776" s="25"/>
      <c r="P776" t="s">
        <v>496</v>
      </c>
      <c r="Q776" s="65"/>
      <c r="R776" s="25"/>
      <c r="S776" t="s">
        <v>322</v>
      </c>
      <c r="T776" t="s">
        <v>497</v>
      </c>
      <c r="U776" s="9" t="s">
        <v>538</v>
      </c>
      <c r="V776" t="s">
        <v>321</v>
      </c>
      <c r="W776" t="s">
        <v>321</v>
      </c>
      <c r="X776" t="s">
        <v>276</v>
      </c>
    </row>
    <row r="777" spans="1:24" ht="15" x14ac:dyDescent="0.2">
      <c r="A777" s="22" t="s">
        <v>329</v>
      </c>
      <c r="B777" s="22" t="s">
        <v>328</v>
      </c>
      <c r="C777" s="22" t="s">
        <v>305</v>
      </c>
      <c r="F777" t="s">
        <v>36</v>
      </c>
      <c r="I777" t="s">
        <v>330</v>
      </c>
      <c r="J777">
        <v>3</v>
      </c>
      <c r="L777" s="53" t="s">
        <v>709</v>
      </c>
      <c r="M777" s="66" t="s">
        <v>338</v>
      </c>
      <c r="O777" s="25"/>
      <c r="P777" t="s">
        <v>517</v>
      </c>
      <c r="Q777" s="65"/>
      <c r="R777" s="25"/>
      <c r="S777" t="s">
        <v>322</v>
      </c>
      <c r="T777" t="s">
        <v>521</v>
      </c>
      <c r="U777" s="9" t="s">
        <v>747</v>
      </c>
      <c r="V777" t="s">
        <v>321</v>
      </c>
      <c r="W777" t="s">
        <v>321</v>
      </c>
      <c r="X777" t="s">
        <v>276</v>
      </c>
    </row>
    <row r="778" spans="1:24" ht="169" x14ac:dyDescent="0.2">
      <c r="A778" s="22" t="s">
        <v>329</v>
      </c>
      <c r="B778" s="22" t="s">
        <v>328</v>
      </c>
      <c r="C778" s="22" t="s">
        <v>305</v>
      </c>
      <c r="F778" t="s">
        <v>36</v>
      </c>
      <c r="I778" t="s">
        <v>330</v>
      </c>
      <c r="J778">
        <v>3</v>
      </c>
      <c r="L778" t="s">
        <v>710</v>
      </c>
      <c r="M778" s="65" t="s">
        <v>587</v>
      </c>
      <c r="O778" s="25" t="s">
        <v>540</v>
      </c>
      <c r="P778" t="s">
        <v>522</v>
      </c>
      <c r="Q778" s="65"/>
      <c r="R778" s="25"/>
      <c r="S778" t="s">
        <v>322</v>
      </c>
      <c r="T778" t="s">
        <v>523</v>
      </c>
      <c r="U778" s="9" t="s">
        <v>747</v>
      </c>
      <c r="V778" t="s">
        <v>321</v>
      </c>
      <c r="W778" t="s">
        <v>321</v>
      </c>
      <c r="X778" t="s">
        <v>276</v>
      </c>
    </row>
    <row r="779" spans="1:24" ht="15" x14ac:dyDescent="0.2">
      <c r="A779" s="22" t="s">
        <v>329</v>
      </c>
      <c r="B779" s="22" t="s">
        <v>328</v>
      </c>
      <c r="C779" s="22" t="s">
        <v>305</v>
      </c>
      <c r="F779" t="s">
        <v>36</v>
      </c>
      <c r="I779" t="s">
        <v>330</v>
      </c>
      <c r="J779">
        <v>3</v>
      </c>
      <c r="L779" t="s">
        <v>711</v>
      </c>
      <c r="M779" s="31" t="s">
        <v>338</v>
      </c>
      <c r="O779" s="25"/>
      <c r="P779" t="s">
        <v>524</v>
      </c>
      <c r="Q779" s="65"/>
      <c r="R779" s="25"/>
      <c r="S779" t="s">
        <v>322</v>
      </c>
      <c r="T779" t="s">
        <v>526</v>
      </c>
      <c r="U779" s="9" t="s">
        <v>748</v>
      </c>
      <c r="V779" t="s">
        <v>321</v>
      </c>
      <c r="W779" t="s">
        <v>321</v>
      </c>
      <c r="X779" t="s">
        <v>276</v>
      </c>
    </row>
    <row r="780" spans="1:24" ht="15" x14ac:dyDescent="0.2">
      <c r="A780" s="22" t="s">
        <v>329</v>
      </c>
      <c r="B780" s="22" t="s">
        <v>328</v>
      </c>
      <c r="C780" s="22" t="s">
        <v>305</v>
      </c>
      <c r="F780" t="s">
        <v>36</v>
      </c>
      <c r="I780" t="s">
        <v>330</v>
      </c>
      <c r="J780">
        <v>3</v>
      </c>
      <c r="L780" t="s">
        <v>712</v>
      </c>
      <c r="M780" s="31" t="s">
        <v>338</v>
      </c>
      <c r="O780" s="25"/>
      <c r="P780" t="s">
        <v>527</v>
      </c>
      <c r="Q780" s="65"/>
      <c r="R780" s="25"/>
      <c r="S780" t="s">
        <v>322</v>
      </c>
      <c r="T780" t="s">
        <v>528</v>
      </c>
      <c r="U780" s="9" t="s">
        <v>748</v>
      </c>
      <c r="V780" t="s">
        <v>321</v>
      </c>
      <c r="W780" t="s">
        <v>321</v>
      </c>
      <c r="X780" t="s">
        <v>276</v>
      </c>
    </row>
    <row r="781" spans="1:24" ht="15" x14ac:dyDescent="0.2">
      <c r="A781" s="22" t="s">
        <v>329</v>
      </c>
      <c r="B781" s="22" t="s">
        <v>328</v>
      </c>
      <c r="C781" s="22" t="s">
        <v>305</v>
      </c>
      <c r="F781" t="s">
        <v>36</v>
      </c>
      <c r="I781" t="s">
        <v>330</v>
      </c>
      <c r="J781">
        <v>3</v>
      </c>
      <c r="L781" t="s">
        <v>715</v>
      </c>
      <c r="M781" s="31" t="s">
        <v>338</v>
      </c>
      <c r="O781" s="25"/>
      <c r="P781" t="s">
        <v>542</v>
      </c>
      <c r="Q781" s="65"/>
      <c r="R781" s="25"/>
      <c r="S781" t="s">
        <v>322</v>
      </c>
      <c r="T781" t="s">
        <v>545</v>
      </c>
      <c r="U781" s="9" t="s">
        <v>749</v>
      </c>
      <c r="V781" t="s">
        <v>321</v>
      </c>
      <c r="W781" t="s">
        <v>321</v>
      </c>
      <c r="X781" t="s">
        <v>276</v>
      </c>
    </row>
    <row r="782" spans="1:24" ht="15" x14ac:dyDescent="0.2">
      <c r="A782" s="22" t="s">
        <v>329</v>
      </c>
      <c r="B782" s="22" t="s">
        <v>328</v>
      </c>
      <c r="C782" s="22" t="s">
        <v>305</v>
      </c>
      <c r="F782" t="s">
        <v>36</v>
      </c>
      <c r="I782" t="s">
        <v>330</v>
      </c>
      <c r="J782">
        <v>3</v>
      </c>
      <c r="L782" s="53" t="s">
        <v>568</v>
      </c>
      <c r="M782" s="31">
        <v>19</v>
      </c>
      <c r="O782" s="25" t="s">
        <v>500</v>
      </c>
      <c r="P782" t="s">
        <v>498</v>
      </c>
      <c r="Q782" s="67">
        <f>M782</f>
        <v>19</v>
      </c>
      <c r="R782" s="23" t="str">
        <f>O782</f>
        <v>minutes</v>
      </c>
      <c r="S782" t="s">
        <v>322</v>
      </c>
      <c r="T782" t="s">
        <v>548</v>
      </c>
      <c r="U782" s="9" t="s">
        <v>750</v>
      </c>
      <c r="V782" t="s">
        <v>321</v>
      </c>
      <c r="W782" t="s">
        <v>321</v>
      </c>
      <c r="X782" t="s">
        <v>276</v>
      </c>
    </row>
    <row r="783" spans="1:24" ht="15" x14ac:dyDescent="0.2">
      <c r="A783" s="22" t="s">
        <v>329</v>
      </c>
      <c r="B783" s="22" t="s">
        <v>328</v>
      </c>
      <c r="C783" s="22" t="s">
        <v>305</v>
      </c>
      <c r="F783" t="s">
        <v>36</v>
      </c>
      <c r="I783" t="s">
        <v>330</v>
      </c>
      <c r="J783">
        <v>3</v>
      </c>
      <c r="L783" s="53" t="s">
        <v>569</v>
      </c>
      <c r="M783" s="31">
        <v>0.13</v>
      </c>
      <c r="O783" s="25" t="s">
        <v>588</v>
      </c>
      <c r="P783" t="s">
        <v>504</v>
      </c>
      <c r="Q783" s="31">
        <f>M783</f>
        <v>0.13</v>
      </c>
      <c r="R783" t="str">
        <f>O783</f>
        <v>times</v>
      </c>
      <c r="S783" t="s">
        <v>322</v>
      </c>
      <c r="T783" t="s">
        <v>550</v>
      </c>
      <c r="U783" s="9" t="s">
        <v>750</v>
      </c>
      <c r="V783" t="s">
        <v>321</v>
      </c>
      <c r="W783" t="s">
        <v>321</v>
      </c>
      <c r="X783" t="s">
        <v>276</v>
      </c>
    </row>
    <row r="784" spans="1:24" ht="29" x14ac:dyDescent="0.2">
      <c r="A784" s="22" t="s">
        <v>329</v>
      </c>
      <c r="B784" s="22" t="s">
        <v>328</v>
      </c>
      <c r="C784" s="22" t="s">
        <v>305</v>
      </c>
      <c r="F784" t="s">
        <v>36</v>
      </c>
      <c r="I784" t="s">
        <v>330</v>
      </c>
      <c r="J784">
        <v>3</v>
      </c>
      <c r="L784" s="53" t="s">
        <v>570</v>
      </c>
      <c r="M784" s="31">
        <v>146.15</v>
      </c>
      <c r="O784" s="25" t="s">
        <v>589</v>
      </c>
      <c r="P784" t="s">
        <v>508</v>
      </c>
      <c r="Q784" s="67">
        <f>M784</f>
        <v>146.15</v>
      </c>
      <c r="R784" s="23" t="str">
        <f>O784</f>
        <v>minutes/times</v>
      </c>
      <c r="S784" t="s">
        <v>322</v>
      </c>
      <c r="T784" t="s">
        <v>552</v>
      </c>
      <c r="U784" s="9" t="s">
        <v>750</v>
      </c>
      <c r="V784" t="s">
        <v>321</v>
      </c>
      <c r="W784" t="s">
        <v>321</v>
      </c>
      <c r="X784" t="s">
        <v>276</v>
      </c>
    </row>
    <row r="785" spans="1:24" ht="15" x14ac:dyDescent="0.2">
      <c r="A785" s="22" t="s">
        <v>329</v>
      </c>
      <c r="B785" s="22" t="s">
        <v>328</v>
      </c>
      <c r="C785" s="22" t="s">
        <v>305</v>
      </c>
      <c r="F785" t="s">
        <v>36</v>
      </c>
      <c r="I785" t="s">
        <v>330</v>
      </c>
      <c r="J785">
        <v>3</v>
      </c>
      <c r="L785" t="s">
        <v>716</v>
      </c>
      <c r="M785" s="31" t="s">
        <v>338</v>
      </c>
      <c r="O785" s="25" t="s">
        <v>578</v>
      </c>
      <c r="P785" t="s">
        <v>553</v>
      </c>
      <c r="Q785" s="65"/>
      <c r="R785" s="25"/>
      <c r="S785" t="s">
        <v>322</v>
      </c>
      <c r="T785" t="s">
        <v>555</v>
      </c>
      <c r="U785" s="9" t="s">
        <v>750</v>
      </c>
      <c r="V785" t="s">
        <v>321</v>
      </c>
      <c r="W785" t="s">
        <v>321</v>
      </c>
      <c r="X785" t="s">
        <v>276</v>
      </c>
    </row>
    <row r="786" spans="1:24" ht="15" x14ac:dyDescent="0.2">
      <c r="A786" s="22" t="s">
        <v>329</v>
      </c>
      <c r="B786" s="22" t="s">
        <v>328</v>
      </c>
      <c r="C786" s="22" t="s">
        <v>305</v>
      </c>
      <c r="F786" t="s">
        <v>279</v>
      </c>
      <c r="I786" t="s">
        <v>330</v>
      </c>
      <c r="J786">
        <v>3</v>
      </c>
      <c r="L786" t="s">
        <v>435</v>
      </c>
      <c r="M786" s="66" t="s">
        <v>338</v>
      </c>
      <c r="O786" s="25"/>
      <c r="P786" t="s">
        <v>434</v>
      </c>
      <c r="Q786" s="76"/>
      <c r="R786" s="25"/>
      <c r="S786" t="s">
        <v>322</v>
      </c>
      <c r="T786" t="s">
        <v>436</v>
      </c>
      <c r="U786" s="9" t="s">
        <v>787</v>
      </c>
      <c r="V786" t="s">
        <v>321</v>
      </c>
      <c r="W786" t="s">
        <v>321</v>
      </c>
      <c r="X786" t="s">
        <v>276</v>
      </c>
    </row>
    <row r="787" spans="1:24" ht="15" x14ac:dyDescent="0.2">
      <c r="A787" s="22" t="s">
        <v>329</v>
      </c>
      <c r="B787" s="22" t="s">
        <v>328</v>
      </c>
      <c r="C787" s="22" t="s">
        <v>305</v>
      </c>
      <c r="F787" t="s">
        <v>279</v>
      </c>
      <c r="I787" t="s">
        <v>330</v>
      </c>
      <c r="J787">
        <v>3</v>
      </c>
      <c r="L787" t="s">
        <v>438</v>
      </c>
      <c r="M787" s="66" t="s">
        <v>338</v>
      </c>
      <c r="O787" s="25"/>
      <c r="P787" t="s">
        <v>437</v>
      </c>
      <c r="Q787" s="76"/>
      <c r="R787" s="25"/>
      <c r="S787" t="s">
        <v>322</v>
      </c>
      <c r="T787" t="s">
        <v>439</v>
      </c>
      <c r="U787" s="9" t="s">
        <v>787</v>
      </c>
      <c r="V787" t="s">
        <v>321</v>
      </c>
      <c r="W787" t="s">
        <v>321</v>
      </c>
      <c r="X787" t="s">
        <v>276</v>
      </c>
    </row>
    <row r="788" spans="1:24" ht="15" x14ac:dyDescent="0.2">
      <c r="A788" s="22" t="s">
        <v>329</v>
      </c>
      <c r="B788" s="22" t="s">
        <v>328</v>
      </c>
      <c r="C788" s="22" t="s">
        <v>305</v>
      </c>
      <c r="F788" t="s">
        <v>279</v>
      </c>
      <c r="I788" t="s">
        <v>330</v>
      </c>
      <c r="J788">
        <v>3</v>
      </c>
      <c r="L788" s="53" t="s">
        <v>441</v>
      </c>
      <c r="M788" s="31">
        <v>102000000</v>
      </c>
      <c r="O788" s="25" t="s">
        <v>327</v>
      </c>
      <c r="P788" t="s">
        <v>440</v>
      </c>
      <c r="Q788" s="75">
        <f>M788</f>
        <v>102000000</v>
      </c>
      <c r="R788" s="9" t="s">
        <v>39</v>
      </c>
      <c r="S788" t="s">
        <v>322</v>
      </c>
      <c r="T788" t="s">
        <v>442</v>
      </c>
      <c r="U788" s="9" t="s">
        <v>793</v>
      </c>
      <c r="V788" t="s">
        <v>321</v>
      </c>
      <c r="W788" t="s">
        <v>321</v>
      </c>
      <c r="X788" t="s">
        <v>276</v>
      </c>
    </row>
    <row r="789" spans="1:24" ht="409.6" x14ac:dyDescent="0.2">
      <c r="A789" s="22" t="s">
        <v>329</v>
      </c>
      <c r="B789" s="22" t="s">
        <v>328</v>
      </c>
      <c r="C789" s="22" t="s">
        <v>305</v>
      </c>
      <c r="F789" t="s">
        <v>279</v>
      </c>
      <c r="I789" t="s">
        <v>330</v>
      </c>
      <c r="J789">
        <v>3</v>
      </c>
      <c r="L789" t="s">
        <v>753</v>
      </c>
      <c r="M789" s="65" t="s">
        <v>582</v>
      </c>
      <c r="O789" s="25" t="s">
        <v>540</v>
      </c>
      <c r="P789" t="s">
        <v>443</v>
      </c>
      <c r="Q789" s="65"/>
      <c r="R789" s="25"/>
      <c r="S789" t="s">
        <v>322</v>
      </c>
      <c r="T789" t="s">
        <v>444</v>
      </c>
      <c r="U789" s="9" t="s">
        <v>743</v>
      </c>
      <c r="V789" t="s">
        <v>321</v>
      </c>
      <c r="W789" t="s">
        <v>321</v>
      </c>
      <c r="X789" t="s">
        <v>276</v>
      </c>
    </row>
    <row r="790" spans="1:24" ht="15" x14ac:dyDescent="0.2">
      <c r="A790" s="22" t="s">
        <v>329</v>
      </c>
      <c r="B790" s="22" t="s">
        <v>328</v>
      </c>
      <c r="C790" s="22" t="s">
        <v>305</v>
      </c>
      <c r="F790" t="s">
        <v>279</v>
      </c>
      <c r="I790" t="s">
        <v>330</v>
      </c>
      <c r="J790">
        <v>3</v>
      </c>
      <c r="L790" t="s">
        <v>689</v>
      </c>
      <c r="M790" s="31" t="s">
        <v>583</v>
      </c>
      <c r="O790" s="25"/>
      <c r="P790" t="s">
        <v>445</v>
      </c>
      <c r="Q790" s="65"/>
      <c r="R790" s="25"/>
      <c r="S790" t="s">
        <v>322</v>
      </c>
      <c r="T790" t="s">
        <v>447</v>
      </c>
      <c r="U790" s="9" t="s">
        <v>744</v>
      </c>
      <c r="V790" t="s">
        <v>321</v>
      </c>
      <c r="W790" t="s">
        <v>321</v>
      </c>
      <c r="X790" t="s">
        <v>276</v>
      </c>
    </row>
    <row r="791" spans="1:24" ht="15" x14ac:dyDescent="0.2">
      <c r="A791" s="22" t="s">
        <v>329</v>
      </c>
      <c r="B791" s="22" t="s">
        <v>328</v>
      </c>
      <c r="C791" s="22" t="s">
        <v>305</v>
      </c>
      <c r="F791" t="s">
        <v>279</v>
      </c>
      <c r="I791" t="s">
        <v>330</v>
      </c>
      <c r="J791">
        <v>3</v>
      </c>
      <c r="L791" s="53" t="s">
        <v>690</v>
      </c>
      <c r="M791" s="66" t="s">
        <v>583</v>
      </c>
      <c r="O791" s="25"/>
      <c r="P791" t="s">
        <v>448</v>
      </c>
      <c r="Q791" s="65"/>
      <c r="R791" s="25"/>
      <c r="S791" t="s">
        <v>322</v>
      </c>
      <c r="T791" t="s">
        <v>450</v>
      </c>
      <c r="U791" s="9" t="s">
        <v>744</v>
      </c>
      <c r="V791" t="s">
        <v>321</v>
      </c>
      <c r="W791" t="s">
        <v>321</v>
      </c>
      <c r="X791" t="s">
        <v>276</v>
      </c>
    </row>
    <row r="792" spans="1:24" ht="15" x14ac:dyDescent="0.2">
      <c r="A792" s="22" t="s">
        <v>329</v>
      </c>
      <c r="B792" s="22" t="s">
        <v>328</v>
      </c>
      <c r="C792" s="22" t="s">
        <v>305</v>
      </c>
      <c r="F792" t="s">
        <v>279</v>
      </c>
      <c r="I792" t="s">
        <v>330</v>
      </c>
      <c r="J792">
        <v>3</v>
      </c>
      <c r="L792" t="s">
        <v>757</v>
      </c>
      <c r="M792" s="31" t="s">
        <v>583</v>
      </c>
      <c r="O792" s="25"/>
      <c r="P792" t="s">
        <v>539</v>
      </c>
      <c r="Q792" s="65"/>
      <c r="R792" s="25"/>
      <c r="S792" t="s">
        <v>322</v>
      </c>
      <c r="T792" t="s">
        <v>541</v>
      </c>
      <c r="U792" s="9" t="s">
        <v>744</v>
      </c>
      <c r="V792" t="s">
        <v>321</v>
      </c>
      <c r="W792" t="s">
        <v>321</v>
      </c>
      <c r="X792" t="s">
        <v>276</v>
      </c>
    </row>
    <row r="793" spans="1:24" ht="15" x14ac:dyDescent="0.2">
      <c r="A793" s="22" t="s">
        <v>329</v>
      </c>
      <c r="B793" s="22" t="s">
        <v>328</v>
      </c>
      <c r="C793" s="22" t="s">
        <v>305</v>
      </c>
      <c r="F793" s="14" t="s">
        <v>279</v>
      </c>
      <c r="I793" t="s">
        <v>330</v>
      </c>
      <c r="J793">
        <v>3</v>
      </c>
      <c r="L793" t="s">
        <v>756</v>
      </c>
      <c r="M793" s="31" t="s">
        <v>124</v>
      </c>
      <c r="P793" t="s">
        <v>451</v>
      </c>
      <c r="S793" t="s">
        <v>322</v>
      </c>
      <c r="T793" t="s">
        <v>453</v>
      </c>
      <c r="U793" s="9" t="s">
        <v>790</v>
      </c>
      <c r="V793" t="s">
        <v>321</v>
      </c>
      <c r="W793" t="s">
        <v>321</v>
      </c>
      <c r="X793" t="s">
        <v>276</v>
      </c>
    </row>
    <row r="794" spans="1:24" ht="15" x14ac:dyDescent="0.2">
      <c r="A794" s="22" t="s">
        <v>329</v>
      </c>
      <c r="B794" s="22" t="s">
        <v>328</v>
      </c>
      <c r="C794" s="22" t="s">
        <v>305</v>
      </c>
      <c r="F794" s="14" t="s">
        <v>279</v>
      </c>
      <c r="I794" t="s">
        <v>330</v>
      </c>
      <c r="J794">
        <v>3</v>
      </c>
      <c r="L794" t="s">
        <v>760</v>
      </c>
      <c r="M794" s="31" t="s">
        <v>124</v>
      </c>
      <c r="P794" t="s">
        <v>454</v>
      </c>
      <c r="S794" t="s">
        <v>322</v>
      </c>
      <c r="T794" t="s">
        <v>457</v>
      </c>
      <c r="U794" s="9" t="s">
        <v>790</v>
      </c>
      <c r="V794" t="s">
        <v>321</v>
      </c>
      <c r="W794" t="s">
        <v>321</v>
      </c>
      <c r="X794" t="s">
        <v>276</v>
      </c>
    </row>
    <row r="795" spans="1:24" ht="15" x14ac:dyDescent="0.2">
      <c r="A795" s="22" t="s">
        <v>329</v>
      </c>
      <c r="B795" s="22" t="s">
        <v>328</v>
      </c>
      <c r="C795" s="22" t="s">
        <v>305</v>
      </c>
      <c r="F795" t="s">
        <v>279</v>
      </c>
      <c r="I795" t="s">
        <v>330</v>
      </c>
      <c r="J795">
        <v>3</v>
      </c>
      <c r="L795" t="s">
        <v>754</v>
      </c>
      <c r="M795" s="66" t="s">
        <v>338</v>
      </c>
      <c r="O795" s="25"/>
      <c r="P795" t="s">
        <v>472</v>
      </c>
      <c r="Q795" s="65"/>
      <c r="R795" s="25"/>
      <c r="S795" t="s">
        <v>322</v>
      </c>
      <c r="T795" t="s">
        <v>473</v>
      </c>
      <c r="U795" s="9" t="s">
        <v>734</v>
      </c>
      <c r="V795" t="s">
        <v>321</v>
      </c>
      <c r="W795" t="s">
        <v>321</v>
      </c>
      <c r="X795" t="s">
        <v>276</v>
      </c>
    </row>
    <row r="796" spans="1:24" ht="15" x14ac:dyDescent="0.2">
      <c r="A796" s="22" t="s">
        <v>329</v>
      </c>
      <c r="B796" s="22" t="s">
        <v>328</v>
      </c>
      <c r="C796" s="22" t="s">
        <v>305</v>
      </c>
      <c r="F796" t="s">
        <v>279</v>
      </c>
      <c r="I796" t="s">
        <v>330</v>
      </c>
      <c r="J796">
        <v>3</v>
      </c>
      <c r="L796" t="s">
        <v>755</v>
      </c>
      <c r="M796" s="66" t="s">
        <v>338</v>
      </c>
      <c r="O796" s="25"/>
      <c r="P796" t="s">
        <v>474</v>
      </c>
      <c r="Q796" s="65"/>
      <c r="R796" s="25"/>
      <c r="S796" t="s">
        <v>322</v>
      </c>
      <c r="T796" t="s">
        <v>475</v>
      </c>
      <c r="U796" s="9" t="s">
        <v>734</v>
      </c>
      <c r="V796" t="s">
        <v>321</v>
      </c>
      <c r="W796" t="s">
        <v>321</v>
      </c>
      <c r="X796" t="s">
        <v>276</v>
      </c>
    </row>
    <row r="797" spans="1:24" ht="15" x14ac:dyDescent="0.2">
      <c r="A797" s="22" t="s">
        <v>329</v>
      </c>
      <c r="B797" s="22" t="s">
        <v>328</v>
      </c>
      <c r="C797" s="22" t="s">
        <v>305</v>
      </c>
      <c r="F797" s="14" t="s">
        <v>279</v>
      </c>
      <c r="I797" t="s">
        <v>330</v>
      </c>
      <c r="J797">
        <v>3</v>
      </c>
      <c r="L797" t="s">
        <v>758</v>
      </c>
      <c r="M797" s="31">
        <v>0</v>
      </c>
      <c r="O797" s="25" t="s">
        <v>578</v>
      </c>
      <c r="P797" t="s">
        <v>556</v>
      </c>
      <c r="Q797" s="31">
        <f>M797</f>
        <v>0</v>
      </c>
      <c r="R797" t="str">
        <f>O797</f>
        <v>number</v>
      </c>
      <c r="S797" t="s">
        <v>322</v>
      </c>
      <c r="T797" t="s">
        <v>557</v>
      </c>
      <c r="U797" s="9" t="s">
        <v>749</v>
      </c>
      <c r="V797" t="s">
        <v>321</v>
      </c>
      <c r="W797" t="s">
        <v>321</v>
      </c>
      <c r="X797" t="s">
        <v>276</v>
      </c>
    </row>
    <row r="798" spans="1:24" ht="409.6" x14ac:dyDescent="0.2">
      <c r="A798" s="22" t="s">
        <v>329</v>
      </c>
      <c r="B798" s="22" t="s">
        <v>328</v>
      </c>
      <c r="C798" s="22" t="s">
        <v>305</v>
      </c>
      <c r="F798" t="s">
        <v>279</v>
      </c>
      <c r="I798" t="s">
        <v>330</v>
      </c>
      <c r="J798">
        <v>3</v>
      </c>
      <c r="L798" t="s">
        <v>759</v>
      </c>
      <c r="M798" s="65" t="s">
        <v>584</v>
      </c>
      <c r="O798" s="25" t="s">
        <v>540</v>
      </c>
      <c r="P798" t="s">
        <v>558</v>
      </c>
      <c r="Q798" s="65"/>
      <c r="R798" s="25"/>
      <c r="S798" t="s">
        <v>322</v>
      </c>
      <c r="T798" t="s">
        <v>559</v>
      </c>
      <c r="U798" s="9" t="s">
        <v>743</v>
      </c>
      <c r="V798" t="s">
        <v>321</v>
      </c>
      <c r="W798" t="s">
        <v>321</v>
      </c>
      <c r="X798" t="s">
        <v>276</v>
      </c>
    </row>
    <row r="799" spans="1:24" ht="15" x14ac:dyDescent="0.2">
      <c r="A799" s="22" t="s">
        <v>329</v>
      </c>
      <c r="B799" s="22" t="s">
        <v>328</v>
      </c>
      <c r="C799" s="22" t="s">
        <v>305</v>
      </c>
      <c r="F799" t="s">
        <v>279</v>
      </c>
      <c r="I799" t="s">
        <v>330</v>
      </c>
      <c r="J799">
        <v>3</v>
      </c>
      <c r="L799" s="53" t="s">
        <v>699</v>
      </c>
      <c r="M799" s="31">
        <v>27.05</v>
      </c>
      <c r="O799" s="25" t="s">
        <v>822</v>
      </c>
      <c r="P799" t="s">
        <v>476</v>
      </c>
      <c r="Q799" s="31">
        <f t="shared" ref="Q799:Q804" si="29">M799</f>
        <v>27.05</v>
      </c>
      <c r="R799" t="str">
        <f t="shared" ref="R799:R804" si="30">O799</f>
        <v>JPY</v>
      </c>
      <c r="S799" t="s">
        <v>322</v>
      </c>
      <c r="T799" t="s">
        <v>478</v>
      </c>
      <c r="U799" s="9" t="s">
        <v>745</v>
      </c>
      <c r="V799" t="s">
        <v>321</v>
      </c>
      <c r="W799" t="s">
        <v>321</v>
      </c>
      <c r="X799" t="s">
        <v>276</v>
      </c>
    </row>
    <row r="800" spans="1:24" ht="15" x14ac:dyDescent="0.2">
      <c r="A800" s="22" t="s">
        <v>329</v>
      </c>
      <c r="B800" s="22" t="s">
        <v>328</v>
      </c>
      <c r="C800" s="22" t="s">
        <v>305</v>
      </c>
      <c r="F800" t="s">
        <v>279</v>
      </c>
      <c r="I800" t="s">
        <v>330</v>
      </c>
      <c r="J800">
        <v>3</v>
      </c>
      <c r="L800" s="53" t="s">
        <v>700</v>
      </c>
      <c r="M800" s="31">
        <v>20.57</v>
      </c>
      <c r="O800" s="25" t="s">
        <v>822</v>
      </c>
      <c r="P800" t="s">
        <v>479</v>
      </c>
      <c r="Q800" s="31">
        <f t="shared" si="29"/>
        <v>20.57</v>
      </c>
      <c r="R800" t="str">
        <f t="shared" si="30"/>
        <v>JPY</v>
      </c>
      <c r="S800" t="s">
        <v>322</v>
      </c>
      <c r="T800" t="s">
        <v>480</v>
      </c>
      <c r="U800" s="9" t="s">
        <v>745</v>
      </c>
      <c r="V800" t="s">
        <v>321</v>
      </c>
      <c r="W800" t="s">
        <v>321</v>
      </c>
      <c r="X800" t="s">
        <v>276</v>
      </c>
    </row>
    <row r="801" spans="1:24" ht="15" x14ac:dyDescent="0.2">
      <c r="A801" s="22" t="s">
        <v>329</v>
      </c>
      <c r="B801" s="22" t="s">
        <v>328</v>
      </c>
      <c r="C801" s="22" t="s">
        <v>305</v>
      </c>
      <c r="F801" t="s">
        <v>279</v>
      </c>
      <c r="I801" t="s">
        <v>330</v>
      </c>
      <c r="J801">
        <v>3</v>
      </c>
      <c r="L801" s="53" t="s">
        <v>701</v>
      </c>
      <c r="M801" s="31">
        <v>20.57</v>
      </c>
      <c r="O801" s="25" t="s">
        <v>822</v>
      </c>
      <c r="P801" t="s">
        <v>481</v>
      </c>
      <c r="Q801" s="31">
        <f t="shared" si="29"/>
        <v>20.57</v>
      </c>
      <c r="R801" t="str">
        <f t="shared" si="30"/>
        <v>JPY</v>
      </c>
      <c r="S801" t="s">
        <v>322</v>
      </c>
      <c r="T801" t="s">
        <v>482</v>
      </c>
      <c r="U801" s="9" t="s">
        <v>745</v>
      </c>
      <c r="V801" t="s">
        <v>321</v>
      </c>
      <c r="W801" t="s">
        <v>321</v>
      </c>
      <c r="X801" t="s">
        <v>276</v>
      </c>
    </row>
    <row r="802" spans="1:24" ht="15" x14ac:dyDescent="0.2">
      <c r="A802" s="22" t="s">
        <v>329</v>
      </c>
      <c r="B802" s="22" t="s">
        <v>328</v>
      </c>
      <c r="C802" s="22" t="s">
        <v>305</v>
      </c>
      <c r="F802" t="s">
        <v>279</v>
      </c>
      <c r="I802" t="s">
        <v>330</v>
      </c>
      <c r="J802">
        <v>3</v>
      </c>
      <c r="L802" s="53" t="s">
        <v>702</v>
      </c>
      <c r="M802" s="31">
        <v>13180</v>
      </c>
      <c r="O802" s="25" t="s">
        <v>822</v>
      </c>
      <c r="P802" t="s">
        <v>483</v>
      </c>
      <c r="Q802" s="31">
        <f t="shared" si="29"/>
        <v>13180</v>
      </c>
      <c r="R802" t="str">
        <f t="shared" si="30"/>
        <v>JPY</v>
      </c>
      <c r="S802" t="s">
        <v>322</v>
      </c>
      <c r="T802" t="s">
        <v>485</v>
      </c>
      <c r="U802" s="9" t="s">
        <v>746</v>
      </c>
      <c r="V802" t="s">
        <v>321</v>
      </c>
      <c r="W802" t="s">
        <v>321</v>
      </c>
      <c r="X802" t="s">
        <v>276</v>
      </c>
    </row>
    <row r="803" spans="1:24" ht="15" x14ac:dyDescent="0.2">
      <c r="A803" s="22" t="s">
        <v>329</v>
      </c>
      <c r="B803" s="22" t="s">
        <v>328</v>
      </c>
      <c r="C803" s="22" t="s">
        <v>305</v>
      </c>
      <c r="F803" t="s">
        <v>279</v>
      </c>
      <c r="I803" t="s">
        <v>330</v>
      </c>
      <c r="J803">
        <v>3</v>
      </c>
      <c r="L803" s="53" t="s">
        <v>703</v>
      </c>
      <c r="M803" s="31">
        <v>28494</v>
      </c>
      <c r="O803" s="25" t="s">
        <v>822</v>
      </c>
      <c r="P803" t="s">
        <v>486</v>
      </c>
      <c r="Q803" s="31">
        <f t="shared" si="29"/>
        <v>28494</v>
      </c>
      <c r="R803" t="str">
        <f t="shared" si="30"/>
        <v>JPY</v>
      </c>
      <c r="S803" t="s">
        <v>322</v>
      </c>
      <c r="T803" t="s">
        <v>488</v>
      </c>
      <c r="U803" s="9" t="s">
        <v>746</v>
      </c>
      <c r="V803" t="s">
        <v>321</v>
      </c>
      <c r="W803" t="s">
        <v>321</v>
      </c>
      <c r="X803" t="s">
        <v>276</v>
      </c>
    </row>
    <row r="804" spans="1:24" ht="15" x14ac:dyDescent="0.2">
      <c r="A804" s="22" t="s">
        <v>329</v>
      </c>
      <c r="B804" s="22" t="s">
        <v>328</v>
      </c>
      <c r="C804" s="22" t="s">
        <v>305</v>
      </c>
      <c r="F804" t="s">
        <v>279</v>
      </c>
      <c r="I804" t="s">
        <v>330</v>
      </c>
      <c r="J804">
        <v>3</v>
      </c>
      <c r="L804" s="53" t="s">
        <v>704</v>
      </c>
      <c r="M804" s="31">
        <v>75143</v>
      </c>
      <c r="O804" s="25" t="s">
        <v>578</v>
      </c>
      <c r="P804" t="s">
        <v>489</v>
      </c>
      <c r="Q804" s="31">
        <f t="shared" si="29"/>
        <v>75143</v>
      </c>
      <c r="R804" t="str">
        <f t="shared" si="30"/>
        <v>number</v>
      </c>
      <c r="S804" t="s">
        <v>322</v>
      </c>
      <c r="T804" t="s">
        <v>491</v>
      </c>
      <c r="U804" s="9" t="s">
        <v>744</v>
      </c>
      <c r="V804" t="s">
        <v>321</v>
      </c>
      <c r="W804" t="s">
        <v>321</v>
      </c>
      <c r="X804" t="s">
        <v>276</v>
      </c>
    </row>
    <row r="805" spans="1:24" ht="15" x14ac:dyDescent="0.2">
      <c r="A805" s="22" t="s">
        <v>329</v>
      </c>
      <c r="B805" s="22" t="s">
        <v>328</v>
      </c>
      <c r="C805" s="22" t="s">
        <v>305</v>
      </c>
      <c r="F805" t="s">
        <v>279</v>
      </c>
      <c r="I805" t="s">
        <v>330</v>
      </c>
      <c r="J805">
        <v>3</v>
      </c>
      <c r="L805" t="s">
        <v>705</v>
      </c>
      <c r="M805" s="66" t="s">
        <v>338</v>
      </c>
      <c r="O805" s="25"/>
      <c r="P805" t="s">
        <v>492</v>
      </c>
      <c r="Q805" s="65"/>
      <c r="R805" s="25"/>
      <c r="S805" t="s">
        <v>322</v>
      </c>
      <c r="T805" t="s">
        <v>493</v>
      </c>
      <c r="U805" s="9" t="s">
        <v>744</v>
      </c>
      <c r="V805" t="s">
        <v>321</v>
      </c>
      <c r="W805" t="s">
        <v>321</v>
      </c>
      <c r="X805" t="s">
        <v>276</v>
      </c>
    </row>
    <row r="806" spans="1:24" ht="409.6" x14ac:dyDescent="0.2">
      <c r="A806" s="22" t="s">
        <v>329</v>
      </c>
      <c r="B806" s="22" t="s">
        <v>328</v>
      </c>
      <c r="C806" s="22" t="s">
        <v>305</v>
      </c>
      <c r="F806" t="s">
        <v>279</v>
      </c>
      <c r="I806" t="s">
        <v>330</v>
      </c>
      <c r="J806">
        <v>3</v>
      </c>
      <c r="L806" t="s">
        <v>713</v>
      </c>
      <c r="M806" s="65" t="s">
        <v>586</v>
      </c>
      <c r="O806" s="25" t="s">
        <v>540</v>
      </c>
      <c r="P806" t="s">
        <v>531</v>
      </c>
      <c r="Q806" s="65"/>
      <c r="R806" s="25"/>
      <c r="S806" t="s">
        <v>322</v>
      </c>
      <c r="T806" t="s">
        <v>533</v>
      </c>
      <c r="U806" s="9" t="s">
        <v>743</v>
      </c>
      <c r="V806" t="s">
        <v>321</v>
      </c>
      <c r="W806" t="s">
        <v>321</v>
      </c>
      <c r="X806" t="s">
        <v>276</v>
      </c>
    </row>
    <row r="807" spans="1:24" ht="15" x14ac:dyDescent="0.2">
      <c r="A807" s="22" t="s">
        <v>329</v>
      </c>
      <c r="B807" s="22" t="s">
        <v>328</v>
      </c>
      <c r="C807" s="22" t="s">
        <v>305</v>
      </c>
      <c r="F807" t="s">
        <v>279</v>
      </c>
      <c r="I807" t="s">
        <v>330</v>
      </c>
      <c r="J807">
        <v>3</v>
      </c>
      <c r="L807" s="53" t="s">
        <v>707</v>
      </c>
      <c r="M807" s="66" t="s">
        <v>583</v>
      </c>
      <c r="O807" s="25"/>
      <c r="P807" t="s">
        <v>494</v>
      </c>
      <c r="Q807" s="65"/>
      <c r="R807" s="25"/>
      <c r="S807" t="s">
        <v>322</v>
      </c>
      <c r="T807" t="s">
        <v>495</v>
      </c>
      <c r="U807" s="9" t="s">
        <v>538</v>
      </c>
      <c r="V807" t="s">
        <v>321</v>
      </c>
      <c r="W807" t="s">
        <v>321</v>
      </c>
      <c r="X807" t="s">
        <v>276</v>
      </c>
    </row>
    <row r="808" spans="1:24" ht="15" x14ac:dyDescent="0.2">
      <c r="A808" s="22" t="s">
        <v>329</v>
      </c>
      <c r="B808" s="22" t="s">
        <v>328</v>
      </c>
      <c r="C808" s="22" t="s">
        <v>305</v>
      </c>
      <c r="F808" t="s">
        <v>279</v>
      </c>
      <c r="I808" t="s">
        <v>330</v>
      </c>
      <c r="J808">
        <v>3</v>
      </c>
      <c r="L808" t="s">
        <v>708</v>
      </c>
      <c r="M808" s="66" t="s">
        <v>583</v>
      </c>
      <c r="O808" s="25"/>
      <c r="P808" t="s">
        <v>496</v>
      </c>
      <c r="Q808" s="65"/>
      <c r="R808" s="25"/>
      <c r="S808" t="s">
        <v>322</v>
      </c>
      <c r="T808" t="s">
        <v>497</v>
      </c>
      <c r="U808" s="9" t="s">
        <v>538</v>
      </c>
      <c r="V808" t="s">
        <v>321</v>
      </c>
      <c r="W808" t="s">
        <v>321</v>
      </c>
      <c r="X808" t="s">
        <v>276</v>
      </c>
    </row>
    <row r="809" spans="1:24" ht="15" x14ac:dyDescent="0.2">
      <c r="A809" s="22" t="s">
        <v>329</v>
      </c>
      <c r="B809" s="22" t="s">
        <v>328</v>
      </c>
      <c r="C809" s="22" t="s">
        <v>305</v>
      </c>
      <c r="F809" t="s">
        <v>279</v>
      </c>
      <c r="I809" t="s">
        <v>330</v>
      </c>
      <c r="J809">
        <v>3</v>
      </c>
      <c r="L809" s="53" t="s">
        <v>709</v>
      </c>
      <c r="M809" s="66" t="s">
        <v>338</v>
      </c>
      <c r="O809" s="25"/>
      <c r="P809" t="s">
        <v>517</v>
      </c>
      <c r="Q809" s="65"/>
      <c r="R809" s="25"/>
      <c r="S809" t="s">
        <v>322</v>
      </c>
      <c r="T809" t="s">
        <v>521</v>
      </c>
      <c r="U809" s="9" t="s">
        <v>747</v>
      </c>
      <c r="V809" t="s">
        <v>321</v>
      </c>
      <c r="W809" t="s">
        <v>321</v>
      </c>
      <c r="X809" t="s">
        <v>276</v>
      </c>
    </row>
    <row r="810" spans="1:24" ht="169" x14ac:dyDescent="0.2">
      <c r="A810" s="22" t="s">
        <v>329</v>
      </c>
      <c r="B810" s="22" t="s">
        <v>328</v>
      </c>
      <c r="C810" s="22" t="s">
        <v>305</v>
      </c>
      <c r="F810" t="s">
        <v>279</v>
      </c>
      <c r="I810" t="s">
        <v>330</v>
      </c>
      <c r="J810">
        <v>3</v>
      </c>
      <c r="L810" t="s">
        <v>710</v>
      </c>
      <c r="M810" s="65" t="s">
        <v>587</v>
      </c>
      <c r="O810" s="25" t="s">
        <v>540</v>
      </c>
      <c r="P810" t="s">
        <v>522</v>
      </c>
      <c r="Q810" s="65"/>
      <c r="R810" s="25"/>
      <c r="S810" t="s">
        <v>322</v>
      </c>
      <c r="T810" t="s">
        <v>523</v>
      </c>
      <c r="U810" s="9" t="s">
        <v>747</v>
      </c>
      <c r="V810" t="s">
        <v>321</v>
      </c>
      <c r="W810" t="s">
        <v>321</v>
      </c>
      <c r="X810" t="s">
        <v>276</v>
      </c>
    </row>
    <row r="811" spans="1:24" ht="15" x14ac:dyDescent="0.2">
      <c r="A811" s="22" t="s">
        <v>329</v>
      </c>
      <c r="B811" s="22" t="s">
        <v>328</v>
      </c>
      <c r="C811" s="22" t="s">
        <v>305</v>
      </c>
      <c r="F811" t="s">
        <v>279</v>
      </c>
      <c r="I811" t="s">
        <v>330</v>
      </c>
      <c r="J811">
        <v>3</v>
      </c>
      <c r="L811" t="s">
        <v>711</v>
      </c>
      <c r="M811" s="31" t="s">
        <v>338</v>
      </c>
      <c r="O811" s="25"/>
      <c r="P811" t="s">
        <v>524</v>
      </c>
      <c r="Q811" s="65"/>
      <c r="R811" s="25"/>
      <c r="S811" t="s">
        <v>322</v>
      </c>
      <c r="T811" t="s">
        <v>526</v>
      </c>
      <c r="U811" s="9" t="s">
        <v>748</v>
      </c>
      <c r="V811" t="s">
        <v>321</v>
      </c>
      <c r="W811" t="s">
        <v>321</v>
      </c>
      <c r="X811" t="s">
        <v>276</v>
      </c>
    </row>
    <row r="812" spans="1:24" ht="15" x14ac:dyDescent="0.2">
      <c r="A812" s="22" t="s">
        <v>329</v>
      </c>
      <c r="B812" s="22" t="s">
        <v>328</v>
      </c>
      <c r="C812" s="22" t="s">
        <v>305</v>
      </c>
      <c r="F812" t="s">
        <v>279</v>
      </c>
      <c r="I812" t="s">
        <v>330</v>
      </c>
      <c r="J812">
        <v>3</v>
      </c>
      <c r="L812" t="s">
        <v>712</v>
      </c>
      <c r="M812" s="31" t="s">
        <v>338</v>
      </c>
      <c r="O812" s="25"/>
      <c r="P812" t="s">
        <v>527</v>
      </c>
      <c r="Q812" s="65"/>
      <c r="R812" s="25"/>
      <c r="S812" t="s">
        <v>322</v>
      </c>
      <c r="T812" t="s">
        <v>528</v>
      </c>
      <c r="U812" s="9" t="s">
        <v>748</v>
      </c>
      <c r="V812" t="s">
        <v>321</v>
      </c>
      <c r="W812" t="s">
        <v>321</v>
      </c>
      <c r="X812" t="s">
        <v>276</v>
      </c>
    </row>
    <row r="813" spans="1:24" ht="15" x14ac:dyDescent="0.2">
      <c r="A813" s="22" t="s">
        <v>329</v>
      </c>
      <c r="B813" s="22" t="s">
        <v>328</v>
      </c>
      <c r="C813" s="22" t="s">
        <v>305</v>
      </c>
      <c r="F813" t="s">
        <v>279</v>
      </c>
      <c r="I813" t="s">
        <v>330</v>
      </c>
      <c r="J813">
        <v>3</v>
      </c>
      <c r="L813" t="s">
        <v>715</v>
      </c>
      <c r="M813" s="31" t="s">
        <v>338</v>
      </c>
      <c r="O813" s="25"/>
      <c r="P813" t="s">
        <v>542</v>
      </c>
      <c r="Q813" s="65"/>
      <c r="R813" s="25"/>
      <c r="S813" t="s">
        <v>322</v>
      </c>
      <c r="T813" t="s">
        <v>545</v>
      </c>
      <c r="U813" s="9" t="s">
        <v>749</v>
      </c>
      <c r="V813" t="s">
        <v>321</v>
      </c>
      <c r="W813" t="s">
        <v>321</v>
      </c>
      <c r="X813" t="s">
        <v>276</v>
      </c>
    </row>
    <row r="814" spans="1:24" ht="15" x14ac:dyDescent="0.2">
      <c r="A814" s="22" t="s">
        <v>329</v>
      </c>
      <c r="B814" s="22" t="s">
        <v>328</v>
      </c>
      <c r="C814" s="22" t="s">
        <v>305</v>
      </c>
      <c r="F814" t="s">
        <v>279</v>
      </c>
      <c r="I814" t="s">
        <v>330</v>
      </c>
      <c r="J814">
        <v>3</v>
      </c>
      <c r="L814" s="53" t="s">
        <v>568</v>
      </c>
      <c r="M814" s="31">
        <v>200</v>
      </c>
      <c r="O814" s="25" t="s">
        <v>500</v>
      </c>
      <c r="P814" t="s">
        <v>498</v>
      </c>
      <c r="Q814" s="67">
        <f>M814</f>
        <v>200</v>
      </c>
      <c r="R814" s="23" t="str">
        <f>O814</f>
        <v>minutes</v>
      </c>
      <c r="S814" t="s">
        <v>322</v>
      </c>
      <c r="T814" t="s">
        <v>548</v>
      </c>
      <c r="U814" s="9" t="s">
        <v>750</v>
      </c>
      <c r="V814" t="s">
        <v>321</v>
      </c>
      <c r="W814" t="s">
        <v>321</v>
      </c>
      <c r="X814" t="s">
        <v>276</v>
      </c>
    </row>
    <row r="815" spans="1:24" ht="15" x14ac:dyDescent="0.2">
      <c r="A815" s="22" t="s">
        <v>329</v>
      </c>
      <c r="B815" s="22" t="s">
        <v>328</v>
      </c>
      <c r="C815" s="22" t="s">
        <v>305</v>
      </c>
      <c r="F815" t="s">
        <v>279</v>
      </c>
      <c r="I815" t="s">
        <v>330</v>
      </c>
      <c r="J815">
        <v>3</v>
      </c>
      <c r="L815" s="53" t="s">
        <v>569</v>
      </c>
      <c r="M815" s="31">
        <v>0.33</v>
      </c>
      <c r="O815" s="25" t="s">
        <v>588</v>
      </c>
      <c r="P815" t="s">
        <v>504</v>
      </c>
      <c r="Q815" s="31">
        <f>M815</f>
        <v>0.33</v>
      </c>
      <c r="R815" t="str">
        <f>O815</f>
        <v>times</v>
      </c>
      <c r="S815" t="s">
        <v>322</v>
      </c>
      <c r="T815" t="s">
        <v>550</v>
      </c>
      <c r="U815" s="9" t="s">
        <v>750</v>
      </c>
      <c r="V815" t="s">
        <v>321</v>
      </c>
      <c r="W815" t="s">
        <v>321</v>
      </c>
      <c r="X815" t="s">
        <v>276</v>
      </c>
    </row>
    <row r="816" spans="1:24" ht="29" x14ac:dyDescent="0.2">
      <c r="A816" s="22" t="s">
        <v>329</v>
      </c>
      <c r="B816" s="22" t="s">
        <v>328</v>
      </c>
      <c r="C816" s="22" t="s">
        <v>305</v>
      </c>
      <c r="F816" t="s">
        <v>279</v>
      </c>
      <c r="I816" t="s">
        <v>330</v>
      </c>
      <c r="J816">
        <v>3</v>
      </c>
      <c r="L816" s="53" t="s">
        <v>570</v>
      </c>
      <c r="M816" s="31">
        <v>606.05999999999995</v>
      </c>
      <c r="O816" s="25" t="s">
        <v>589</v>
      </c>
      <c r="P816" t="s">
        <v>508</v>
      </c>
      <c r="Q816" s="31">
        <f>M816</f>
        <v>606.05999999999995</v>
      </c>
      <c r="R816" t="str">
        <f>O816</f>
        <v>minutes/times</v>
      </c>
      <c r="S816" t="s">
        <v>322</v>
      </c>
      <c r="T816" t="s">
        <v>552</v>
      </c>
      <c r="U816" s="9" t="s">
        <v>750</v>
      </c>
      <c r="V816" t="s">
        <v>321</v>
      </c>
      <c r="W816" t="s">
        <v>321</v>
      </c>
      <c r="X816" t="s">
        <v>276</v>
      </c>
    </row>
    <row r="817" spans="1:24" ht="15" x14ac:dyDescent="0.2">
      <c r="A817" s="22" t="s">
        <v>329</v>
      </c>
      <c r="B817" s="22" t="s">
        <v>328</v>
      </c>
      <c r="C817" s="22" t="s">
        <v>305</v>
      </c>
      <c r="F817" t="s">
        <v>279</v>
      </c>
      <c r="I817" t="s">
        <v>330</v>
      </c>
      <c r="J817">
        <v>3</v>
      </c>
      <c r="L817" t="s">
        <v>716</v>
      </c>
      <c r="M817" s="31" t="s">
        <v>338</v>
      </c>
      <c r="O817" s="25" t="s">
        <v>578</v>
      </c>
      <c r="P817" t="s">
        <v>553</v>
      </c>
      <c r="Q817" s="65"/>
      <c r="R817" s="25"/>
      <c r="S817" t="s">
        <v>322</v>
      </c>
      <c r="T817" t="s">
        <v>555</v>
      </c>
      <c r="U817" s="9" t="s">
        <v>750</v>
      </c>
      <c r="V817" t="s">
        <v>321</v>
      </c>
      <c r="W817" t="s">
        <v>321</v>
      </c>
      <c r="X817" t="s">
        <v>276</v>
      </c>
    </row>
    <row r="818" spans="1:24" ht="15" x14ac:dyDescent="0.2">
      <c r="A818" s="22" t="s">
        <v>266</v>
      </c>
      <c r="B818" s="22" t="s">
        <v>265</v>
      </c>
      <c r="C818" s="22" t="s">
        <v>267</v>
      </c>
      <c r="F818" t="s">
        <v>271</v>
      </c>
      <c r="I818" t="s">
        <v>275</v>
      </c>
      <c r="J818">
        <v>3</v>
      </c>
      <c r="L818" t="s">
        <v>761</v>
      </c>
      <c r="M818" s="31" t="s">
        <v>338</v>
      </c>
      <c r="O818" s="25"/>
      <c r="P818" t="s">
        <v>454</v>
      </c>
      <c r="Q818" s="65"/>
      <c r="R818" s="25"/>
      <c r="S818" t="s">
        <v>277</v>
      </c>
      <c r="T818" t="s">
        <v>590</v>
      </c>
      <c r="U818" s="9" t="s">
        <v>789</v>
      </c>
      <c r="V818" t="s">
        <v>321</v>
      </c>
      <c r="W818" t="s">
        <v>321</v>
      </c>
      <c r="X818" t="s">
        <v>276</v>
      </c>
    </row>
    <row r="819" spans="1:24" ht="15" x14ac:dyDescent="0.2">
      <c r="A819" s="22" t="s">
        <v>266</v>
      </c>
      <c r="B819" s="22" t="s">
        <v>265</v>
      </c>
      <c r="C819" s="22" t="s">
        <v>267</v>
      </c>
      <c r="F819" t="s">
        <v>271</v>
      </c>
      <c r="I819" t="s">
        <v>275</v>
      </c>
      <c r="J819">
        <v>3</v>
      </c>
      <c r="L819" t="s">
        <v>762</v>
      </c>
      <c r="M819" s="31" t="s">
        <v>338</v>
      </c>
      <c r="O819" s="25"/>
      <c r="P819" t="s">
        <v>451</v>
      </c>
      <c r="Q819" s="65"/>
      <c r="R819" s="25"/>
      <c r="S819" t="s">
        <v>277</v>
      </c>
      <c r="T819" t="s">
        <v>591</v>
      </c>
      <c r="U819" s="9" t="s">
        <v>789</v>
      </c>
      <c r="V819" t="s">
        <v>321</v>
      </c>
      <c r="W819" t="s">
        <v>321</v>
      </c>
      <c r="X819" t="s">
        <v>276</v>
      </c>
    </row>
    <row r="820" spans="1:24" ht="15" x14ac:dyDescent="0.2">
      <c r="A820" s="22" t="s">
        <v>266</v>
      </c>
      <c r="B820" s="22" t="s">
        <v>265</v>
      </c>
      <c r="C820" s="22" t="s">
        <v>267</v>
      </c>
      <c r="F820" t="s">
        <v>271</v>
      </c>
      <c r="I820" t="s">
        <v>275</v>
      </c>
      <c r="J820">
        <v>3</v>
      </c>
      <c r="L820" s="23" t="s">
        <v>593</v>
      </c>
      <c r="M820" s="66">
        <v>32</v>
      </c>
      <c r="O820" s="25" t="s">
        <v>273</v>
      </c>
      <c r="P820" t="s">
        <v>592</v>
      </c>
      <c r="Q820" s="65">
        <f>M820*277778</f>
        <v>8888896</v>
      </c>
      <c r="R820" s="25" t="s">
        <v>108</v>
      </c>
      <c r="S820" t="s">
        <v>277</v>
      </c>
      <c r="T820" t="s">
        <v>594</v>
      </c>
      <c r="U820" s="9" t="s">
        <v>733</v>
      </c>
      <c r="V820" t="s">
        <v>321</v>
      </c>
      <c r="W820" t="s">
        <v>321</v>
      </c>
      <c r="X820" t="s">
        <v>276</v>
      </c>
    </row>
    <row r="821" spans="1:24" ht="15" x14ac:dyDescent="0.2">
      <c r="A821" s="22" t="s">
        <v>266</v>
      </c>
      <c r="B821" s="22" t="s">
        <v>265</v>
      </c>
      <c r="C821" s="22" t="s">
        <v>267</v>
      </c>
      <c r="F821" t="s">
        <v>271</v>
      </c>
      <c r="I821" t="s">
        <v>275</v>
      </c>
      <c r="J821">
        <v>3</v>
      </c>
      <c r="L821" s="23" t="s">
        <v>596</v>
      </c>
      <c r="M821" s="66">
        <v>0.04</v>
      </c>
      <c r="O821" s="25" t="s">
        <v>273</v>
      </c>
      <c r="P821" t="s">
        <v>595</v>
      </c>
      <c r="Q821" s="65">
        <f>M821*277778</f>
        <v>11111.12</v>
      </c>
      <c r="R821" s="25" t="s">
        <v>108</v>
      </c>
      <c r="S821" t="s">
        <v>277</v>
      </c>
      <c r="T821" t="s">
        <v>597</v>
      </c>
      <c r="U821" s="9" t="s">
        <v>733</v>
      </c>
      <c r="V821" t="s">
        <v>321</v>
      </c>
      <c r="W821" t="s">
        <v>321</v>
      </c>
      <c r="X821" t="s">
        <v>276</v>
      </c>
    </row>
    <row r="822" spans="1:24" ht="15" x14ac:dyDescent="0.2">
      <c r="A822" s="22" t="s">
        <v>266</v>
      </c>
      <c r="B822" s="22" t="s">
        <v>265</v>
      </c>
      <c r="C822" s="22" t="s">
        <v>267</v>
      </c>
      <c r="F822" t="s">
        <v>271</v>
      </c>
      <c r="I822" t="s">
        <v>275</v>
      </c>
      <c r="J822">
        <v>3</v>
      </c>
      <c r="L822" t="s">
        <v>435</v>
      </c>
      <c r="M822" s="66" t="s">
        <v>338</v>
      </c>
      <c r="O822" s="25"/>
      <c r="P822" t="s">
        <v>434</v>
      </c>
      <c r="Q822" s="76"/>
      <c r="R822" s="25"/>
      <c r="S822" t="s">
        <v>277</v>
      </c>
      <c r="T822" t="s">
        <v>598</v>
      </c>
      <c r="U822" s="9" t="s">
        <v>787</v>
      </c>
      <c r="V822" t="s">
        <v>321</v>
      </c>
      <c r="W822" t="s">
        <v>321</v>
      </c>
      <c r="X822" t="s">
        <v>276</v>
      </c>
    </row>
    <row r="823" spans="1:24" ht="15" x14ac:dyDescent="0.2">
      <c r="A823" s="22" t="s">
        <v>266</v>
      </c>
      <c r="B823" s="22" t="s">
        <v>265</v>
      </c>
      <c r="C823" s="22" t="s">
        <v>267</v>
      </c>
      <c r="F823" t="s">
        <v>271</v>
      </c>
      <c r="I823" t="s">
        <v>275</v>
      </c>
      <c r="J823">
        <v>3</v>
      </c>
      <c r="L823" t="s">
        <v>753</v>
      </c>
      <c r="M823" s="31" t="s">
        <v>600</v>
      </c>
      <c r="O823" s="25" t="s">
        <v>540</v>
      </c>
      <c r="P823" t="s">
        <v>599</v>
      </c>
      <c r="Q823" s="76"/>
      <c r="R823" s="25"/>
      <c r="S823" t="s">
        <v>277</v>
      </c>
      <c r="T823" t="s">
        <v>601</v>
      </c>
      <c r="U823" s="9" t="s">
        <v>743</v>
      </c>
      <c r="V823" t="s">
        <v>321</v>
      </c>
      <c r="W823" t="s">
        <v>321</v>
      </c>
      <c r="X823" t="s">
        <v>276</v>
      </c>
    </row>
    <row r="824" spans="1:24" ht="15" x14ac:dyDescent="0.2">
      <c r="A824" s="22" t="s">
        <v>266</v>
      </c>
      <c r="B824" s="22" t="s">
        <v>265</v>
      </c>
      <c r="C824" s="22" t="s">
        <v>267</v>
      </c>
      <c r="F824" t="s">
        <v>271</v>
      </c>
      <c r="I824" t="s">
        <v>275</v>
      </c>
      <c r="J824">
        <v>3</v>
      </c>
      <c r="L824" s="23" t="s">
        <v>603</v>
      </c>
      <c r="M824" s="31">
        <v>380330</v>
      </c>
      <c r="O824" s="25" t="s">
        <v>604</v>
      </c>
      <c r="P824" t="s">
        <v>602</v>
      </c>
      <c r="Q824" s="73">
        <f>M824</f>
        <v>380330</v>
      </c>
      <c r="R824" t="s">
        <v>783</v>
      </c>
      <c r="S824" t="s">
        <v>277</v>
      </c>
      <c r="T824" t="s">
        <v>605</v>
      </c>
      <c r="U824" s="9" t="s">
        <v>734</v>
      </c>
      <c r="V824" t="s">
        <v>321</v>
      </c>
      <c r="W824" t="s">
        <v>321</v>
      </c>
      <c r="X824" t="s">
        <v>276</v>
      </c>
    </row>
    <row r="825" spans="1:24" ht="15" x14ac:dyDescent="0.2">
      <c r="A825" s="22" t="s">
        <v>266</v>
      </c>
      <c r="B825" s="22" t="s">
        <v>265</v>
      </c>
      <c r="C825" s="22" t="s">
        <v>267</v>
      </c>
      <c r="F825" t="s">
        <v>271</v>
      </c>
      <c r="I825" t="s">
        <v>275</v>
      </c>
      <c r="J825">
        <v>3</v>
      </c>
      <c r="L825" s="23" t="s">
        <v>607</v>
      </c>
      <c r="M825" s="31">
        <v>258120</v>
      </c>
      <c r="O825" s="25" t="s">
        <v>604</v>
      </c>
      <c r="P825" t="s">
        <v>606</v>
      </c>
      <c r="Q825" s="73">
        <f>M825</f>
        <v>258120</v>
      </c>
      <c r="R825" t="s">
        <v>783</v>
      </c>
      <c r="S825" t="s">
        <v>277</v>
      </c>
      <c r="T825" t="s">
        <v>608</v>
      </c>
      <c r="U825" s="9" t="s">
        <v>734</v>
      </c>
      <c r="V825" t="s">
        <v>321</v>
      </c>
      <c r="W825" t="s">
        <v>321</v>
      </c>
      <c r="X825" t="s">
        <v>276</v>
      </c>
    </row>
    <row r="826" spans="1:24" ht="15" x14ac:dyDescent="0.2">
      <c r="A826" s="22" t="s">
        <v>266</v>
      </c>
      <c r="B826" s="22" t="s">
        <v>265</v>
      </c>
      <c r="C826" s="22" t="s">
        <v>267</v>
      </c>
      <c r="F826" t="s">
        <v>271</v>
      </c>
      <c r="I826" t="s">
        <v>275</v>
      </c>
      <c r="J826">
        <v>3</v>
      </c>
      <c r="L826" t="s">
        <v>727</v>
      </c>
      <c r="M826" s="66">
        <v>0</v>
      </c>
      <c r="O826" s="25" t="s">
        <v>449</v>
      </c>
      <c r="P826" t="s">
        <v>609</v>
      </c>
      <c r="Q826" s="31">
        <f>M826</f>
        <v>0</v>
      </c>
      <c r="R826" t="s">
        <v>449</v>
      </c>
      <c r="S826" t="s">
        <v>277</v>
      </c>
      <c r="T826" t="s">
        <v>610</v>
      </c>
      <c r="U826" s="9" t="s">
        <v>734</v>
      </c>
      <c r="V826" t="s">
        <v>321</v>
      </c>
      <c r="W826" t="s">
        <v>321</v>
      </c>
      <c r="X826" t="s">
        <v>276</v>
      </c>
    </row>
    <row r="827" spans="1:24" ht="15" x14ac:dyDescent="0.2">
      <c r="A827" s="22" t="s">
        <v>266</v>
      </c>
      <c r="B827" s="22" t="s">
        <v>265</v>
      </c>
      <c r="C827" s="22" t="s">
        <v>267</v>
      </c>
      <c r="F827" t="s">
        <v>271</v>
      </c>
      <c r="I827" t="s">
        <v>275</v>
      </c>
      <c r="J827">
        <v>3</v>
      </c>
      <c r="L827" t="s">
        <v>763</v>
      </c>
      <c r="M827" s="66">
        <v>0</v>
      </c>
      <c r="O827" s="25" t="s">
        <v>449</v>
      </c>
      <c r="P827" t="s">
        <v>611</v>
      </c>
      <c r="Q827" s="31">
        <f>M827</f>
        <v>0</v>
      </c>
      <c r="R827" t="s">
        <v>449</v>
      </c>
      <c r="S827" t="s">
        <v>277</v>
      </c>
      <c r="T827" t="s">
        <v>612</v>
      </c>
      <c r="U827" s="9" t="s">
        <v>734</v>
      </c>
      <c r="V827" t="s">
        <v>321</v>
      </c>
      <c r="W827" t="s">
        <v>321</v>
      </c>
      <c r="X827" t="s">
        <v>276</v>
      </c>
    </row>
    <row r="828" spans="1:24" ht="15" x14ac:dyDescent="0.2">
      <c r="A828" s="22" t="s">
        <v>266</v>
      </c>
      <c r="B828" s="22" t="s">
        <v>265</v>
      </c>
      <c r="C828" s="22" t="s">
        <v>267</v>
      </c>
      <c r="F828" t="s">
        <v>271</v>
      </c>
      <c r="I828" t="s">
        <v>275</v>
      </c>
      <c r="J828">
        <v>3</v>
      </c>
      <c r="L828" t="s">
        <v>764</v>
      </c>
      <c r="M828" s="31" t="s">
        <v>338</v>
      </c>
      <c r="O828" s="25"/>
      <c r="P828" t="s">
        <v>556</v>
      </c>
      <c r="Q828" s="65"/>
      <c r="R828" s="25"/>
      <c r="S828" t="s">
        <v>277</v>
      </c>
      <c r="T828" t="s">
        <v>613</v>
      </c>
      <c r="U828" s="9" t="s">
        <v>749</v>
      </c>
      <c r="V828" t="s">
        <v>321</v>
      </c>
      <c r="W828" t="s">
        <v>321</v>
      </c>
      <c r="X828" t="s">
        <v>276</v>
      </c>
    </row>
    <row r="829" spans="1:24" ht="15" x14ac:dyDescent="0.2">
      <c r="A829" s="22" t="s">
        <v>266</v>
      </c>
      <c r="B829" s="22" t="s">
        <v>265</v>
      </c>
      <c r="C829" s="22" t="s">
        <v>267</v>
      </c>
      <c r="F829" t="s">
        <v>271</v>
      </c>
      <c r="I829" t="s">
        <v>275</v>
      </c>
      <c r="J829">
        <v>3</v>
      </c>
      <c r="L829" t="s">
        <v>765</v>
      </c>
      <c r="M829" s="31" t="s">
        <v>338</v>
      </c>
      <c r="O829" s="25"/>
      <c r="P829" t="s">
        <v>556</v>
      </c>
      <c r="Q829" s="65"/>
      <c r="R829" s="25"/>
      <c r="S829" t="s">
        <v>277</v>
      </c>
      <c r="T829" t="s">
        <v>614</v>
      </c>
      <c r="U829" s="9" t="s">
        <v>749</v>
      </c>
      <c r="V829" t="s">
        <v>321</v>
      </c>
      <c r="W829" t="s">
        <v>321</v>
      </c>
      <c r="X829" t="s">
        <v>276</v>
      </c>
    </row>
    <row r="830" spans="1:24" ht="15" x14ac:dyDescent="0.2">
      <c r="A830" s="22" t="s">
        <v>266</v>
      </c>
      <c r="B830" s="22" t="s">
        <v>265</v>
      </c>
      <c r="C830" s="22" t="s">
        <v>267</v>
      </c>
      <c r="F830" t="s">
        <v>271</v>
      </c>
      <c r="I830" t="s">
        <v>275</v>
      </c>
      <c r="J830">
        <v>3</v>
      </c>
      <c r="L830" t="s">
        <v>766</v>
      </c>
      <c r="M830" s="31" t="s">
        <v>338</v>
      </c>
      <c r="O830" s="25"/>
      <c r="P830" t="s">
        <v>556</v>
      </c>
      <c r="Q830" s="65"/>
      <c r="R830" s="25"/>
      <c r="S830" t="s">
        <v>277</v>
      </c>
      <c r="T830" t="s">
        <v>615</v>
      </c>
      <c r="U830" s="9" t="s">
        <v>749</v>
      </c>
      <c r="V830" t="s">
        <v>321</v>
      </c>
      <c r="W830" t="s">
        <v>321</v>
      </c>
      <c r="X830" t="s">
        <v>276</v>
      </c>
    </row>
    <row r="831" spans="1:24" ht="15" x14ac:dyDescent="0.2">
      <c r="A831" s="22" t="s">
        <v>266</v>
      </c>
      <c r="B831" s="22" t="s">
        <v>265</v>
      </c>
      <c r="C831" s="22" t="s">
        <v>267</v>
      </c>
      <c r="F831" s="26" t="s">
        <v>279</v>
      </c>
      <c r="I831" t="s">
        <v>275</v>
      </c>
      <c r="J831">
        <v>3</v>
      </c>
      <c r="L831" s="23" t="s">
        <v>593</v>
      </c>
      <c r="M831" s="66">
        <v>31</v>
      </c>
      <c r="O831" s="25" t="s">
        <v>273</v>
      </c>
      <c r="P831" t="s">
        <v>592</v>
      </c>
      <c r="Q831" s="65">
        <f>M831*277778</f>
        <v>8611118</v>
      </c>
      <c r="R831" s="25" t="s">
        <v>108</v>
      </c>
      <c r="S831" t="s">
        <v>277</v>
      </c>
      <c r="T831" t="s">
        <v>594</v>
      </c>
      <c r="U831" s="9" t="s">
        <v>733</v>
      </c>
      <c r="V831" t="s">
        <v>321</v>
      </c>
      <c r="W831" t="s">
        <v>321</v>
      </c>
      <c r="X831" t="s">
        <v>276</v>
      </c>
    </row>
    <row r="832" spans="1:24" ht="15" x14ac:dyDescent="0.2">
      <c r="A832" s="22" t="s">
        <v>266</v>
      </c>
      <c r="B832" s="22" t="s">
        <v>265</v>
      </c>
      <c r="C832" s="22" t="s">
        <v>267</v>
      </c>
      <c r="F832" s="26" t="s">
        <v>279</v>
      </c>
      <c r="I832" t="s">
        <v>275</v>
      </c>
      <c r="J832">
        <v>3</v>
      </c>
      <c r="L832" s="23" t="s">
        <v>596</v>
      </c>
      <c r="M832" s="66">
        <v>0.05</v>
      </c>
      <c r="O832" s="25" t="s">
        <v>273</v>
      </c>
      <c r="P832" t="s">
        <v>595</v>
      </c>
      <c r="Q832" s="65">
        <f>M832*277778</f>
        <v>13888.900000000001</v>
      </c>
      <c r="R832" s="25" t="s">
        <v>108</v>
      </c>
      <c r="S832" t="s">
        <v>277</v>
      </c>
      <c r="T832" t="s">
        <v>597</v>
      </c>
      <c r="U832" s="9" t="s">
        <v>733</v>
      </c>
      <c r="V832" t="s">
        <v>321</v>
      </c>
      <c r="W832" t="s">
        <v>321</v>
      </c>
      <c r="X832" t="s">
        <v>276</v>
      </c>
    </row>
    <row r="833" spans="1:24" ht="15" x14ac:dyDescent="0.2">
      <c r="A833" s="22" t="s">
        <v>266</v>
      </c>
      <c r="B833" s="22" t="s">
        <v>265</v>
      </c>
      <c r="C833" s="22" t="s">
        <v>267</v>
      </c>
      <c r="F833" s="26" t="s">
        <v>279</v>
      </c>
      <c r="I833" t="s">
        <v>275</v>
      </c>
      <c r="J833">
        <v>3</v>
      </c>
      <c r="L833" s="23" t="s">
        <v>603</v>
      </c>
      <c r="M833" s="31">
        <v>352950</v>
      </c>
      <c r="O833" s="25" t="s">
        <v>604</v>
      </c>
      <c r="P833" t="s">
        <v>602</v>
      </c>
      <c r="Q833" s="73">
        <f t="shared" ref="Q831:Q843" si="31">M833</f>
        <v>352950</v>
      </c>
      <c r="R833" t="s">
        <v>783</v>
      </c>
      <c r="S833" t="s">
        <v>277</v>
      </c>
      <c r="T833" t="s">
        <v>605</v>
      </c>
      <c r="U833" s="9" t="s">
        <v>734</v>
      </c>
      <c r="V833" t="s">
        <v>321</v>
      </c>
      <c r="W833" t="s">
        <v>321</v>
      </c>
      <c r="X833" t="s">
        <v>276</v>
      </c>
    </row>
    <row r="834" spans="1:24" ht="15" x14ac:dyDescent="0.2">
      <c r="A834" s="22" t="s">
        <v>266</v>
      </c>
      <c r="B834" s="22" t="s">
        <v>265</v>
      </c>
      <c r="C834" s="22" t="s">
        <v>267</v>
      </c>
      <c r="F834" s="26" t="s">
        <v>279</v>
      </c>
      <c r="I834" t="s">
        <v>275</v>
      </c>
      <c r="J834">
        <v>3</v>
      </c>
      <c r="L834" s="23" t="s">
        <v>607</v>
      </c>
      <c r="M834" s="31">
        <v>268620</v>
      </c>
      <c r="O834" s="25" t="s">
        <v>604</v>
      </c>
      <c r="P834" t="s">
        <v>606</v>
      </c>
      <c r="Q834" s="73">
        <f t="shared" si="31"/>
        <v>268620</v>
      </c>
      <c r="R834" t="s">
        <v>783</v>
      </c>
      <c r="S834" t="s">
        <v>277</v>
      </c>
      <c r="T834" t="s">
        <v>608</v>
      </c>
      <c r="U834" s="9" t="s">
        <v>734</v>
      </c>
      <c r="V834" t="s">
        <v>321</v>
      </c>
      <c r="W834" t="s">
        <v>321</v>
      </c>
      <c r="X834" t="s">
        <v>276</v>
      </c>
    </row>
    <row r="835" spans="1:24" ht="15" x14ac:dyDescent="0.2">
      <c r="A835" s="22" t="s">
        <v>266</v>
      </c>
      <c r="B835" s="22" t="s">
        <v>265</v>
      </c>
      <c r="C835" s="22" t="s">
        <v>267</v>
      </c>
      <c r="F835" s="26" t="s">
        <v>279</v>
      </c>
      <c r="I835" t="s">
        <v>275</v>
      </c>
      <c r="J835">
        <v>3</v>
      </c>
      <c r="L835" t="s">
        <v>727</v>
      </c>
      <c r="M835" s="66">
        <v>0</v>
      </c>
      <c r="O835" s="25" t="s">
        <v>449</v>
      </c>
      <c r="P835" t="s">
        <v>609</v>
      </c>
      <c r="Q835" s="31">
        <f t="shared" si="31"/>
        <v>0</v>
      </c>
      <c r="R835" t="s">
        <v>449</v>
      </c>
      <c r="S835" t="s">
        <v>277</v>
      </c>
      <c r="T835" t="s">
        <v>610</v>
      </c>
      <c r="U835" s="9" t="s">
        <v>734</v>
      </c>
      <c r="V835" t="s">
        <v>321</v>
      </c>
      <c r="W835" t="s">
        <v>321</v>
      </c>
      <c r="X835" t="s">
        <v>276</v>
      </c>
    </row>
    <row r="836" spans="1:24" ht="15" x14ac:dyDescent="0.2">
      <c r="A836" s="22" t="s">
        <v>266</v>
      </c>
      <c r="B836" s="22" t="s">
        <v>265</v>
      </c>
      <c r="C836" s="22" t="s">
        <v>267</v>
      </c>
      <c r="F836" s="26" t="s">
        <v>279</v>
      </c>
      <c r="I836" t="s">
        <v>275</v>
      </c>
      <c r="J836">
        <v>3</v>
      </c>
      <c r="L836" t="s">
        <v>763</v>
      </c>
      <c r="M836" s="66">
        <v>0</v>
      </c>
      <c r="O836" s="25" t="s">
        <v>449</v>
      </c>
      <c r="P836" t="s">
        <v>611</v>
      </c>
      <c r="Q836" s="31">
        <f t="shared" si="31"/>
        <v>0</v>
      </c>
      <c r="R836" t="s">
        <v>449</v>
      </c>
      <c r="S836" t="s">
        <v>277</v>
      </c>
      <c r="T836" t="s">
        <v>612</v>
      </c>
      <c r="U836" s="9" t="s">
        <v>734</v>
      </c>
      <c r="V836" t="s">
        <v>321</v>
      </c>
      <c r="W836" t="s">
        <v>321</v>
      </c>
      <c r="X836" t="s">
        <v>276</v>
      </c>
    </row>
    <row r="837" spans="1:24" ht="15" x14ac:dyDescent="0.2">
      <c r="A837" s="22" t="s">
        <v>266</v>
      </c>
      <c r="B837" s="22" t="s">
        <v>265</v>
      </c>
      <c r="C837" s="22" t="s">
        <v>267</v>
      </c>
      <c r="F837" s="27" t="s">
        <v>36</v>
      </c>
      <c r="I837" t="s">
        <v>275</v>
      </c>
      <c r="J837">
        <v>3</v>
      </c>
      <c r="L837" s="23" t="s">
        <v>593</v>
      </c>
      <c r="M837" s="66">
        <v>31</v>
      </c>
      <c r="O837" s="25" t="s">
        <v>273</v>
      </c>
      <c r="P837" t="s">
        <v>592</v>
      </c>
      <c r="Q837" s="65">
        <f>M837*277778</f>
        <v>8611118</v>
      </c>
      <c r="R837" s="25" t="s">
        <v>108</v>
      </c>
      <c r="S837" t="s">
        <v>277</v>
      </c>
      <c r="T837" t="s">
        <v>594</v>
      </c>
      <c r="U837" s="9" t="s">
        <v>733</v>
      </c>
      <c r="V837" t="s">
        <v>321</v>
      </c>
      <c r="W837" t="s">
        <v>321</v>
      </c>
      <c r="X837" t="s">
        <v>276</v>
      </c>
    </row>
    <row r="838" spans="1:24" ht="15" x14ac:dyDescent="0.2">
      <c r="A838" s="22" t="s">
        <v>266</v>
      </c>
      <c r="B838" s="22" t="s">
        <v>265</v>
      </c>
      <c r="C838" s="22" t="s">
        <v>267</v>
      </c>
      <c r="F838" s="27" t="s">
        <v>36</v>
      </c>
      <c r="I838" t="s">
        <v>275</v>
      </c>
      <c r="J838">
        <v>3</v>
      </c>
      <c r="L838" s="23" t="s">
        <v>596</v>
      </c>
      <c r="M838" s="66">
        <v>0.05</v>
      </c>
      <c r="O838" s="25" t="s">
        <v>273</v>
      </c>
      <c r="P838" t="s">
        <v>595</v>
      </c>
      <c r="Q838" s="65">
        <f>M838*277778</f>
        <v>13888.900000000001</v>
      </c>
      <c r="R838" s="25" t="s">
        <v>108</v>
      </c>
      <c r="S838" t="s">
        <v>277</v>
      </c>
      <c r="T838" t="s">
        <v>597</v>
      </c>
      <c r="U838" s="9" t="s">
        <v>733</v>
      </c>
      <c r="V838" t="s">
        <v>321</v>
      </c>
      <c r="W838" t="s">
        <v>321</v>
      </c>
      <c r="X838" t="s">
        <v>276</v>
      </c>
    </row>
    <row r="839" spans="1:24" ht="15" x14ac:dyDescent="0.2">
      <c r="A839" s="22" t="s">
        <v>266</v>
      </c>
      <c r="B839" s="22" t="s">
        <v>265</v>
      </c>
      <c r="C839" s="22" t="s">
        <v>267</v>
      </c>
      <c r="F839" s="27" t="s">
        <v>36</v>
      </c>
      <c r="I839" t="s">
        <v>275</v>
      </c>
      <c r="J839">
        <v>3</v>
      </c>
      <c r="L839" s="23" t="s">
        <v>603</v>
      </c>
      <c r="M839" s="31">
        <v>339870</v>
      </c>
      <c r="O839" s="25" t="s">
        <v>604</v>
      </c>
      <c r="P839" t="s">
        <v>602</v>
      </c>
      <c r="Q839" s="73">
        <f t="shared" si="31"/>
        <v>339870</v>
      </c>
      <c r="R839" t="s">
        <v>783</v>
      </c>
      <c r="S839" t="s">
        <v>277</v>
      </c>
      <c r="T839" t="s">
        <v>605</v>
      </c>
      <c r="U839" s="9" t="s">
        <v>734</v>
      </c>
      <c r="V839" t="s">
        <v>321</v>
      </c>
      <c r="W839" t="s">
        <v>321</v>
      </c>
      <c r="X839" t="s">
        <v>276</v>
      </c>
    </row>
    <row r="840" spans="1:24" ht="15" x14ac:dyDescent="0.2">
      <c r="A840" s="22" t="s">
        <v>266</v>
      </c>
      <c r="B840" s="22" t="s">
        <v>265</v>
      </c>
      <c r="C840" s="22" t="s">
        <v>267</v>
      </c>
      <c r="F840" s="27" t="s">
        <v>36</v>
      </c>
      <c r="I840" t="s">
        <v>275</v>
      </c>
      <c r="J840">
        <v>3</v>
      </c>
      <c r="L840" s="23" t="s">
        <v>607</v>
      </c>
      <c r="M840" s="31">
        <v>159960</v>
      </c>
      <c r="O840" s="25" t="s">
        <v>604</v>
      </c>
      <c r="P840" t="s">
        <v>606</v>
      </c>
      <c r="Q840" s="73">
        <f t="shared" si="31"/>
        <v>159960</v>
      </c>
      <c r="R840" t="s">
        <v>783</v>
      </c>
      <c r="S840" t="s">
        <v>277</v>
      </c>
      <c r="T840" t="s">
        <v>608</v>
      </c>
      <c r="U840" s="9" t="s">
        <v>734</v>
      </c>
      <c r="V840" t="s">
        <v>321</v>
      </c>
      <c r="W840" t="s">
        <v>321</v>
      </c>
      <c r="X840" t="s">
        <v>276</v>
      </c>
    </row>
    <row r="841" spans="1:24" ht="15" x14ac:dyDescent="0.2">
      <c r="A841" s="22" t="s">
        <v>266</v>
      </c>
      <c r="B841" s="22" t="s">
        <v>265</v>
      </c>
      <c r="C841" s="22" t="s">
        <v>267</v>
      </c>
      <c r="F841" s="27" t="s">
        <v>36</v>
      </c>
      <c r="I841" t="s">
        <v>275</v>
      </c>
      <c r="J841">
        <v>3</v>
      </c>
      <c r="L841" t="s">
        <v>727</v>
      </c>
      <c r="M841" s="66">
        <v>0</v>
      </c>
      <c r="O841" s="25" t="s">
        <v>449</v>
      </c>
      <c r="P841" t="s">
        <v>609</v>
      </c>
      <c r="Q841" s="31">
        <f t="shared" si="31"/>
        <v>0</v>
      </c>
      <c r="R841" t="s">
        <v>449</v>
      </c>
      <c r="S841" t="s">
        <v>277</v>
      </c>
      <c r="T841" t="s">
        <v>610</v>
      </c>
      <c r="U841" s="9" t="s">
        <v>734</v>
      </c>
      <c r="V841" t="s">
        <v>321</v>
      </c>
      <c r="W841" t="s">
        <v>321</v>
      </c>
      <c r="X841" t="s">
        <v>276</v>
      </c>
    </row>
    <row r="842" spans="1:24" ht="15" x14ac:dyDescent="0.2">
      <c r="A842" s="22" t="s">
        <v>266</v>
      </c>
      <c r="B842" s="22" t="s">
        <v>265</v>
      </c>
      <c r="C842" s="22" t="s">
        <v>267</v>
      </c>
      <c r="F842" s="27" t="s">
        <v>36</v>
      </c>
      <c r="I842" t="s">
        <v>275</v>
      </c>
      <c r="J842">
        <v>3</v>
      </c>
      <c r="L842" t="s">
        <v>763</v>
      </c>
      <c r="M842" s="66">
        <v>0</v>
      </c>
      <c r="O842" s="25" t="s">
        <v>449</v>
      </c>
      <c r="P842" t="s">
        <v>611</v>
      </c>
      <c r="Q842" s="31">
        <f t="shared" si="31"/>
        <v>0</v>
      </c>
      <c r="R842" t="s">
        <v>449</v>
      </c>
      <c r="S842" t="s">
        <v>277</v>
      </c>
      <c r="T842" t="s">
        <v>612</v>
      </c>
      <c r="U842" s="9" t="s">
        <v>734</v>
      </c>
      <c r="V842" t="s">
        <v>321</v>
      </c>
      <c r="W842" t="s">
        <v>321</v>
      </c>
      <c r="X842" t="s">
        <v>276</v>
      </c>
    </row>
    <row r="843" spans="1:24" ht="15" x14ac:dyDescent="0.2">
      <c r="A843" s="22" t="s">
        <v>334</v>
      </c>
      <c r="B843" s="22" t="s">
        <v>333</v>
      </c>
      <c r="C843" s="22" t="s">
        <v>305</v>
      </c>
      <c r="F843" t="s">
        <v>279</v>
      </c>
      <c r="I843" t="s">
        <v>359</v>
      </c>
      <c r="L843" t="s">
        <v>760</v>
      </c>
      <c r="M843" s="31">
        <v>137</v>
      </c>
      <c r="O843" s="25" t="s">
        <v>456</v>
      </c>
      <c r="P843" t="s">
        <v>454</v>
      </c>
      <c r="Q843" s="31">
        <f t="shared" si="31"/>
        <v>137</v>
      </c>
      <c r="R843" s="25" t="str">
        <f>O843</f>
        <v>kg</v>
      </c>
      <c r="S843" t="s">
        <v>322</v>
      </c>
      <c r="T843" t="s">
        <v>457</v>
      </c>
      <c r="U843" s="9" t="s">
        <v>790</v>
      </c>
      <c r="V843" t="s">
        <v>321</v>
      </c>
      <c r="W843" t="s">
        <v>321</v>
      </c>
      <c r="X843" t="s">
        <v>276</v>
      </c>
    </row>
    <row r="844" spans="1:24" ht="409.6" x14ac:dyDescent="0.2">
      <c r="A844" s="22" t="s">
        <v>281</v>
      </c>
      <c r="B844" s="22" t="s">
        <v>280</v>
      </c>
      <c r="C844" s="22" t="s">
        <v>267</v>
      </c>
      <c r="F844" t="s">
        <v>279</v>
      </c>
      <c r="I844" t="s">
        <v>283</v>
      </c>
      <c r="K844" s="25" t="s">
        <v>616</v>
      </c>
      <c r="L844" t="s">
        <v>753</v>
      </c>
      <c r="O844" s="25"/>
      <c r="P844" t="s">
        <v>599</v>
      </c>
      <c r="Q844" s="76"/>
      <c r="R844" s="25"/>
      <c r="S844" t="s">
        <v>277</v>
      </c>
      <c r="T844" t="s">
        <v>601</v>
      </c>
      <c r="U844" s="9" t="s">
        <v>743</v>
      </c>
      <c r="V844" t="s">
        <v>321</v>
      </c>
      <c r="W844" t="s">
        <v>321</v>
      </c>
      <c r="X844" t="s">
        <v>276</v>
      </c>
    </row>
    <row r="845" spans="1:24" ht="15" x14ac:dyDescent="0.2">
      <c r="A845" s="22" t="s">
        <v>285</v>
      </c>
      <c r="B845" s="22" t="s">
        <v>284</v>
      </c>
      <c r="C845" s="22" t="s">
        <v>286</v>
      </c>
      <c r="F845" t="s">
        <v>279</v>
      </c>
      <c r="L845" t="s">
        <v>767</v>
      </c>
      <c r="M845" s="66" t="s">
        <v>388</v>
      </c>
      <c r="O845" s="25"/>
      <c r="P845" t="s">
        <v>592</v>
      </c>
      <c r="Q845" s="65"/>
      <c r="R845" s="25"/>
      <c r="S845" t="s">
        <v>293</v>
      </c>
      <c r="T845" t="s">
        <v>617</v>
      </c>
      <c r="U845" s="9" t="s">
        <v>733</v>
      </c>
      <c r="V845" t="s">
        <v>321</v>
      </c>
      <c r="W845" t="s">
        <v>321</v>
      </c>
      <c r="X845" t="s">
        <v>276</v>
      </c>
    </row>
    <row r="846" spans="1:24" ht="15" x14ac:dyDescent="0.2">
      <c r="A846" s="22" t="s">
        <v>285</v>
      </c>
      <c r="B846" s="22" t="s">
        <v>284</v>
      </c>
      <c r="C846" s="22" t="s">
        <v>286</v>
      </c>
      <c r="F846" t="s">
        <v>279</v>
      </c>
      <c r="L846" t="s">
        <v>768</v>
      </c>
      <c r="M846" s="66" t="s">
        <v>388</v>
      </c>
      <c r="O846" s="25"/>
      <c r="P846" t="s">
        <v>618</v>
      </c>
      <c r="Q846" s="65"/>
      <c r="R846" s="25"/>
      <c r="S846" t="s">
        <v>293</v>
      </c>
      <c r="T846" t="s">
        <v>619</v>
      </c>
      <c r="U846" s="9" t="s">
        <v>733</v>
      </c>
      <c r="V846" t="s">
        <v>321</v>
      </c>
      <c r="W846" t="s">
        <v>321</v>
      </c>
      <c r="X846" t="s">
        <v>276</v>
      </c>
    </row>
    <row r="847" spans="1:24" ht="15" x14ac:dyDescent="0.2">
      <c r="A847" s="22" t="s">
        <v>285</v>
      </c>
      <c r="B847" s="22" t="s">
        <v>284</v>
      </c>
      <c r="C847" s="22" t="s">
        <v>286</v>
      </c>
      <c r="F847" t="s">
        <v>279</v>
      </c>
      <c r="L847" t="s">
        <v>769</v>
      </c>
      <c r="M847" s="66" t="s">
        <v>388</v>
      </c>
      <c r="O847" s="25"/>
      <c r="P847" t="s">
        <v>595</v>
      </c>
      <c r="Q847" s="65"/>
      <c r="R847" s="25"/>
      <c r="S847" t="s">
        <v>293</v>
      </c>
      <c r="T847" t="s">
        <v>620</v>
      </c>
      <c r="U847" s="9" t="s">
        <v>733</v>
      </c>
      <c r="V847" t="s">
        <v>321</v>
      </c>
      <c r="W847" t="s">
        <v>321</v>
      </c>
      <c r="X847" t="s">
        <v>276</v>
      </c>
    </row>
    <row r="848" spans="1:24" ht="15" x14ac:dyDescent="0.2">
      <c r="A848" s="22" t="s">
        <v>285</v>
      </c>
      <c r="B848" s="22" t="s">
        <v>284</v>
      </c>
      <c r="C848" s="22" t="s">
        <v>286</v>
      </c>
      <c r="F848" t="s">
        <v>279</v>
      </c>
      <c r="L848" t="s">
        <v>770</v>
      </c>
      <c r="M848" s="66" t="s">
        <v>355</v>
      </c>
      <c r="O848" s="25"/>
      <c r="P848" t="s">
        <v>434</v>
      </c>
      <c r="Q848" s="76"/>
      <c r="R848" s="25"/>
      <c r="S848" t="s">
        <v>293</v>
      </c>
      <c r="T848" t="s">
        <v>621</v>
      </c>
      <c r="U848" s="9" t="s">
        <v>787</v>
      </c>
      <c r="V848" t="s">
        <v>321</v>
      </c>
      <c r="W848" t="s">
        <v>321</v>
      </c>
      <c r="X848" t="s">
        <v>276</v>
      </c>
    </row>
    <row r="849" spans="1:24" ht="409.6" x14ac:dyDescent="0.2">
      <c r="A849" s="22" t="s">
        <v>285</v>
      </c>
      <c r="B849" s="22" t="s">
        <v>284</v>
      </c>
      <c r="C849" s="22" t="s">
        <v>286</v>
      </c>
      <c r="F849" t="s">
        <v>279</v>
      </c>
      <c r="I849" t="s">
        <v>292</v>
      </c>
      <c r="J849">
        <v>75</v>
      </c>
      <c r="L849" t="s">
        <v>753</v>
      </c>
      <c r="M849" s="65" t="s">
        <v>623</v>
      </c>
      <c r="O849" s="25" t="s">
        <v>540</v>
      </c>
      <c r="P849" t="s">
        <v>622</v>
      </c>
      <c r="Q849" s="76"/>
      <c r="R849" s="25"/>
      <c r="S849" t="s">
        <v>293</v>
      </c>
      <c r="T849" t="s">
        <v>624</v>
      </c>
      <c r="U849" s="9" t="s">
        <v>743</v>
      </c>
      <c r="V849" t="s">
        <v>321</v>
      </c>
      <c r="W849" t="s">
        <v>321</v>
      </c>
      <c r="X849" t="s">
        <v>276</v>
      </c>
    </row>
    <row r="850" spans="1:24" ht="15" x14ac:dyDescent="0.2">
      <c r="A850" s="22" t="s">
        <v>285</v>
      </c>
      <c r="B850" s="22" t="s">
        <v>284</v>
      </c>
      <c r="C850" s="22" t="s">
        <v>286</v>
      </c>
      <c r="F850" t="s">
        <v>279</v>
      </c>
      <c r="L850" t="s">
        <v>771</v>
      </c>
      <c r="M850" s="66" t="s">
        <v>388</v>
      </c>
      <c r="O850" s="25"/>
      <c r="P850" t="s">
        <v>625</v>
      </c>
      <c r="Q850" s="65"/>
      <c r="R850" s="25"/>
      <c r="S850" t="s">
        <v>293</v>
      </c>
      <c r="T850" t="s">
        <v>626</v>
      </c>
      <c r="U850" s="9" t="s">
        <v>751</v>
      </c>
      <c r="V850" t="e">
        <v>#N/A</v>
      </c>
      <c r="W850" t="e">
        <v>#N/A</v>
      </c>
      <c r="X850" t="s">
        <v>276</v>
      </c>
    </row>
    <row r="851" spans="1:24" ht="15" x14ac:dyDescent="0.2">
      <c r="A851" s="22" t="s">
        <v>285</v>
      </c>
      <c r="B851" s="22" t="s">
        <v>284</v>
      </c>
      <c r="C851" s="22" t="s">
        <v>286</v>
      </c>
      <c r="F851" t="s">
        <v>279</v>
      </c>
      <c r="L851" t="s">
        <v>772</v>
      </c>
      <c r="M851" s="31" t="s">
        <v>388</v>
      </c>
      <c r="O851" s="25"/>
      <c r="P851" t="s">
        <v>627</v>
      </c>
      <c r="Q851" s="65"/>
      <c r="R851" s="25"/>
      <c r="S851" t="s">
        <v>293</v>
      </c>
      <c r="T851" t="s">
        <v>628</v>
      </c>
      <c r="U851" s="9" t="s">
        <v>752</v>
      </c>
      <c r="V851" t="e">
        <v>#N/A</v>
      </c>
      <c r="W851" t="e">
        <v>#N/A</v>
      </c>
      <c r="X851" t="s">
        <v>276</v>
      </c>
    </row>
  </sheetData>
  <hyperlinks>
    <hyperlink ref="I413" r:id="rId1" xr:uid="{80665A24-1486-604A-9380-371035F139E1}"/>
    <hyperlink ref="I414" r:id="rId2" xr:uid="{BA11A47B-4AEA-4949-837D-686F9FB057B7}"/>
    <hyperlink ref="I415" r:id="rId3" xr:uid="{F2294FB6-73E7-7240-9933-08B86B8BD2BC}"/>
    <hyperlink ref="I659" r:id="rId4" xr:uid="{18DC9DD0-2D48-F64A-AB44-263766E950B8}"/>
    <hyperlink ref="K655" r:id="rId5" xr:uid="{B8FB3C08-5D2D-2E4F-9B9C-FC9B7A9A211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workbookViewId="0">
      <pane ySplit="1" topLeftCell="A139" activePane="bottomLeft" state="frozen"/>
      <selection pane="bottomLeft" activeCell="R216" sqref="R216"/>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1</v>
      </c>
      <c r="K2" s="6">
        <v>1</v>
      </c>
      <c r="L2" s="6" t="s">
        <v>37</v>
      </c>
      <c r="M2" s="61">
        <v>90723</v>
      </c>
      <c r="N2" s="5"/>
      <c r="O2" s="6" t="s">
        <v>39</v>
      </c>
      <c r="P2" s="5" t="s">
        <v>29</v>
      </c>
      <c r="Q2" s="70">
        <f>M2</f>
        <v>90723</v>
      </c>
      <c r="R2" s="6" t="s">
        <v>39</v>
      </c>
      <c r="S2" s="6" t="s">
        <v>731</v>
      </c>
      <c r="T2" s="5"/>
      <c r="U2" s="9"/>
      <c r="V2" s="5" t="s">
        <v>323</v>
      </c>
      <c r="W2" s="5" t="s">
        <v>324</v>
      </c>
      <c r="X2" s="6" t="s">
        <v>41</v>
      </c>
    </row>
    <row r="3" spans="1:24" x14ac:dyDescent="0.15">
      <c r="A3" s="6" t="s">
        <v>31</v>
      </c>
      <c r="B3" s="6" t="s">
        <v>30</v>
      </c>
      <c r="C3" s="6" t="s">
        <v>32</v>
      </c>
      <c r="D3" s="5"/>
      <c r="E3" s="5"/>
      <c r="F3" s="6" t="s">
        <v>36</v>
      </c>
      <c r="G3" s="5"/>
      <c r="H3" s="5"/>
      <c r="I3" s="6" t="s">
        <v>40</v>
      </c>
      <c r="J3" s="6">
        <v>1</v>
      </c>
      <c r="K3" s="5"/>
      <c r="L3" s="6" t="s">
        <v>43</v>
      </c>
      <c r="M3" s="61">
        <v>3000523</v>
      </c>
      <c r="N3" s="5"/>
      <c r="O3" s="6" t="s">
        <v>39</v>
      </c>
      <c r="P3" s="5" t="s">
        <v>42</v>
      </c>
      <c r="Q3" s="70">
        <f>M3</f>
        <v>3000523</v>
      </c>
      <c r="R3" s="6" t="s">
        <v>39</v>
      </c>
      <c r="S3" s="6" t="s">
        <v>731</v>
      </c>
      <c r="T3" s="5"/>
      <c r="U3" s="6"/>
      <c r="V3" s="5" t="s">
        <v>382</v>
      </c>
      <c r="W3" s="5" t="s">
        <v>383</v>
      </c>
      <c r="X3" s="6" t="s">
        <v>41</v>
      </c>
    </row>
    <row r="4" spans="1:24" x14ac:dyDescent="0.15">
      <c r="A4" s="6" t="s">
        <v>31</v>
      </c>
      <c r="B4" s="6" t="s">
        <v>30</v>
      </c>
      <c r="C4" s="6" t="s">
        <v>32</v>
      </c>
      <c r="D4" s="5"/>
      <c r="E4" s="5"/>
      <c r="F4" s="6" t="s">
        <v>36</v>
      </c>
      <c r="G4" s="5"/>
      <c r="H4" s="5"/>
      <c r="I4" s="6" t="s">
        <v>40</v>
      </c>
      <c r="J4" s="6">
        <v>1</v>
      </c>
      <c r="K4" s="6">
        <v>1</v>
      </c>
      <c r="L4" s="6" t="s">
        <v>45</v>
      </c>
      <c r="M4" s="61">
        <v>183329</v>
      </c>
      <c r="N4" s="5"/>
      <c r="O4" s="6" t="s">
        <v>39</v>
      </c>
      <c r="P4" s="5" t="s">
        <v>44</v>
      </c>
      <c r="Q4" s="70">
        <f>M4</f>
        <v>183329</v>
      </c>
      <c r="R4" s="6" t="s">
        <v>39</v>
      </c>
      <c r="S4" s="6" t="s">
        <v>731</v>
      </c>
      <c r="T4" s="5"/>
      <c r="U4" s="6"/>
      <c r="V4" s="5" t="s">
        <v>382</v>
      </c>
      <c r="W4" s="5" t="s">
        <v>386</v>
      </c>
      <c r="X4" s="6" t="s">
        <v>41</v>
      </c>
    </row>
    <row r="5" spans="1:24" x14ac:dyDescent="0.15">
      <c r="A5" s="6" t="s">
        <v>31</v>
      </c>
      <c r="B5" s="6" t="s">
        <v>30</v>
      </c>
      <c r="C5" s="6" t="s">
        <v>32</v>
      </c>
      <c r="D5" s="5"/>
      <c r="E5" s="5"/>
      <c r="F5" s="6" t="s">
        <v>36</v>
      </c>
      <c r="G5" s="5"/>
      <c r="H5" s="5"/>
      <c r="I5" s="6" t="s">
        <v>40</v>
      </c>
      <c r="J5" s="6">
        <v>1</v>
      </c>
      <c r="K5" s="6">
        <v>2</v>
      </c>
      <c r="L5" s="6" t="s">
        <v>47</v>
      </c>
      <c r="M5" s="61">
        <v>11000000</v>
      </c>
      <c r="N5" s="5"/>
      <c r="O5" s="6" t="s">
        <v>39</v>
      </c>
      <c r="P5" s="5" t="s">
        <v>46</v>
      </c>
      <c r="Q5" s="70">
        <f>M5</f>
        <v>11000000</v>
      </c>
      <c r="R5" s="6" t="s">
        <v>39</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1</v>
      </c>
      <c r="K6" s="5"/>
      <c r="L6" s="6" t="s">
        <v>49</v>
      </c>
      <c r="M6" s="61">
        <v>550000</v>
      </c>
      <c r="N6" s="5"/>
      <c r="O6" s="6" t="s">
        <v>39</v>
      </c>
      <c r="P6" s="5" t="s">
        <v>48</v>
      </c>
      <c r="Q6" s="70">
        <f>M6</f>
        <v>550000</v>
      </c>
      <c r="R6" s="6" t="s">
        <v>39</v>
      </c>
      <c r="S6" s="6" t="s">
        <v>731</v>
      </c>
      <c r="T6" s="5"/>
      <c r="U6" s="6"/>
      <c r="V6" s="5" t="s">
        <v>634</v>
      </c>
      <c r="W6" s="5" t="s">
        <v>635</v>
      </c>
      <c r="X6" s="6" t="s">
        <v>41</v>
      </c>
    </row>
    <row r="7" spans="1:24" x14ac:dyDescent="0.15">
      <c r="A7" s="6" t="s">
        <v>31</v>
      </c>
      <c r="B7" s="6" t="s">
        <v>30</v>
      </c>
      <c r="C7" s="6" t="s">
        <v>32</v>
      </c>
      <c r="D7" s="5"/>
      <c r="E7" s="5"/>
      <c r="F7" s="6" t="s">
        <v>36</v>
      </c>
      <c r="G7" s="5"/>
      <c r="H7" s="5"/>
      <c r="I7" s="6" t="s">
        <v>40</v>
      </c>
      <c r="J7" s="6">
        <v>1</v>
      </c>
      <c r="K7" s="6">
        <v>2</v>
      </c>
      <c r="L7" s="6" t="s">
        <v>51</v>
      </c>
      <c r="M7" s="61">
        <v>100000</v>
      </c>
      <c r="N7" s="5"/>
      <c r="O7" s="6" t="s">
        <v>39</v>
      </c>
      <c r="P7" s="5" t="s">
        <v>50</v>
      </c>
      <c r="Q7" s="70">
        <f>M7</f>
        <v>100000</v>
      </c>
      <c r="R7" s="6" t="s">
        <v>39</v>
      </c>
      <c r="S7" s="6" t="s">
        <v>731</v>
      </c>
      <c r="T7" s="5"/>
      <c r="U7" s="6"/>
      <c r="V7" s="5" t="s">
        <v>634</v>
      </c>
      <c r="W7" s="5" t="s">
        <v>637</v>
      </c>
      <c r="X7" s="6" t="s">
        <v>41</v>
      </c>
    </row>
    <row r="8" spans="1:24" x14ac:dyDescent="0.15">
      <c r="A8" s="6" t="s">
        <v>31</v>
      </c>
      <c r="B8" s="6" t="s">
        <v>30</v>
      </c>
      <c r="C8" s="6" t="s">
        <v>32</v>
      </c>
      <c r="D8" s="5"/>
      <c r="E8" s="5"/>
      <c r="F8" s="6" t="s">
        <v>36</v>
      </c>
      <c r="G8" s="5"/>
      <c r="H8" s="5"/>
      <c r="I8" s="6" t="s">
        <v>40</v>
      </c>
      <c r="J8" s="6">
        <v>1</v>
      </c>
      <c r="K8" s="6">
        <v>2</v>
      </c>
      <c r="L8" s="6" t="s">
        <v>53</v>
      </c>
      <c r="M8" s="61">
        <v>700</v>
      </c>
      <c r="N8" s="5"/>
      <c r="O8" s="6" t="s">
        <v>39</v>
      </c>
      <c r="P8" s="5" t="s">
        <v>52</v>
      </c>
      <c r="Q8" s="70">
        <f>M8</f>
        <v>700</v>
      </c>
      <c r="R8" s="6" t="s">
        <v>39</v>
      </c>
      <c r="S8" s="6" t="s">
        <v>731</v>
      </c>
      <c r="T8" s="5"/>
      <c r="U8" s="6"/>
      <c r="V8" s="5" t="s">
        <v>634</v>
      </c>
      <c r="W8" s="5" t="s">
        <v>639</v>
      </c>
      <c r="X8" s="6" t="s">
        <v>41</v>
      </c>
    </row>
    <row r="9" spans="1:24" x14ac:dyDescent="0.15">
      <c r="A9" s="6" t="s">
        <v>31</v>
      </c>
      <c r="B9" s="6" t="s">
        <v>30</v>
      </c>
      <c r="C9" s="6" t="s">
        <v>32</v>
      </c>
      <c r="D9" s="5"/>
      <c r="E9" s="5"/>
      <c r="F9" s="6" t="s">
        <v>36</v>
      </c>
      <c r="G9" s="5"/>
      <c r="H9" s="5"/>
      <c r="I9" s="6" t="s">
        <v>40</v>
      </c>
      <c r="J9" s="6">
        <v>1</v>
      </c>
      <c r="K9" s="6">
        <v>1</v>
      </c>
      <c r="L9" s="6" t="s">
        <v>55</v>
      </c>
      <c r="M9" s="61">
        <v>378230</v>
      </c>
      <c r="N9" s="5"/>
      <c r="O9" s="6" t="s">
        <v>39</v>
      </c>
      <c r="P9" s="5" t="s">
        <v>54</v>
      </c>
      <c r="Q9" s="70">
        <f>M9</f>
        <v>378230</v>
      </c>
      <c r="R9" s="6" t="s">
        <v>39</v>
      </c>
      <c r="S9" s="6" t="s">
        <v>731</v>
      </c>
      <c r="T9" s="5"/>
      <c r="U9" s="6"/>
      <c r="V9" s="5" t="s">
        <v>634</v>
      </c>
      <c r="W9" s="5" t="s">
        <v>641</v>
      </c>
      <c r="X9" s="6" t="s">
        <v>41</v>
      </c>
    </row>
    <row r="10" spans="1:24" x14ac:dyDescent="0.15">
      <c r="A10" s="6" t="s">
        <v>31</v>
      </c>
      <c r="B10" s="6" t="s">
        <v>30</v>
      </c>
      <c r="C10" s="6" t="s">
        <v>32</v>
      </c>
      <c r="D10" s="5"/>
      <c r="E10" s="5"/>
      <c r="F10" s="6" t="s">
        <v>36</v>
      </c>
      <c r="G10" s="5"/>
      <c r="H10" s="5"/>
      <c r="I10" s="6" t="s">
        <v>40</v>
      </c>
      <c r="J10" s="6">
        <v>1</v>
      </c>
      <c r="K10" s="6">
        <v>2</v>
      </c>
      <c r="L10" s="6" t="s">
        <v>57</v>
      </c>
      <c r="M10" s="61">
        <v>330000</v>
      </c>
      <c r="N10" s="5"/>
      <c r="O10" s="6" t="s">
        <v>39</v>
      </c>
      <c r="P10" s="5" t="s">
        <v>56</v>
      </c>
      <c r="Q10" s="70">
        <f>M10</f>
        <v>330000</v>
      </c>
      <c r="R10" s="6" t="s">
        <v>39</v>
      </c>
      <c r="S10" s="6" t="s">
        <v>731</v>
      </c>
      <c r="T10" s="5"/>
      <c r="U10" s="6"/>
      <c r="V10" s="5" t="s">
        <v>634</v>
      </c>
      <c r="W10" s="5" t="s">
        <v>643</v>
      </c>
      <c r="X10" s="6" t="s">
        <v>41</v>
      </c>
    </row>
    <row r="11" spans="1:24" x14ac:dyDescent="0.15">
      <c r="A11" s="6" t="s">
        <v>31</v>
      </c>
      <c r="B11" s="6" t="s">
        <v>30</v>
      </c>
      <c r="C11" s="6" t="s">
        <v>32</v>
      </c>
      <c r="D11" s="5"/>
      <c r="E11" s="5"/>
      <c r="F11" s="6" t="s">
        <v>36</v>
      </c>
      <c r="G11" s="5"/>
      <c r="H11" s="5"/>
      <c r="I11" s="6" t="s">
        <v>40</v>
      </c>
      <c r="J11" s="6">
        <v>1</v>
      </c>
      <c r="K11" s="6">
        <v>2</v>
      </c>
      <c r="L11" s="6" t="s">
        <v>59</v>
      </c>
      <c r="M11" s="61">
        <v>100000</v>
      </c>
      <c r="N11" s="5"/>
      <c r="O11" s="6" t="s">
        <v>39</v>
      </c>
      <c r="P11" s="5" t="s">
        <v>58</v>
      </c>
      <c r="Q11" s="70">
        <f>M11</f>
        <v>100000</v>
      </c>
      <c r="R11" s="6" t="s">
        <v>39</v>
      </c>
      <c r="S11" s="6" t="s">
        <v>731</v>
      </c>
      <c r="T11" s="5"/>
      <c r="U11" s="6"/>
      <c r="V11" s="5" t="s">
        <v>634</v>
      </c>
      <c r="W11" s="5" t="s">
        <v>645</v>
      </c>
      <c r="X11" s="6" t="s">
        <v>41</v>
      </c>
    </row>
    <row r="12" spans="1:24" x14ac:dyDescent="0.15">
      <c r="A12" s="6" t="s">
        <v>31</v>
      </c>
      <c r="B12" s="6" t="s">
        <v>30</v>
      </c>
      <c r="C12" s="6" t="s">
        <v>32</v>
      </c>
      <c r="D12" s="5"/>
      <c r="E12" s="5"/>
      <c r="F12" s="6" t="s">
        <v>36</v>
      </c>
      <c r="G12" s="5"/>
      <c r="H12" s="5"/>
      <c r="I12" s="6" t="s">
        <v>40</v>
      </c>
      <c r="J12" s="6">
        <v>1</v>
      </c>
      <c r="K12" s="6">
        <v>3</v>
      </c>
      <c r="L12" s="6" t="s">
        <v>61</v>
      </c>
      <c r="M12" s="61">
        <v>4784000</v>
      </c>
      <c r="N12" s="5"/>
      <c r="O12" s="6" t="s">
        <v>39</v>
      </c>
      <c r="P12" s="5" t="s">
        <v>60</v>
      </c>
      <c r="Q12" s="70">
        <f>M12</f>
        <v>4784000</v>
      </c>
      <c r="R12" s="6" t="s">
        <v>39</v>
      </c>
      <c r="S12" s="6" t="s">
        <v>731</v>
      </c>
      <c r="T12" s="5"/>
      <c r="U12" s="6"/>
      <c r="V12" s="5" t="s">
        <v>634</v>
      </c>
      <c r="W12" s="5" t="s">
        <v>647</v>
      </c>
      <c r="X12" s="6" t="s">
        <v>41</v>
      </c>
    </row>
    <row r="13" spans="1:24" x14ac:dyDescent="0.15">
      <c r="A13" s="6" t="s">
        <v>31</v>
      </c>
      <c r="B13" s="6" t="s">
        <v>30</v>
      </c>
      <c r="C13" s="6" t="s">
        <v>32</v>
      </c>
      <c r="D13" s="5"/>
      <c r="E13" s="5"/>
      <c r="F13" s="6" t="s">
        <v>36</v>
      </c>
      <c r="G13" s="5"/>
      <c r="H13" s="5"/>
      <c r="I13" s="6" t="s">
        <v>40</v>
      </c>
      <c r="J13" s="6">
        <v>1</v>
      </c>
      <c r="K13" s="5"/>
      <c r="L13" s="6" t="s">
        <v>63</v>
      </c>
      <c r="M13" s="61">
        <v>95000</v>
      </c>
      <c r="N13" s="5"/>
      <c r="O13" s="6" t="s">
        <v>39</v>
      </c>
      <c r="P13" s="5" t="s">
        <v>62</v>
      </c>
      <c r="Q13" s="70">
        <f>M13</f>
        <v>95000</v>
      </c>
      <c r="R13" s="6" t="s">
        <v>39</v>
      </c>
      <c r="S13" s="6" t="s">
        <v>731</v>
      </c>
      <c r="T13" s="5"/>
      <c r="U13" s="6"/>
      <c r="V13" s="5" t="s">
        <v>634</v>
      </c>
      <c r="W13" s="5" t="s">
        <v>649</v>
      </c>
      <c r="X13" s="6" t="s">
        <v>41</v>
      </c>
    </row>
    <row r="14" spans="1:24" x14ac:dyDescent="0.15">
      <c r="A14" s="6" t="s">
        <v>31</v>
      </c>
      <c r="B14" s="6" t="s">
        <v>30</v>
      </c>
      <c r="C14" s="6" t="s">
        <v>32</v>
      </c>
      <c r="D14" s="5"/>
      <c r="E14" s="5"/>
      <c r="F14" s="6" t="s">
        <v>36</v>
      </c>
      <c r="G14" s="5"/>
      <c r="H14" s="5"/>
      <c r="I14" s="6" t="s">
        <v>40</v>
      </c>
      <c r="J14" s="6">
        <v>1</v>
      </c>
      <c r="K14" s="5"/>
      <c r="L14" s="6" t="s">
        <v>65</v>
      </c>
      <c r="M14" s="61">
        <v>1690</v>
      </c>
      <c r="N14" s="5"/>
      <c r="O14" s="6" t="s">
        <v>39</v>
      </c>
      <c r="P14" s="5" t="s">
        <v>64</v>
      </c>
      <c r="Q14" s="70">
        <f>M14</f>
        <v>1690</v>
      </c>
      <c r="R14" s="6" t="s">
        <v>39</v>
      </c>
      <c r="S14" s="6" t="s">
        <v>731</v>
      </c>
      <c r="T14" s="5"/>
      <c r="U14" s="6"/>
      <c r="V14" s="5" t="s">
        <v>634</v>
      </c>
      <c r="W14" s="5" t="s">
        <v>651</v>
      </c>
      <c r="X14" s="6" t="s">
        <v>41</v>
      </c>
    </row>
    <row r="15" spans="1:24" x14ac:dyDescent="0.15">
      <c r="A15" s="6" t="s">
        <v>31</v>
      </c>
      <c r="B15" s="6" t="s">
        <v>30</v>
      </c>
      <c r="C15" s="6" t="s">
        <v>32</v>
      </c>
      <c r="D15" s="5"/>
      <c r="E15" s="5"/>
      <c r="F15" s="6" t="s">
        <v>36</v>
      </c>
      <c r="G15" s="5"/>
      <c r="H15" s="5"/>
      <c r="I15" s="6" t="s">
        <v>40</v>
      </c>
      <c r="J15" s="6">
        <v>1</v>
      </c>
      <c r="K15" s="6">
        <v>4</v>
      </c>
      <c r="L15" s="6" t="s">
        <v>67</v>
      </c>
      <c r="M15" s="61">
        <v>17614000</v>
      </c>
      <c r="N15" s="5"/>
      <c r="O15" s="6" t="s">
        <v>39</v>
      </c>
      <c r="P15" s="5" t="s">
        <v>66</v>
      </c>
      <c r="Q15" s="70">
        <f>M15</f>
        <v>17614000</v>
      </c>
      <c r="R15" s="6" t="s">
        <v>39</v>
      </c>
      <c r="S15" s="6" t="s">
        <v>731</v>
      </c>
      <c r="T15" s="5"/>
      <c r="U15" s="6"/>
      <c r="V15" s="5" t="s">
        <v>321</v>
      </c>
      <c r="W15" s="5" t="s">
        <v>321</v>
      </c>
      <c r="X15" s="6" t="s">
        <v>41</v>
      </c>
    </row>
    <row r="16" spans="1:24" x14ac:dyDescent="0.15">
      <c r="A16" s="11" t="s">
        <v>31</v>
      </c>
      <c r="B16" s="11" t="s">
        <v>30</v>
      </c>
      <c r="C16" s="11" t="s">
        <v>32</v>
      </c>
      <c r="D16" s="10"/>
      <c r="E16" s="10"/>
      <c r="F16" s="11" t="s">
        <v>68</v>
      </c>
      <c r="G16" s="10"/>
      <c r="H16" s="10"/>
      <c r="I16" s="11" t="s">
        <v>40</v>
      </c>
      <c r="J16" s="11">
        <v>1</v>
      </c>
      <c r="K16" s="11">
        <v>1</v>
      </c>
      <c r="L16" s="11" t="s">
        <v>37</v>
      </c>
      <c r="M16" s="62">
        <v>97639</v>
      </c>
      <c r="N16" s="10"/>
      <c r="O16" s="11" t="s">
        <v>39</v>
      </c>
      <c r="P16" s="10" t="s">
        <v>29</v>
      </c>
      <c r="Q16" s="71">
        <f>M16</f>
        <v>97639</v>
      </c>
      <c r="R16" s="11" t="s">
        <v>39</v>
      </c>
      <c r="S16" s="11" t="s">
        <v>731</v>
      </c>
      <c r="T16" s="10"/>
      <c r="U16" s="11"/>
      <c r="V16" s="10" t="s">
        <v>323</v>
      </c>
      <c r="W16" s="10" t="s">
        <v>324</v>
      </c>
      <c r="X16" s="11" t="s">
        <v>41</v>
      </c>
    </row>
    <row r="17" spans="1:24" x14ac:dyDescent="0.15">
      <c r="A17" s="11" t="s">
        <v>31</v>
      </c>
      <c r="B17" s="11" t="s">
        <v>30</v>
      </c>
      <c r="C17" s="11" t="s">
        <v>32</v>
      </c>
      <c r="D17" s="10"/>
      <c r="E17" s="10"/>
      <c r="F17" s="11" t="s">
        <v>68</v>
      </c>
      <c r="G17" s="10"/>
      <c r="H17" s="10"/>
      <c r="I17" s="11" t="s">
        <v>40</v>
      </c>
      <c r="J17" s="11">
        <v>1</v>
      </c>
      <c r="K17" s="10"/>
      <c r="L17" s="11" t="s">
        <v>43</v>
      </c>
      <c r="M17" s="62">
        <v>2691879</v>
      </c>
      <c r="N17" s="10"/>
      <c r="O17" s="11" t="s">
        <v>39</v>
      </c>
      <c r="P17" s="10" t="s">
        <v>42</v>
      </c>
      <c r="Q17" s="71">
        <f>M17</f>
        <v>2691879</v>
      </c>
      <c r="R17" s="11" t="s">
        <v>39</v>
      </c>
      <c r="S17" s="11" t="s">
        <v>731</v>
      </c>
      <c r="T17" s="10"/>
      <c r="U17" s="11"/>
      <c r="V17" s="10" t="s">
        <v>382</v>
      </c>
      <c r="W17" s="10" t="s">
        <v>383</v>
      </c>
      <c r="X17" s="11" t="s">
        <v>41</v>
      </c>
    </row>
    <row r="18" spans="1:24" x14ac:dyDescent="0.15">
      <c r="A18" s="11" t="s">
        <v>31</v>
      </c>
      <c r="B18" s="11" t="s">
        <v>30</v>
      </c>
      <c r="C18" s="11" t="s">
        <v>32</v>
      </c>
      <c r="D18" s="10"/>
      <c r="E18" s="10"/>
      <c r="F18" s="11" t="s">
        <v>68</v>
      </c>
      <c r="G18" s="10"/>
      <c r="H18" s="10"/>
      <c r="I18" s="11" t="s">
        <v>40</v>
      </c>
      <c r="J18" s="11">
        <v>1</v>
      </c>
      <c r="K18" s="11">
        <v>1</v>
      </c>
      <c r="L18" s="11" t="s">
        <v>45</v>
      </c>
      <c r="M18" s="62">
        <v>139108</v>
      </c>
      <c r="N18" s="10"/>
      <c r="O18" s="11" t="s">
        <v>39</v>
      </c>
      <c r="P18" s="10" t="s">
        <v>44</v>
      </c>
      <c r="Q18" s="71">
        <f>M18</f>
        <v>139108</v>
      </c>
      <c r="R18" s="11" t="s">
        <v>39</v>
      </c>
      <c r="S18" s="11" t="s">
        <v>731</v>
      </c>
      <c r="T18" s="10"/>
      <c r="U18" s="11"/>
      <c r="V18" s="10" t="s">
        <v>382</v>
      </c>
      <c r="W18" s="10" t="s">
        <v>386</v>
      </c>
      <c r="X18" s="11" t="s">
        <v>41</v>
      </c>
    </row>
    <row r="19" spans="1:24" x14ac:dyDescent="0.15">
      <c r="A19" s="11" t="s">
        <v>31</v>
      </c>
      <c r="B19" s="11" t="s">
        <v>30</v>
      </c>
      <c r="C19" s="11" t="s">
        <v>32</v>
      </c>
      <c r="D19" s="10"/>
      <c r="E19" s="10"/>
      <c r="F19" s="11" t="s">
        <v>68</v>
      </c>
      <c r="G19" s="10"/>
      <c r="H19" s="10"/>
      <c r="I19" s="11" t="s">
        <v>40</v>
      </c>
      <c r="J19" s="11">
        <v>1</v>
      </c>
      <c r="K19" s="11">
        <v>2</v>
      </c>
      <c r="L19" s="11" t="s">
        <v>47</v>
      </c>
      <c r="M19" s="62">
        <v>13000000</v>
      </c>
      <c r="N19" s="10"/>
      <c r="O19" s="11" t="s">
        <v>39</v>
      </c>
      <c r="P19" s="10" t="s">
        <v>46</v>
      </c>
      <c r="Q19" s="71">
        <f>M19</f>
        <v>13000000</v>
      </c>
      <c r="R19" s="11" t="s">
        <v>39</v>
      </c>
      <c r="S19" s="11" t="s">
        <v>731</v>
      </c>
      <c r="T19" s="10"/>
      <c r="U19" s="11"/>
      <c r="V19" s="10" t="s">
        <v>321</v>
      </c>
      <c r="W19" s="10" t="s">
        <v>321</v>
      </c>
      <c r="X19" s="11" t="s">
        <v>41</v>
      </c>
    </row>
    <row r="20" spans="1:24" x14ac:dyDescent="0.15">
      <c r="A20" s="11" t="s">
        <v>31</v>
      </c>
      <c r="B20" s="11" t="s">
        <v>30</v>
      </c>
      <c r="C20" s="11" t="s">
        <v>32</v>
      </c>
      <c r="D20" s="10"/>
      <c r="E20" s="10"/>
      <c r="F20" s="11" t="s">
        <v>68</v>
      </c>
      <c r="G20" s="10"/>
      <c r="H20" s="10"/>
      <c r="I20" s="11" t="s">
        <v>40</v>
      </c>
      <c r="J20" s="11">
        <v>1</v>
      </c>
      <c r="K20" s="10"/>
      <c r="L20" s="11" t="s">
        <v>49</v>
      </c>
      <c r="M20" s="62">
        <v>540000</v>
      </c>
      <c r="N20" s="10"/>
      <c r="O20" s="11" t="s">
        <v>39</v>
      </c>
      <c r="P20" s="10" t="s">
        <v>48</v>
      </c>
      <c r="Q20" s="71">
        <f>M20</f>
        <v>540000</v>
      </c>
      <c r="R20" s="11" t="s">
        <v>39</v>
      </c>
      <c r="S20" s="11" t="s">
        <v>731</v>
      </c>
      <c r="T20" s="10"/>
      <c r="U20" s="11"/>
      <c r="V20" s="10" t="s">
        <v>634</v>
      </c>
      <c r="W20" s="10" t="s">
        <v>635</v>
      </c>
      <c r="X20" s="11" t="s">
        <v>41</v>
      </c>
    </row>
    <row r="21" spans="1:24" x14ac:dyDescent="0.15">
      <c r="A21" s="11" t="s">
        <v>31</v>
      </c>
      <c r="B21" s="11" t="s">
        <v>30</v>
      </c>
      <c r="C21" s="11" t="s">
        <v>32</v>
      </c>
      <c r="D21" s="10"/>
      <c r="E21" s="10"/>
      <c r="F21" s="11" t="s">
        <v>68</v>
      </c>
      <c r="G21" s="10"/>
      <c r="H21" s="10"/>
      <c r="I21" s="11" t="s">
        <v>40</v>
      </c>
      <c r="J21" s="11">
        <v>1</v>
      </c>
      <c r="K21" s="11">
        <v>2</v>
      </c>
      <c r="L21" s="11" t="s">
        <v>51</v>
      </c>
      <c r="M21" s="62">
        <v>100000</v>
      </c>
      <c r="N21" s="10"/>
      <c r="O21" s="11" t="s">
        <v>39</v>
      </c>
      <c r="P21" s="10" t="s">
        <v>50</v>
      </c>
      <c r="Q21" s="71">
        <f>M21</f>
        <v>100000</v>
      </c>
      <c r="R21" s="11" t="s">
        <v>39</v>
      </c>
      <c r="S21" s="11" t="s">
        <v>731</v>
      </c>
      <c r="T21" s="10"/>
      <c r="U21" s="11"/>
      <c r="V21" s="10" t="s">
        <v>634</v>
      </c>
      <c r="W21" s="10" t="s">
        <v>637</v>
      </c>
      <c r="X21" s="11" t="s">
        <v>41</v>
      </c>
    </row>
    <row r="22" spans="1:24" x14ac:dyDescent="0.15">
      <c r="A22" s="11" t="s">
        <v>31</v>
      </c>
      <c r="B22" s="11" t="s">
        <v>30</v>
      </c>
      <c r="C22" s="11" t="s">
        <v>32</v>
      </c>
      <c r="D22" s="10"/>
      <c r="E22" s="10"/>
      <c r="F22" s="11" t="s">
        <v>68</v>
      </c>
      <c r="G22" s="10"/>
      <c r="H22" s="10"/>
      <c r="I22" s="11" t="s">
        <v>40</v>
      </c>
      <c r="J22" s="11">
        <v>1</v>
      </c>
      <c r="K22" s="11">
        <v>2</v>
      </c>
      <c r="L22" s="11" t="s">
        <v>53</v>
      </c>
      <c r="M22" s="62">
        <v>700</v>
      </c>
      <c r="N22" s="10"/>
      <c r="O22" s="11" t="s">
        <v>39</v>
      </c>
      <c r="P22" s="10" t="s">
        <v>52</v>
      </c>
      <c r="Q22" s="71">
        <f>M22</f>
        <v>700</v>
      </c>
      <c r="R22" s="11" t="s">
        <v>39</v>
      </c>
      <c r="S22" s="11" t="s">
        <v>731</v>
      </c>
      <c r="T22" s="10"/>
      <c r="U22" s="11"/>
      <c r="V22" s="10" t="s">
        <v>634</v>
      </c>
      <c r="W22" s="10" t="s">
        <v>639</v>
      </c>
      <c r="X22" s="11" t="s">
        <v>41</v>
      </c>
    </row>
    <row r="23" spans="1:24" x14ac:dyDescent="0.15">
      <c r="A23" s="11" t="s">
        <v>31</v>
      </c>
      <c r="B23" s="11" t="s">
        <v>30</v>
      </c>
      <c r="C23" s="11" t="s">
        <v>32</v>
      </c>
      <c r="D23" s="10"/>
      <c r="E23" s="10"/>
      <c r="F23" s="11" t="s">
        <v>68</v>
      </c>
      <c r="G23" s="10"/>
      <c r="H23" s="10"/>
      <c r="I23" s="11" t="s">
        <v>40</v>
      </c>
      <c r="J23" s="11">
        <v>1</v>
      </c>
      <c r="K23" s="11">
        <v>1</v>
      </c>
      <c r="L23" s="11" t="s">
        <v>55</v>
      </c>
      <c r="M23" s="62">
        <v>337122</v>
      </c>
      <c r="N23" s="10"/>
      <c r="O23" s="11" t="s">
        <v>39</v>
      </c>
      <c r="P23" s="10" t="s">
        <v>54</v>
      </c>
      <c r="Q23" s="71">
        <f>M23</f>
        <v>337122</v>
      </c>
      <c r="R23" s="11" t="s">
        <v>39</v>
      </c>
      <c r="S23" s="11" t="s">
        <v>731</v>
      </c>
      <c r="T23" s="10"/>
      <c r="U23" s="11"/>
      <c r="V23" s="10" t="s">
        <v>634</v>
      </c>
      <c r="W23" s="10" t="s">
        <v>641</v>
      </c>
      <c r="X23" s="11" t="s">
        <v>41</v>
      </c>
    </row>
    <row r="24" spans="1:24" x14ac:dyDescent="0.15">
      <c r="A24" s="11" t="s">
        <v>31</v>
      </c>
      <c r="B24" s="11" t="s">
        <v>30</v>
      </c>
      <c r="C24" s="11" t="s">
        <v>32</v>
      </c>
      <c r="D24" s="10"/>
      <c r="E24" s="10"/>
      <c r="F24" s="11" t="s">
        <v>68</v>
      </c>
      <c r="G24" s="10"/>
      <c r="H24" s="10"/>
      <c r="I24" s="11" t="s">
        <v>40</v>
      </c>
      <c r="J24" s="11">
        <v>1</v>
      </c>
      <c r="K24" s="11">
        <v>2</v>
      </c>
      <c r="L24" s="11" t="s">
        <v>57</v>
      </c>
      <c r="M24" s="62">
        <v>330000</v>
      </c>
      <c r="N24" s="10"/>
      <c r="O24" s="11" t="s">
        <v>39</v>
      </c>
      <c r="P24" s="10" t="s">
        <v>56</v>
      </c>
      <c r="Q24" s="71">
        <f>M24</f>
        <v>330000</v>
      </c>
      <c r="R24" s="11" t="s">
        <v>39</v>
      </c>
      <c r="S24" s="11" t="s">
        <v>731</v>
      </c>
      <c r="T24" s="10"/>
      <c r="U24" s="11"/>
      <c r="V24" s="10" t="s">
        <v>634</v>
      </c>
      <c r="W24" s="10" t="s">
        <v>643</v>
      </c>
      <c r="X24" s="11" t="s">
        <v>41</v>
      </c>
    </row>
    <row r="25" spans="1:24" x14ac:dyDescent="0.15">
      <c r="A25" s="11" t="s">
        <v>31</v>
      </c>
      <c r="B25" s="11" t="s">
        <v>30</v>
      </c>
      <c r="C25" s="11" t="s">
        <v>32</v>
      </c>
      <c r="D25" s="10"/>
      <c r="E25" s="10"/>
      <c r="F25" s="11" t="s">
        <v>68</v>
      </c>
      <c r="G25" s="10"/>
      <c r="H25" s="10"/>
      <c r="I25" s="11" t="s">
        <v>40</v>
      </c>
      <c r="J25" s="11">
        <v>1</v>
      </c>
      <c r="K25" s="11">
        <v>2</v>
      </c>
      <c r="L25" s="11" t="s">
        <v>59</v>
      </c>
      <c r="M25" s="62">
        <v>80000</v>
      </c>
      <c r="N25" s="10"/>
      <c r="O25" s="11" t="s">
        <v>39</v>
      </c>
      <c r="P25" s="10" t="s">
        <v>58</v>
      </c>
      <c r="Q25" s="71">
        <f>M25</f>
        <v>80000</v>
      </c>
      <c r="R25" s="11" t="s">
        <v>39</v>
      </c>
      <c r="S25" s="11" t="s">
        <v>731</v>
      </c>
      <c r="T25" s="10"/>
      <c r="U25" s="11"/>
      <c r="V25" s="10" t="s">
        <v>634</v>
      </c>
      <c r="W25" s="10" t="s">
        <v>645</v>
      </c>
      <c r="X25" s="11" t="s">
        <v>41</v>
      </c>
    </row>
    <row r="26" spans="1:24" x14ac:dyDescent="0.15">
      <c r="A26" s="11" t="s">
        <v>31</v>
      </c>
      <c r="B26" s="11" t="s">
        <v>30</v>
      </c>
      <c r="C26" s="11" t="s">
        <v>32</v>
      </c>
      <c r="D26" s="10"/>
      <c r="E26" s="10"/>
      <c r="F26" s="11" t="s">
        <v>68</v>
      </c>
      <c r="G26" s="10"/>
      <c r="H26" s="10"/>
      <c r="I26" s="11" t="s">
        <v>40</v>
      </c>
      <c r="J26" s="11">
        <v>1</v>
      </c>
      <c r="K26" s="11">
        <v>3</v>
      </c>
      <c r="L26" s="11" t="s">
        <v>61</v>
      </c>
      <c r="M26" s="62">
        <v>4274000</v>
      </c>
      <c r="N26" s="10"/>
      <c r="O26" s="11" t="s">
        <v>39</v>
      </c>
      <c r="P26" s="10" t="s">
        <v>60</v>
      </c>
      <c r="Q26" s="71">
        <f>M26</f>
        <v>4274000</v>
      </c>
      <c r="R26" s="11" t="s">
        <v>39</v>
      </c>
      <c r="S26" s="11" t="s">
        <v>731</v>
      </c>
      <c r="T26" s="10"/>
      <c r="U26" s="11"/>
      <c r="V26" s="10" t="s">
        <v>634</v>
      </c>
      <c r="W26" s="10" t="s">
        <v>647</v>
      </c>
      <c r="X26" s="11" t="s">
        <v>41</v>
      </c>
    </row>
    <row r="27" spans="1:24" x14ac:dyDescent="0.15">
      <c r="A27" s="11" t="s">
        <v>31</v>
      </c>
      <c r="B27" s="11" t="s">
        <v>30</v>
      </c>
      <c r="C27" s="11" t="s">
        <v>32</v>
      </c>
      <c r="D27" s="10"/>
      <c r="E27" s="10"/>
      <c r="F27" s="11" t="s">
        <v>68</v>
      </c>
      <c r="G27" s="10"/>
      <c r="H27" s="10"/>
      <c r="I27" s="11" t="s">
        <v>40</v>
      </c>
      <c r="J27" s="11">
        <v>1</v>
      </c>
      <c r="K27" s="10"/>
      <c r="L27" s="11" t="s">
        <v>63</v>
      </c>
      <c r="M27" s="62">
        <v>106000</v>
      </c>
      <c r="N27" s="10"/>
      <c r="O27" s="11" t="s">
        <v>39</v>
      </c>
      <c r="P27" s="10" t="s">
        <v>62</v>
      </c>
      <c r="Q27" s="71">
        <f>M27</f>
        <v>106000</v>
      </c>
      <c r="R27" s="11" t="s">
        <v>39</v>
      </c>
      <c r="S27" s="11" t="s">
        <v>731</v>
      </c>
      <c r="T27" s="10"/>
      <c r="U27" s="11"/>
      <c r="V27" s="10" t="s">
        <v>634</v>
      </c>
      <c r="W27" s="10" t="s">
        <v>649</v>
      </c>
      <c r="X27" s="11" t="s">
        <v>41</v>
      </c>
    </row>
    <row r="28" spans="1:24" x14ac:dyDescent="0.15">
      <c r="A28" s="11" t="s">
        <v>31</v>
      </c>
      <c r="B28" s="11" t="s">
        <v>30</v>
      </c>
      <c r="C28" s="11" t="s">
        <v>32</v>
      </c>
      <c r="D28" s="10"/>
      <c r="E28" s="10"/>
      <c r="F28" s="11" t="s">
        <v>68</v>
      </c>
      <c r="G28" s="10"/>
      <c r="H28" s="10"/>
      <c r="I28" s="11" t="s">
        <v>40</v>
      </c>
      <c r="J28" s="11">
        <v>1</v>
      </c>
      <c r="K28" s="10"/>
      <c r="L28" s="11" t="s">
        <v>65</v>
      </c>
      <c r="M28" s="62">
        <v>700</v>
      </c>
      <c r="N28" s="10"/>
      <c r="O28" s="11" t="s">
        <v>39</v>
      </c>
      <c r="P28" s="10" t="s">
        <v>64</v>
      </c>
      <c r="Q28" s="71">
        <f>M28</f>
        <v>700</v>
      </c>
      <c r="R28" s="11" t="s">
        <v>39</v>
      </c>
      <c r="S28" s="11" t="s">
        <v>731</v>
      </c>
      <c r="T28" s="10"/>
      <c r="U28" s="11"/>
      <c r="V28" s="10" t="s">
        <v>634</v>
      </c>
      <c r="W28" s="10" t="s">
        <v>651</v>
      </c>
      <c r="X28" s="11" t="s">
        <v>41</v>
      </c>
    </row>
    <row r="29" spans="1:24" x14ac:dyDescent="0.15">
      <c r="A29" s="11" t="s">
        <v>31</v>
      </c>
      <c r="B29" s="11" t="s">
        <v>30</v>
      </c>
      <c r="C29" s="11" t="s">
        <v>32</v>
      </c>
      <c r="D29" s="10"/>
      <c r="E29" s="10"/>
      <c r="F29" s="11" t="s">
        <v>68</v>
      </c>
      <c r="G29" s="10"/>
      <c r="H29" s="10"/>
      <c r="I29" s="11" t="s">
        <v>40</v>
      </c>
      <c r="J29" s="11">
        <v>1</v>
      </c>
      <c r="K29" s="11">
        <v>4</v>
      </c>
      <c r="L29" s="11" t="s">
        <v>67</v>
      </c>
      <c r="M29" s="62">
        <v>19005000</v>
      </c>
      <c r="N29" s="10"/>
      <c r="O29" s="11" t="s">
        <v>39</v>
      </c>
      <c r="P29" s="10" t="s">
        <v>66</v>
      </c>
      <c r="Q29" s="71">
        <f>M29</f>
        <v>19005000</v>
      </c>
      <c r="R29" s="11" t="s">
        <v>39</v>
      </c>
      <c r="S29" s="11" t="s">
        <v>731</v>
      </c>
      <c r="T29" s="10"/>
      <c r="U29" s="11"/>
      <c r="V29" s="10" t="s">
        <v>321</v>
      </c>
      <c r="W29" s="10" t="s">
        <v>321</v>
      </c>
      <c r="X29" s="11" t="s">
        <v>41</v>
      </c>
    </row>
    <row r="30" spans="1:24" x14ac:dyDescent="0.15">
      <c r="A30" s="15" t="s">
        <v>31</v>
      </c>
      <c r="B30" s="15" t="s">
        <v>30</v>
      </c>
      <c r="C30" s="15" t="s">
        <v>32</v>
      </c>
      <c r="D30" s="14"/>
      <c r="E30" s="14"/>
      <c r="F30" s="15" t="s">
        <v>69</v>
      </c>
      <c r="G30" s="14"/>
      <c r="H30" s="14"/>
      <c r="I30" s="15" t="s">
        <v>40</v>
      </c>
      <c r="J30" s="15">
        <v>1</v>
      </c>
      <c r="K30" s="15">
        <v>1</v>
      </c>
      <c r="L30" s="15" t="s">
        <v>37</v>
      </c>
      <c r="M30" s="63">
        <v>94651</v>
      </c>
      <c r="N30" s="14"/>
      <c r="O30" s="15" t="s">
        <v>39</v>
      </c>
      <c r="P30" s="14" t="s">
        <v>29</v>
      </c>
      <c r="Q30" s="72">
        <f>M30</f>
        <v>94651</v>
      </c>
      <c r="R30" s="15" t="s">
        <v>39</v>
      </c>
      <c r="S30" s="15" t="s">
        <v>731</v>
      </c>
      <c r="T30" s="14"/>
      <c r="U30" s="15"/>
      <c r="V30" s="14" t="s">
        <v>323</v>
      </c>
      <c r="W30" s="14" t="s">
        <v>324</v>
      </c>
      <c r="X30" s="15" t="s">
        <v>41</v>
      </c>
    </row>
    <row r="31" spans="1:24" x14ac:dyDescent="0.15">
      <c r="A31" s="15" t="s">
        <v>31</v>
      </c>
      <c r="B31" s="15" t="s">
        <v>30</v>
      </c>
      <c r="C31" s="15" t="s">
        <v>32</v>
      </c>
      <c r="D31" s="14"/>
      <c r="E31" s="14"/>
      <c r="F31" s="15" t="s">
        <v>69</v>
      </c>
      <c r="G31" s="14"/>
      <c r="H31" s="14"/>
      <c r="I31" s="15" t="s">
        <v>40</v>
      </c>
      <c r="J31" s="15">
        <v>1</v>
      </c>
      <c r="K31" s="14"/>
      <c r="L31" s="15" t="s">
        <v>43</v>
      </c>
      <c r="M31" s="63">
        <v>2139343</v>
      </c>
      <c r="N31" s="14"/>
      <c r="O31" s="15" t="s">
        <v>39</v>
      </c>
      <c r="P31" s="14" t="s">
        <v>42</v>
      </c>
      <c r="Q31" s="72">
        <f>M31</f>
        <v>2139343</v>
      </c>
      <c r="R31" s="15" t="s">
        <v>39</v>
      </c>
      <c r="S31" s="15" t="s">
        <v>731</v>
      </c>
      <c r="T31" s="14"/>
      <c r="U31" s="15"/>
      <c r="V31" s="14" t="s">
        <v>382</v>
      </c>
      <c r="W31" s="14" t="s">
        <v>383</v>
      </c>
      <c r="X31" s="15" t="s">
        <v>41</v>
      </c>
    </row>
    <row r="32" spans="1:24" x14ac:dyDescent="0.15">
      <c r="A32" s="15" t="s">
        <v>31</v>
      </c>
      <c r="B32" s="15" t="s">
        <v>30</v>
      </c>
      <c r="C32" s="15" t="s">
        <v>32</v>
      </c>
      <c r="D32" s="14"/>
      <c r="E32" s="14"/>
      <c r="F32" s="15" t="s">
        <v>69</v>
      </c>
      <c r="G32" s="14"/>
      <c r="H32" s="14"/>
      <c r="I32" s="15" t="s">
        <v>40</v>
      </c>
      <c r="J32" s="15">
        <v>1</v>
      </c>
      <c r="K32" s="15">
        <v>1</v>
      </c>
      <c r="L32" s="15" t="s">
        <v>45</v>
      </c>
      <c r="M32" s="63">
        <v>115955</v>
      </c>
      <c r="N32" s="14"/>
      <c r="O32" s="15" t="s">
        <v>39</v>
      </c>
      <c r="P32" s="14" t="s">
        <v>44</v>
      </c>
      <c r="Q32" s="72">
        <f>M32</f>
        <v>115955</v>
      </c>
      <c r="R32" s="15" t="s">
        <v>39</v>
      </c>
      <c r="S32" s="15" t="s">
        <v>731</v>
      </c>
      <c r="T32" s="14"/>
      <c r="U32" s="15"/>
      <c r="V32" s="14" t="s">
        <v>382</v>
      </c>
      <c r="W32" s="14" t="s">
        <v>386</v>
      </c>
      <c r="X32" s="15" t="s">
        <v>41</v>
      </c>
    </row>
    <row r="33" spans="1:24" x14ac:dyDescent="0.15">
      <c r="A33" s="15" t="s">
        <v>31</v>
      </c>
      <c r="B33" s="15" t="s">
        <v>30</v>
      </c>
      <c r="C33" s="15" t="s">
        <v>32</v>
      </c>
      <c r="D33" s="14"/>
      <c r="E33" s="14"/>
      <c r="F33" s="15" t="s">
        <v>69</v>
      </c>
      <c r="G33" s="14"/>
      <c r="H33" s="14"/>
      <c r="I33" s="15" t="s">
        <v>40</v>
      </c>
      <c r="J33" s="15">
        <v>1</v>
      </c>
      <c r="K33" s="15">
        <v>2</v>
      </c>
      <c r="L33" s="15" t="s">
        <v>47</v>
      </c>
      <c r="M33" s="63">
        <v>9000000</v>
      </c>
      <c r="N33" s="14"/>
      <c r="O33" s="15" t="s">
        <v>39</v>
      </c>
      <c r="P33" s="14" t="s">
        <v>46</v>
      </c>
      <c r="Q33" s="72">
        <f>M33</f>
        <v>9000000</v>
      </c>
      <c r="R33" s="15" t="s">
        <v>39</v>
      </c>
      <c r="S33" s="15" t="s">
        <v>731</v>
      </c>
      <c r="T33" s="14"/>
      <c r="U33" s="15"/>
      <c r="V33" s="14" t="s">
        <v>321</v>
      </c>
      <c r="W33" s="14" t="s">
        <v>321</v>
      </c>
      <c r="X33" s="15" t="s">
        <v>41</v>
      </c>
    </row>
    <row r="34" spans="1:24" x14ac:dyDescent="0.15">
      <c r="A34" s="15" t="s">
        <v>31</v>
      </c>
      <c r="B34" s="15" t="s">
        <v>30</v>
      </c>
      <c r="C34" s="15" t="s">
        <v>32</v>
      </c>
      <c r="D34" s="14"/>
      <c r="E34" s="14"/>
      <c r="F34" s="15" t="s">
        <v>69</v>
      </c>
      <c r="G34" s="14"/>
      <c r="H34" s="14"/>
      <c r="I34" s="15" t="s">
        <v>40</v>
      </c>
      <c r="J34" s="15">
        <v>1</v>
      </c>
      <c r="K34" s="14"/>
      <c r="L34" s="15" t="s">
        <v>49</v>
      </c>
      <c r="M34" s="63">
        <v>440000</v>
      </c>
      <c r="N34" s="14"/>
      <c r="O34" s="15" t="s">
        <v>39</v>
      </c>
      <c r="P34" s="14" t="s">
        <v>48</v>
      </c>
      <c r="Q34" s="72">
        <f>M34</f>
        <v>440000</v>
      </c>
      <c r="R34" s="15" t="s">
        <v>39</v>
      </c>
      <c r="S34" s="15" t="s">
        <v>731</v>
      </c>
      <c r="T34" s="14"/>
      <c r="U34" s="15"/>
      <c r="V34" s="14" t="s">
        <v>634</v>
      </c>
      <c r="W34" s="14" t="s">
        <v>635</v>
      </c>
      <c r="X34" s="15" t="s">
        <v>41</v>
      </c>
    </row>
    <row r="35" spans="1:24" x14ac:dyDescent="0.15">
      <c r="A35" s="15" t="s">
        <v>31</v>
      </c>
      <c r="B35" s="15" t="s">
        <v>30</v>
      </c>
      <c r="C35" s="15" t="s">
        <v>32</v>
      </c>
      <c r="D35" s="14"/>
      <c r="E35" s="14"/>
      <c r="F35" s="15" t="s">
        <v>69</v>
      </c>
      <c r="G35" s="14"/>
      <c r="H35" s="14"/>
      <c r="I35" s="15" t="s">
        <v>40</v>
      </c>
      <c r="J35" s="15">
        <v>1</v>
      </c>
      <c r="K35" s="15">
        <v>2</v>
      </c>
      <c r="L35" s="15" t="s">
        <v>51</v>
      </c>
      <c r="M35" s="63">
        <v>100000</v>
      </c>
      <c r="N35" s="14"/>
      <c r="O35" s="15" t="s">
        <v>39</v>
      </c>
      <c r="P35" s="14" t="s">
        <v>50</v>
      </c>
      <c r="Q35" s="72">
        <f>M35</f>
        <v>100000</v>
      </c>
      <c r="R35" s="15" t="s">
        <v>39</v>
      </c>
      <c r="S35" s="15" t="s">
        <v>731</v>
      </c>
      <c r="T35" s="14"/>
      <c r="U35" s="15"/>
      <c r="V35" s="14" t="s">
        <v>634</v>
      </c>
      <c r="W35" s="14" t="s">
        <v>637</v>
      </c>
      <c r="X35" s="15" t="s">
        <v>41</v>
      </c>
    </row>
    <row r="36" spans="1:24" x14ac:dyDescent="0.15">
      <c r="A36" s="15" t="s">
        <v>31</v>
      </c>
      <c r="B36" s="15" t="s">
        <v>30</v>
      </c>
      <c r="C36" s="15" t="s">
        <v>32</v>
      </c>
      <c r="D36" s="14"/>
      <c r="E36" s="14"/>
      <c r="F36" s="15" t="s">
        <v>69</v>
      </c>
      <c r="G36" s="14"/>
      <c r="H36" s="14"/>
      <c r="I36" s="15" t="s">
        <v>40</v>
      </c>
      <c r="J36" s="15">
        <v>1</v>
      </c>
      <c r="K36" s="15">
        <v>2</v>
      </c>
      <c r="L36" s="15" t="s">
        <v>53</v>
      </c>
      <c r="M36" s="63">
        <v>800</v>
      </c>
      <c r="N36" s="14"/>
      <c r="O36" s="15" t="s">
        <v>39</v>
      </c>
      <c r="P36" s="14" t="s">
        <v>52</v>
      </c>
      <c r="Q36" s="72">
        <f>M36</f>
        <v>800</v>
      </c>
      <c r="R36" s="15" t="s">
        <v>39</v>
      </c>
      <c r="S36" s="15" t="s">
        <v>731</v>
      </c>
      <c r="T36" s="14"/>
      <c r="U36" s="15"/>
      <c r="V36" s="14" t="s">
        <v>634</v>
      </c>
      <c r="W36" s="14" t="s">
        <v>639</v>
      </c>
      <c r="X36" s="15" t="s">
        <v>41</v>
      </c>
    </row>
    <row r="37" spans="1:24" x14ac:dyDescent="0.15">
      <c r="A37" s="15" t="s">
        <v>31</v>
      </c>
      <c r="B37" s="15" t="s">
        <v>30</v>
      </c>
      <c r="C37" s="15" t="s">
        <v>32</v>
      </c>
      <c r="D37" s="14"/>
      <c r="E37" s="14"/>
      <c r="F37" s="15" t="s">
        <v>69</v>
      </c>
      <c r="G37" s="14"/>
      <c r="H37" s="14"/>
      <c r="I37" s="15" t="s">
        <v>40</v>
      </c>
      <c r="J37" s="15">
        <v>1</v>
      </c>
      <c r="K37" s="15">
        <v>1</v>
      </c>
      <c r="L37" s="15" t="s">
        <v>55</v>
      </c>
      <c r="M37" s="63">
        <v>327483</v>
      </c>
      <c r="N37" s="14"/>
      <c r="O37" s="15" t="s">
        <v>39</v>
      </c>
      <c r="P37" s="14" t="s">
        <v>54</v>
      </c>
      <c r="Q37" s="72">
        <f>M37</f>
        <v>327483</v>
      </c>
      <c r="R37" s="15" t="s">
        <v>39</v>
      </c>
      <c r="S37" s="15" t="s">
        <v>731</v>
      </c>
      <c r="T37" s="14"/>
      <c r="U37" s="15"/>
      <c r="V37" s="14" t="s">
        <v>634</v>
      </c>
      <c r="W37" s="14" t="s">
        <v>641</v>
      </c>
      <c r="X37" s="15" t="s">
        <v>41</v>
      </c>
    </row>
    <row r="38" spans="1:24" x14ac:dyDescent="0.15">
      <c r="A38" s="15" t="s">
        <v>31</v>
      </c>
      <c r="B38" s="15" t="s">
        <v>30</v>
      </c>
      <c r="C38" s="15" t="s">
        <v>32</v>
      </c>
      <c r="D38" s="14"/>
      <c r="E38" s="14"/>
      <c r="F38" s="15" t="s">
        <v>69</v>
      </c>
      <c r="G38" s="14"/>
      <c r="H38" s="14"/>
      <c r="I38" s="15" t="s">
        <v>40</v>
      </c>
      <c r="J38" s="15">
        <v>1</v>
      </c>
      <c r="K38" s="15">
        <v>2</v>
      </c>
      <c r="L38" s="15" t="s">
        <v>57</v>
      </c>
      <c r="M38" s="63">
        <v>280000</v>
      </c>
      <c r="N38" s="14"/>
      <c r="O38" s="15" t="s">
        <v>39</v>
      </c>
      <c r="P38" s="14" t="s">
        <v>56</v>
      </c>
      <c r="Q38" s="72">
        <f>M38</f>
        <v>280000</v>
      </c>
      <c r="R38" s="15" t="s">
        <v>39</v>
      </c>
      <c r="S38" s="15" t="s">
        <v>731</v>
      </c>
      <c r="T38" s="14"/>
      <c r="U38" s="15"/>
      <c r="V38" s="14" t="s">
        <v>634</v>
      </c>
      <c r="W38" s="14" t="s">
        <v>643</v>
      </c>
      <c r="X38" s="15" t="s">
        <v>41</v>
      </c>
    </row>
    <row r="39" spans="1:24" x14ac:dyDescent="0.15">
      <c r="A39" s="15" t="s">
        <v>31</v>
      </c>
      <c r="B39" s="15" t="s">
        <v>30</v>
      </c>
      <c r="C39" s="15" t="s">
        <v>32</v>
      </c>
      <c r="D39" s="14"/>
      <c r="E39" s="14"/>
      <c r="F39" s="15" t="s">
        <v>69</v>
      </c>
      <c r="G39" s="14"/>
      <c r="H39" s="14"/>
      <c r="I39" s="15" t="s">
        <v>40</v>
      </c>
      <c r="J39" s="15">
        <v>1</v>
      </c>
      <c r="K39" s="15">
        <v>2</v>
      </c>
      <c r="L39" s="15" t="s">
        <v>59</v>
      </c>
      <c r="M39" s="63">
        <v>120000</v>
      </c>
      <c r="N39" s="14"/>
      <c r="O39" s="15" t="s">
        <v>39</v>
      </c>
      <c r="P39" s="14" t="s">
        <v>58</v>
      </c>
      <c r="Q39" s="72">
        <f>M39</f>
        <v>120000</v>
      </c>
      <c r="R39" s="15" t="s">
        <v>39</v>
      </c>
      <c r="S39" s="15" t="s">
        <v>731</v>
      </c>
      <c r="T39" s="14"/>
      <c r="U39" s="15"/>
      <c r="V39" s="14" t="s">
        <v>634</v>
      </c>
      <c r="W39" s="14" t="s">
        <v>645</v>
      </c>
      <c r="X39" s="15" t="s">
        <v>41</v>
      </c>
    </row>
    <row r="40" spans="1:24" x14ac:dyDescent="0.15">
      <c r="A40" s="15" t="s">
        <v>31</v>
      </c>
      <c r="B40" s="15" t="s">
        <v>30</v>
      </c>
      <c r="C40" s="15" t="s">
        <v>32</v>
      </c>
      <c r="D40" s="14"/>
      <c r="E40" s="14"/>
      <c r="F40" s="15" t="s">
        <v>69</v>
      </c>
      <c r="G40" s="14"/>
      <c r="H40" s="14"/>
      <c r="I40" s="15" t="s">
        <v>40</v>
      </c>
      <c r="J40" s="15">
        <v>1</v>
      </c>
      <c r="K40" s="15">
        <v>3</v>
      </c>
      <c r="L40" s="15" t="s">
        <v>61</v>
      </c>
      <c r="M40" s="63">
        <v>6467000</v>
      </c>
      <c r="N40" s="14"/>
      <c r="O40" s="15" t="s">
        <v>39</v>
      </c>
      <c r="P40" s="14" t="s">
        <v>60</v>
      </c>
      <c r="Q40" s="72">
        <f>M40</f>
        <v>6467000</v>
      </c>
      <c r="R40" s="15" t="s">
        <v>39</v>
      </c>
      <c r="S40" s="15" t="s">
        <v>731</v>
      </c>
      <c r="T40" s="14"/>
      <c r="U40" s="15"/>
      <c r="V40" s="14" t="s">
        <v>634</v>
      </c>
      <c r="W40" s="14" t="s">
        <v>647</v>
      </c>
      <c r="X40" s="15" t="s">
        <v>41</v>
      </c>
    </row>
    <row r="41" spans="1:24" x14ac:dyDescent="0.15">
      <c r="A41" s="15" t="s">
        <v>31</v>
      </c>
      <c r="B41" s="15" t="s">
        <v>30</v>
      </c>
      <c r="C41" s="15" t="s">
        <v>32</v>
      </c>
      <c r="D41" s="14"/>
      <c r="E41" s="14"/>
      <c r="F41" s="15" t="s">
        <v>69</v>
      </c>
      <c r="G41" s="14"/>
      <c r="H41" s="14"/>
      <c r="I41" s="15" t="s">
        <v>40</v>
      </c>
      <c r="J41" s="15">
        <v>1</v>
      </c>
      <c r="K41" s="14"/>
      <c r="L41" s="15" t="s">
        <v>63</v>
      </c>
      <c r="M41" s="63">
        <v>174000</v>
      </c>
      <c r="N41" s="14"/>
      <c r="O41" s="15" t="s">
        <v>39</v>
      </c>
      <c r="P41" s="14" t="s">
        <v>62</v>
      </c>
      <c r="Q41" s="72">
        <f>M41</f>
        <v>174000</v>
      </c>
      <c r="R41" s="15" t="s">
        <v>39</v>
      </c>
      <c r="S41" s="15" t="s">
        <v>731</v>
      </c>
      <c r="T41" s="14"/>
      <c r="U41" s="15"/>
      <c r="V41" s="14" t="s">
        <v>634</v>
      </c>
      <c r="W41" s="14" t="s">
        <v>649</v>
      </c>
      <c r="X41" s="15" t="s">
        <v>41</v>
      </c>
    </row>
    <row r="42" spans="1:24" x14ac:dyDescent="0.15">
      <c r="A42" s="15" t="s">
        <v>31</v>
      </c>
      <c r="B42" s="15" t="s">
        <v>30</v>
      </c>
      <c r="C42" s="15" t="s">
        <v>32</v>
      </c>
      <c r="D42" s="14"/>
      <c r="E42" s="14"/>
      <c r="F42" s="15" t="s">
        <v>69</v>
      </c>
      <c r="G42" s="14"/>
      <c r="H42" s="14"/>
      <c r="I42" s="15" t="s">
        <v>40</v>
      </c>
      <c r="J42" s="15">
        <v>1</v>
      </c>
      <c r="K42" s="14"/>
      <c r="L42" s="15" t="s">
        <v>65</v>
      </c>
      <c r="M42" s="63">
        <v>4000</v>
      </c>
      <c r="N42" s="14"/>
      <c r="O42" s="15" t="s">
        <v>39</v>
      </c>
      <c r="P42" s="14" t="s">
        <v>64</v>
      </c>
      <c r="Q42" s="72">
        <f>M42</f>
        <v>4000</v>
      </c>
      <c r="R42" s="15" t="s">
        <v>39</v>
      </c>
      <c r="S42" s="15" t="s">
        <v>731</v>
      </c>
      <c r="T42" s="14"/>
      <c r="U42" s="15"/>
      <c r="V42" s="14" t="s">
        <v>634</v>
      </c>
      <c r="W42" s="14" t="s">
        <v>651</v>
      </c>
      <c r="X42" s="15" t="s">
        <v>41</v>
      </c>
    </row>
    <row r="43" spans="1:24" x14ac:dyDescent="0.15">
      <c r="A43" s="15" t="s">
        <v>31</v>
      </c>
      <c r="B43" s="15" t="s">
        <v>30</v>
      </c>
      <c r="C43" s="15" t="s">
        <v>32</v>
      </c>
      <c r="D43" s="14"/>
      <c r="E43" s="14"/>
      <c r="F43" s="15" t="s">
        <v>69</v>
      </c>
      <c r="G43" s="14"/>
      <c r="H43" s="14"/>
      <c r="I43" s="15" t="s">
        <v>40</v>
      </c>
      <c r="J43" s="15">
        <v>1</v>
      </c>
      <c r="K43" s="15">
        <v>4</v>
      </c>
      <c r="L43" s="15" t="s">
        <v>802</v>
      </c>
      <c r="M43" s="63">
        <v>17124000</v>
      </c>
      <c r="N43" s="14"/>
      <c r="O43" s="15" t="s">
        <v>39</v>
      </c>
      <c r="P43" s="14" t="s">
        <v>66</v>
      </c>
      <c r="Q43" s="72">
        <f>M43</f>
        <v>17124000</v>
      </c>
      <c r="R43" s="15" t="s">
        <v>39</v>
      </c>
      <c r="S43" s="15" t="s">
        <v>731</v>
      </c>
      <c r="T43" s="14"/>
      <c r="U43" s="15"/>
      <c r="V43" s="14" t="s">
        <v>321</v>
      </c>
      <c r="W43" s="14" t="s">
        <v>321</v>
      </c>
      <c r="X43" s="15" t="s">
        <v>41</v>
      </c>
    </row>
    <row r="44" spans="1:24" x14ac:dyDescent="0.15">
      <c r="A44" s="6" t="s">
        <v>31</v>
      </c>
      <c r="B44" s="6" t="s">
        <v>30</v>
      </c>
      <c r="C44" s="6" t="s">
        <v>32</v>
      </c>
      <c r="D44" s="6" t="s">
        <v>71</v>
      </c>
      <c r="E44" s="6"/>
      <c r="F44" s="6" t="s">
        <v>36</v>
      </c>
      <c r="G44" s="5"/>
      <c r="H44" s="5"/>
      <c r="I44" s="6" t="s">
        <v>40</v>
      </c>
      <c r="J44" s="6">
        <v>4</v>
      </c>
      <c r="K44" s="5"/>
      <c r="L44" s="6" t="s">
        <v>72</v>
      </c>
      <c r="M44" s="61">
        <v>73151</v>
      </c>
      <c r="N44" s="5"/>
      <c r="O44" s="6" t="s">
        <v>39</v>
      </c>
      <c r="P44" s="5" t="s">
        <v>70</v>
      </c>
      <c r="Q44" s="61">
        <f>M44</f>
        <v>73151</v>
      </c>
      <c r="R44" s="6" t="s">
        <v>39</v>
      </c>
      <c r="S44" s="6" t="s">
        <v>731</v>
      </c>
      <c r="T44" s="5"/>
      <c r="U44" s="6"/>
      <c r="V44" s="5" t="s">
        <v>321</v>
      </c>
      <c r="W44" s="5" t="s">
        <v>321</v>
      </c>
      <c r="X44" s="6" t="s">
        <v>41</v>
      </c>
    </row>
    <row r="45" spans="1:24" x14ac:dyDescent="0.15">
      <c r="A45" s="6" t="s">
        <v>31</v>
      </c>
      <c r="B45" s="6" t="s">
        <v>30</v>
      </c>
      <c r="C45" s="6" t="s">
        <v>32</v>
      </c>
      <c r="D45" s="6" t="s">
        <v>71</v>
      </c>
      <c r="E45" s="6"/>
      <c r="F45" s="6" t="s">
        <v>36</v>
      </c>
      <c r="G45" s="5"/>
      <c r="H45" s="5"/>
      <c r="I45" s="6" t="s">
        <v>40</v>
      </c>
      <c r="J45" s="6">
        <v>4</v>
      </c>
      <c r="K45" s="5"/>
      <c r="L45" s="6" t="s">
        <v>75</v>
      </c>
      <c r="M45" s="61">
        <v>26</v>
      </c>
      <c r="N45" s="5"/>
      <c r="O45" s="6" t="s">
        <v>39</v>
      </c>
      <c r="P45" s="5" t="s">
        <v>74</v>
      </c>
      <c r="Q45" s="61">
        <f>M45</f>
        <v>26</v>
      </c>
      <c r="R45" s="6" t="s">
        <v>39</v>
      </c>
      <c r="S45" s="6" t="s">
        <v>731</v>
      </c>
      <c r="T45" s="5"/>
      <c r="U45" s="6"/>
      <c r="V45" s="5" t="s">
        <v>321</v>
      </c>
      <c r="W45" s="5" t="s">
        <v>321</v>
      </c>
      <c r="X45" s="6" t="s">
        <v>41</v>
      </c>
    </row>
    <row r="46" spans="1:24" x14ac:dyDescent="0.15">
      <c r="A46" s="6" t="s">
        <v>31</v>
      </c>
      <c r="B46" s="6" t="s">
        <v>30</v>
      </c>
      <c r="C46" s="6" t="s">
        <v>32</v>
      </c>
      <c r="D46" s="6" t="s">
        <v>76</v>
      </c>
      <c r="E46" s="6"/>
      <c r="F46" s="6" t="s">
        <v>36</v>
      </c>
      <c r="G46" s="5"/>
      <c r="H46" s="5"/>
      <c r="I46" s="6" t="s">
        <v>40</v>
      </c>
      <c r="J46" s="6">
        <v>4</v>
      </c>
      <c r="K46" s="5"/>
      <c r="L46" s="6" t="s">
        <v>77</v>
      </c>
      <c r="M46" s="61">
        <v>2</v>
      </c>
      <c r="N46" s="5"/>
      <c r="O46" s="6" t="s">
        <v>39</v>
      </c>
      <c r="P46" s="5" t="s">
        <v>74</v>
      </c>
      <c r="Q46" s="61">
        <f>M46</f>
        <v>2</v>
      </c>
      <c r="R46" s="6" t="s">
        <v>39</v>
      </c>
      <c r="S46" s="6" t="s">
        <v>731</v>
      </c>
      <c r="T46" s="5"/>
      <c r="U46" s="6"/>
      <c r="V46" s="5" t="s">
        <v>321</v>
      </c>
      <c r="W46" s="5" t="s">
        <v>321</v>
      </c>
      <c r="X46" s="6" t="s">
        <v>41</v>
      </c>
    </row>
    <row r="47" spans="1:24" x14ac:dyDescent="0.15">
      <c r="A47" s="6" t="s">
        <v>31</v>
      </c>
      <c r="B47" s="6" t="s">
        <v>30</v>
      </c>
      <c r="C47" s="6" t="s">
        <v>32</v>
      </c>
      <c r="D47" s="6" t="s">
        <v>78</v>
      </c>
      <c r="E47" s="6"/>
      <c r="F47" s="6" t="s">
        <v>36</v>
      </c>
      <c r="G47" s="5"/>
      <c r="H47" s="5"/>
      <c r="I47" s="6" t="s">
        <v>40</v>
      </c>
      <c r="J47" s="6">
        <v>4</v>
      </c>
      <c r="K47" s="5"/>
      <c r="L47" s="6" t="s">
        <v>79</v>
      </c>
      <c r="M47" s="61">
        <v>9</v>
      </c>
      <c r="N47" s="5"/>
      <c r="O47" s="6" t="s">
        <v>39</v>
      </c>
      <c r="P47" s="5" t="s">
        <v>74</v>
      </c>
      <c r="Q47" s="61">
        <f>M47</f>
        <v>9</v>
      </c>
      <c r="R47" s="6" t="s">
        <v>39</v>
      </c>
      <c r="S47" s="6" t="s">
        <v>731</v>
      </c>
      <c r="T47" s="5"/>
      <c r="U47" s="6"/>
      <c r="V47" s="5" t="s">
        <v>321</v>
      </c>
      <c r="W47" s="5" t="s">
        <v>321</v>
      </c>
      <c r="X47" s="6" t="s">
        <v>41</v>
      </c>
    </row>
    <row r="48" spans="1:24" x14ac:dyDescent="0.15">
      <c r="A48" s="6" t="s">
        <v>31</v>
      </c>
      <c r="B48" s="6" t="s">
        <v>30</v>
      </c>
      <c r="C48" s="6" t="s">
        <v>32</v>
      </c>
      <c r="D48" s="6" t="s">
        <v>80</v>
      </c>
      <c r="E48" s="6"/>
      <c r="F48" s="6" t="s">
        <v>36</v>
      </c>
      <c r="G48" s="5"/>
      <c r="H48" s="5"/>
      <c r="I48" s="6" t="s">
        <v>40</v>
      </c>
      <c r="J48" s="6">
        <v>4</v>
      </c>
      <c r="K48" s="5"/>
      <c r="L48" s="6" t="s">
        <v>81</v>
      </c>
      <c r="M48" s="61">
        <v>3</v>
      </c>
      <c r="N48" s="5"/>
      <c r="O48" s="6" t="s">
        <v>39</v>
      </c>
      <c r="P48" s="5" t="s">
        <v>74</v>
      </c>
      <c r="Q48" s="61">
        <f>M48</f>
        <v>3</v>
      </c>
      <c r="R48" s="6" t="s">
        <v>39</v>
      </c>
      <c r="S48" s="6" t="s">
        <v>731</v>
      </c>
      <c r="T48" s="5"/>
      <c r="U48" s="6"/>
      <c r="V48" s="5" t="s">
        <v>321</v>
      </c>
      <c r="W48" s="5" t="s">
        <v>321</v>
      </c>
      <c r="X48" s="6" t="s">
        <v>41</v>
      </c>
    </row>
    <row r="49" spans="1:24" x14ac:dyDescent="0.15">
      <c r="A49" s="6" t="s">
        <v>31</v>
      </c>
      <c r="B49" s="6" t="s">
        <v>30</v>
      </c>
      <c r="C49" s="6" t="s">
        <v>32</v>
      </c>
      <c r="D49" s="6" t="s">
        <v>82</v>
      </c>
      <c r="E49" s="6"/>
      <c r="F49" s="6" t="s">
        <v>36</v>
      </c>
      <c r="G49" s="5"/>
      <c r="H49" s="5"/>
      <c r="I49" s="6" t="s">
        <v>40</v>
      </c>
      <c r="J49" s="6">
        <v>4</v>
      </c>
      <c r="K49" s="5"/>
      <c r="L49" s="6" t="s">
        <v>83</v>
      </c>
      <c r="M49" s="61">
        <v>12</v>
      </c>
      <c r="N49" s="5"/>
      <c r="O49" s="6" t="s">
        <v>39</v>
      </c>
      <c r="P49" s="5" t="s">
        <v>74</v>
      </c>
      <c r="Q49" s="61">
        <f>M49</f>
        <v>12</v>
      </c>
      <c r="R49" s="6" t="s">
        <v>39</v>
      </c>
      <c r="S49" s="6" t="s">
        <v>731</v>
      </c>
      <c r="T49" s="5"/>
      <c r="U49" s="6"/>
      <c r="V49" s="5" t="s">
        <v>321</v>
      </c>
      <c r="W49" s="5" t="s">
        <v>321</v>
      </c>
      <c r="X49" s="6" t="s">
        <v>41</v>
      </c>
    </row>
    <row r="50" spans="1:24" x14ac:dyDescent="0.15">
      <c r="A50" s="6" t="s">
        <v>31</v>
      </c>
      <c r="B50" s="6" t="s">
        <v>30</v>
      </c>
      <c r="C50" s="6" t="s">
        <v>32</v>
      </c>
      <c r="D50" s="6" t="s">
        <v>71</v>
      </c>
      <c r="E50" s="6"/>
      <c r="F50" s="6" t="s">
        <v>36</v>
      </c>
      <c r="G50" s="5"/>
      <c r="H50" s="5"/>
      <c r="I50" s="6" t="s">
        <v>40</v>
      </c>
      <c r="J50" s="6">
        <v>4</v>
      </c>
      <c r="K50" s="5"/>
      <c r="L50" s="6" t="s">
        <v>85</v>
      </c>
      <c r="M50" s="61">
        <v>199</v>
      </c>
      <c r="N50" s="5"/>
      <c r="O50" s="6" t="s">
        <v>39</v>
      </c>
      <c r="P50" s="5" t="s">
        <v>84</v>
      </c>
      <c r="Q50" s="61">
        <f>M50</f>
        <v>199</v>
      </c>
      <c r="R50" s="6" t="s">
        <v>39</v>
      </c>
      <c r="S50" s="6" t="s">
        <v>731</v>
      </c>
      <c r="T50" s="5"/>
      <c r="U50" s="6"/>
      <c r="V50" s="5" t="s">
        <v>321</v>
      </c>
      <c r="W50" s="5" t="s">
        <v>321</v>
      </c>
      <c r="X50" s="6" t="s">
        <v>41</v>
      </c>
    </row>
    <row r="51" spans="1:24" x14ac:dyDescent="0.15">
      <c r="A51" s="6" t="s">
        <v>31</v>
      </c>
      <c r="B51" s="6" t="s">
        <v>30</v>
      </c>
      <c r="C51" s="6" t="s">
        <v>32</v>
      </c>
      <c r="D51" s="6" t="s">
        <v>71</v>
      </c>
      <c r="E51" s="6"/>
      <c r="F51" s="6" t="s">
        <v>36</v>
      </c>
      <c r="G51" s="5"/>
      <c r="H51" s="5"/>
      <c r="I51" s="6" t="s">
        <v>40</v>
      </c>
      <c r="J51" s="6">
        <v>4</v>
      </c>
      <c r="K51" s="5"/>
      <c r="L51" s="6" t="s">
        <v>87</v>
      </c>
      <c r="M51" s="61">
        <v>17315</v>
      </c>
      <c r="N51" s="5"/>
      <c r="O51" s="6" t="s">
        <v>39</v>
      </c>
      <c r="P51" s="5" t="s">
        <v>86</v>
      </c>
      <c r="Q51" s="61">
        <f>M51</f>
        <v>17315</v>
      </c>
      <c r="R51" s="6" t="s">
        <v>39</v>
      </c>
      <c r="S51" s="6" t="s">
        <v>731</v>
      </c>
      <c r="T51" s="5"/>
      <c r="U51" s="6"/>
      <c r="V51" s="5" t="s">
        <v>321</v>
      </c>
      <c r="W51" s="5" t="s">
        <v>321</v>
      </c>
      <c r="X51" s="6" t="s">
        <v>41</v>
      </c>
    </row>
    <row r="52" spans="1:24" x14ac:dyDescent="0.15">
      <c r="A52" s="6" t="s">
        <v>31</v>
      </c>
      <c r="B52" s="6" t="s">
        <v>30</v>
      </c>
      <c r="C52" s="6" t="s">
        <v>32</v>
      </c>
      <c r="D52" s="6" t="s">
        <v>71</v>
      </c>
      <c r="E52" s="6"/>
      <c r="F52" s="6" t="s">
        <v>36</v>
      </c>
      <c r="G52" s="5"/>
      <c r="H52" s="5"/>
      <c r="I52" s="6" t="s">
        <v>40</v>
      </c>
      <c r="J52" s="6">
        <v>4</v>
      </c>
      <c r="K52" s="5"/>
      <c r="L52" s="6" t="s">
        <v>89</v>
      </c>
      <c r="M52" s="61">
        <v>0</v>
      </c>
      <c r="N52" s="5"/>
      <c r="O52" s="6" t="s">
        <v>39</v>
      </c>
      <c r="P52" s="5" t="s">
        <v>88</v>
      </c>
      <c r="Q52" s="61">
        <f>M52</f>
        <v>0</v>
      </c>
      <c r="R52" s="6" t="s">
        <v>39</v>
      </c>
      <c r="S52" s="6" t="s">
        <v>731</v>
      </c>
      <c r="T52" s="5"/>
      <c r="U52" s="6"/>
      <c r="V52" s="5" t="s">
        <v>321</v>
      </c>
      <c r="W52" s="5" t="s">
        <v>321</v>
      </c>
      <c r="X52" s="6" t="s">
        <v>41</v>
      </c>
    </row>
    <row r="53" spans="1:24" x14ac:dyDescent="0.15">
      <c r="A53" s="6" t="s">
        <v>31</v>
      </c>
      <c r="B53" s="6" t="s">
        <v>30</v>
      </c>
      <c r="C53" s="6" t="s">
        <v>32</v>
      </c>
      <c r="D53" s="6" t="s">
        <v>71</v>
      </c>
      <c r="E53" s="6"/>
      <c r="F53" s="6" t="s">
        <v>36</v>
      </c>
      <c r="G53" s="5"/>
      <c r="H53" s="5"/>
      <c r="I53" s="6" t="s">
        <v>40</v>
      </c>
      <c r="J53" s="6">
        <v>4</v>
      </c>
      <c r="K53" s="6">
        <v>11</v>
      </c>
      <c r="L53" s="6" t="s">
        <v>91</v>
      </c>
      <c r="M53" s="61">
        <v>32</v>
      </c>
      <c r="N53" s="5"/>
      <c r="O53" s="6" t="s">
        <v>39</v>
      </c>
      <c r="P53" s="5" t="s">
        <v>90</v>
      </c>
      <c r="Q53" s="61">
        <f>M53</f>
        <v>32</v>
      </c>
      <c r="R53" s="6" t="s">
        <v>39</v>
      </c>
      <c r="S53" s="6" t="s">
        <v>731</v>
      </c>
      <c r="T53" s="5"/>
      <c r="U53" s="6"/>
      <c r="V53" s="5" t="s">
        <v>321</v>
      </c>
      <c r="W53" s="5" t="s">
        <v>321</v>
      </c>
      <c r="X53" s="6" t="s">
        <v>41</v>
      </c>
    </row>
    <row r="54" spans="1:24" x14ac:dyDescent="0.15">
      <c r="A54" s="6" t="s">
        <v>31</v>
      </c>
      <c r="B54" s="6" t="s">
        <v>30</v>
      </c>
      <c r="C54" s="6" t="s">
        <v>32</v>
      </c>
      <c r="D54" s="6" t="s">
        <v>76</v>
      </c>
      <c r="E54" s="6"/>
      <c r="F54" s="6" t="s">
        <v>36</v>
      </c>
      <c r="G54" s="5"/>
      <c r="H54" s="5"/>
      <c r="I54" s="6" t="s">
        <v>40</v>
      </c>
      <c r="J54" s="6">
        <v>4</v>
      </c>
      <c r="K54" s="5"/>
      <c r="L54" s="6" t="s">
        <v>92</v>
      </c>
      <c r="M54" s="61">
        <v>4885</v>
      </c>
      <c r="N54" s="5"/>
      <c r="O54" s="6" t="s">
        <v>39</v>
      </c>
      <c r="P54" s="5" t="s">
        <v>774</v>
      </c>
      <c r="Q54" s="61">
        <f>M54</f>
        <v>4885</v>
      </c>
      <c r="R54" s="6" t="s">
        <v>39</v>
      </c>
      <c r="S54" s="6" t="s">
        <v>731</v>
      </c>
      <c r="T54" s="5"/>
      <c r="U54" s="6"/>
      <c r="V54" s="5" t="s">
        <v>656</v>
      </c>
      <c r="W54" s="5" t="s">
        <v>321</v>
      </c>
      <c r="X54" s="6" t="s">
        <v>41</v>
      </c>
    </row>
    <row r="55" spans="1:24" x14ac:dyDescent="0.15">
      <c r="A55" s="6" t="s">
        <v>31</v>
      </c>
      <c r="B55" s="6" t="s">
        <v>30</v>
      </c>
      <c r="C55" s="6" t="s">
        <v>32</v>
      </c>
      <c r="D55" s="6" t="s">
        <v>78</v>
      </c>
      <c r="E55" s="6"/>
      <c r="F55" s="6" t="s">
        <v>36</v>
      </c>
      <c r="G55" s="5"/>
      <c r="H55" s="5"/>
      <c r="I55" s="6" t="s">
        <v>40</v>
      </c>
      <c r="J55" s="6">
        <v>4</v>
      </c>
      <c r="K55" s="5"/>
      <c r="L55" s="6" t="s">
        <v>93</v>
      </c>
      <c r="M55" s="61">
        <v>41842</v>
      </c>
      <c r="N55" s="5"/>
      <c r="O55" s="6" t="s">
        <v>39</v>
      </c>
      <c r="P55" s="5" t="s">
        <v>774</v>
      </c>
      <c r="Q55" s="61">
        <f>M55</f>
        <v>41842</v>
      </c>
      <c r="R55" s="6" t="s">
        <v>39</v>
      </c>
      <c r="S55" s="6" t="s">
        <v>731</v>
      </c>
      <c r="T55" s="5"/>
      <c r="U55" s="6"/>
      <c r="V55" s="5" t="s">
        <v>656</v>
      </c>
      <c r="W55" s="5" t="s">
        <v>321</v>
      </c>
      <c r="X55" s="6" t="s">
        <v>41</v>
      </c>
    </row>
    <row r="56" spans="1:24" x14ac:dyDescent="0.15">
      <c r="A56" s="6" t="s">
        <v>31</v>
      </c>
      <c r="B56" s="6" t="s">
        <v>30</v>
      </c>
      <c r="C56" s="6" t="s">
        <v>32</v>
      </c>
      <c r="D56" s="6" t="s">
        <v>80</v>
      </c>
      <c r="E56" s="6"/>
      <c r="F56" s="6" t="s">
        <v>36</v>
      </c>
      <c r="G56" s="5"/>
      <c r="H56" s="5"/>
      <c r="I56" s="6" t="s">
        <v>40</v>
      </c>
      <c r="J56" s="6">
        <v>4</v>
      </c>
      <c r="K56" s="5"/>
      <c r="L56" s="6" t="s">
        <v>94</v>
      </c>
      <c r="M56" s="61">
        <v>3553</v>
      </c>
      <c r="N56" s="5"/>
      <c r="O56" s="6" t="s">
        <v>39</v>
      </c>
      <c r="P56" s="5" t="s">
        <v>774</v>
      </c>
      <c r="Q56" s="61">
        <f>M56</f>
        <v>3553</v>
      </c>
      <c r="R56" s="6" t="s">
        <v>39</v>
      </c>
      <c r="S56" s="6" t="s">
        <v>731</v>
      </c>
      <c r="T56" s="5"/>
      <c r="U56" s="6"/>
      <c r="V56" s="5" t="s">
        <v>656</v>
      </c>
      <c r="W56" s="5" t="s">
        <v>321</v>
      </c>
      <c r="X56" s="6" t="s">
        <v>41</v>
      </c>
    </row>
    <row r="57" spans="1:24" x14ac:dyDescent="0.15">
      <c r="A57" s="6" t="s">
        <v>31</v>
      </c>
      <c r="B57" s="6" t="s">
        <v>30</v>
      </c>
      <c r="C57" s="6" t="s">
        <v>32</v>
      </c>
      <c r="D57" s="6" t="s">
        <v>95</v>
      </c>
      <c r="E57" s="6"/>
      <c r="F57" s="6" t="s">
        <v>36</v>
      </c>
      <c r="G57" s="5"/>
      <c r="H57" s="5"/>
      <c r="I57" s="6" t="s">
        <v>40</v>
      </c>
      <c r="J57" s="6">
        <v>4</v>
      </c>
      <c r="K57" s="5"/>
      <c r="L57" s="6" t="s">
        <v>96</v>
      </c>
      <c r="M57" s="61">
        <v>40443</v>
      </c>
      <c r="N57" s="5"/>
      <c r="O57" s="6" t="s">
        <v>39</v>
      </c>
      <c r="P57" s="5" t="s">
        <v>774</v>
      </c>
      <c r="Q57" s="61">
        <f>M57</f>
        <v>40443</v>
      </c>
      <c r="R57" s="6" t="s">
        <v>39</v>
      </c>
      <c r="S57" s="6" t="s">
        <v>731</v>
      </c>
      <c r="T57" s="5"/>
      <c r="U57" s="6"/>
      <c r="V57" s="5" t="s">
        <v>656</v>
      </c>
      <c r="W57" s="5" t="s">
        <v>321</v>
      </c>
      <c r="X57" s="6" t="s">
        <v>41</v>
      </c>
    </row>
    <row r="58" spans="1:24" x14ac:dyDescent="0.15">
      <c r="A58" s="6" t="s">
        <v>31</v>
      </c>
      <c r="B58" s="6" t="s">
        <v>30</v>
      </c>
      <c r="C58" s="6" t="s">
        <v>32</v>
      </c>
      <c r="D58" s="6" t="s">
        <v>76</v>
      </c>
      <c r="E58" s="6"/>
      <c r="F58" s="6" t="s">
        <v>36</v>
      </c>
      <c r="G58" s="5"/>
      <c r="H58" s="5"/>
      <c r="I58" s="6" t="s">
        <v>40</v>
      </c>
      <c r="J58" s="6">
        <v>4</v>
      </c>
      <c r="K58" s="5"/>
      <c r="L58" s="6" t="s">
        <v>97</v>
      </c>
      <c r="M58" s="61">
        <v>528277</v>
      </c>
      <c r="N58" s="5"/>
      <c r="O58" s="6" t="s">
        <v>39</v>
      </c>
      <c r="P58" s="5" t="s">
        <v>42</v>
      </c>
      <c r="Q58" s="61">
        <f>M58</f>
        <v>528277</v>
      </c>
      <c r="R58" s="6" t="s">
        <v>39</v>
      </c>
      <c r="S58" s="6" t="s">
        <v>731</v>
      </c>
      <c r="T58" s="5"/>
      <c r="U58" s="6"/>
      <c r="V58" s="5" t="s">
        <v>382</v>
      </c>
      <c r="W58" s="5" t="s">
        <v>383</v>
      </c>
      <c r="X58" s="6" t="s">
        <v>41</v>
      </c>
    </row>
    <row r="59" spans="1:24" x14ac:dyDescent="0.15">
      <c r="A59" s="6" t="s">
        <v>31</v>
      </c>
      <c r="B59" s="6" t="s">
        <v>30</v>
      </c>
      <c r="C59" s="6" t="s">
        <v>32</v>
      </c>
      <c r="D59" s="6" t="s">
        <v>78</v>
      </c>
      <c r="E59" s="6"/>
      <c r="F59" s="6" t="s">
        <v>36</v>
      </c>
      <c r="G59" s="5"/>
      <c r="H59" s="5"/>
      <c r="I59" s="6" t="s">
        <v>40</v>
      </c>
      <c r="J59" s="6">
        <v>4</v>
      </c>
      <c r="K59" s="5"/>
      <c r="L59" s="6" t="s">
        <v>98</v>
      </c>
      <c r="M59" s="61">
        <v>518921</v>
      </c>
      <c r="N59" s="5"/>
      <c r="O59" s="6" t="s">
        <v>39</v>
      </c>
      <c r="P59" s="5" t="s">
        <v>42</v>
      </c>
      <c r="Q59" s="61">
        <f>M59</f>
        <v>518921</v>
      </c>
      <c r="R59" s="6" t="s">
        <v>39</v>
      </c>
      <c r="S59" s="6" t="s">
        <v>731</v>
      </c>
      <c r="T59" s="5"/>
      <c r="U59" s="6"/>
      <c r="V59" s="5" t="s">
        <v>382</v>
      </c>
      <c r="W59" s="5" t="s">
        <v>383</v>
      </c>
      <c r="X59" s="6" t="s">
        <v>41</v>
      </c>
    </row>
    <row r="60" spans="1:24" x14ac:dyDescent="0.15">
      <c r="A60" s="6" t="s">
        <v>31</v>
      </c>
      <c r="B60" s="6" t="s">
        <v>30</v>
      </c>
      <c r="C60" s="6" t="s">
        <v>32</v>
      </c>
      <c r="D60" s="6" t="s">
        <v>80</v>
      </c>
      <c r="E60" s="6"/>
      <c r="F60" s="6" t="s">
        <v>36</v>
      </c>
      <c r="G60" s="5"/>
      <c r="H60" s="5"/>
      <c r="I60" s="6" t="s">
        <v>40</v>
      </c>
      <c r="J60" s="6">
        <v>4</v>
      </c>
      <c r="K60" s="5"/>
      <c r="L60" s="6" t="s">
        <v>99</v>
      </c>
      <c r="M60" s="61">
        <v>23517</v>
      </c>
      <c r="N60" s="5"/>
      <c r="O60" s="6" t="s">
        <v>39</v>
      </c>
      <c r="P60" s="5" t="s">
        <v>42</v>
      </c>
      <c r="Q60" s="61">
        <f>M60</f>
        <v>23517</v>
      </c>
      <c r="R60" s="6" t="s">
        <v>39</v>
      </c>
      <c r="S60" s="6" t="s">
        <v>731</v>
      </c>
      <c r="T60" s="5"/>
      <c r="U60" s="6"/>
      <c r="V60" s="5" t="s">
        <v>382</v>
      </c>
      <c r="W60" s="5" t="s">
        <v>383</v>
      </c>
      <c r="X60" s="6" t="s">
        <v>41</v>
      </c>
    </row>
    <row r="61" spans="1:24" x14ac:dyDescent="0.15">
      <c r="A61" s="6" t="s">
        <v>31</v>
      </c>
      <c r="B61" s="6" t="s">
        <v>30</v>
      </c>
      <c r="C61" s="6" t="s">
        <v>32</v>
      </c>
      <c r="D61" s="6" t="s">
        <v>95</v>
      </c>
      <c r="E61" s="6"/>
      <c r="F61" s="6" t="s">
        <v>36</v>
      </c>
      <c r="G61" s="5"/>
      <c r="H61" s="5"/>
      <c r="I61" s="6" t="s">
        <v>40</v>
      </c>
      <c r="J61" s="6">
        <v>4</v>
      </c>
      <c r="K61" s="5"/>
      <c r="L61" s="6" t="s">
        <v>100</v>
      </c>
      <c r="M61" s="61">
        <v>1929807</v>
      </c>
      <c r="N61" s="5"/>
      <c r="O61" s="6" t="s">
        <v>39</v>
      </c>
      <c r="P61" s="5" t="s">
        <v>42</v>
      </c>
      <c r="Q61" s="61">
        <f>M61</f>
        <v>1929807</v>
      </c>
      <c r="R61" s="6" t="s">
        <v>39</v>
      </c>
      <c r="S61" s="6" t="s">
        <v>731</v>
      </c>
      <c r="T61" s="5"/>
      <c r="U61" s="6"/>
      <c r="V61" s="5" t="s">
        <v>382</v>
      </c>
      <c r="W61" s="5" t="s">
        <v>383</v>
      </c>
      <c r="X61" s="6" t="s">
        <v>41</v>
      </c>
    </row>
    <row r="62" spans="1:24" x14ac:dyDescent="0.15">
      <c r="A62" s="6" t="s">
        <v>31</v>
      </c>
      <c r="B62" s="6" t="s">
        <v>30</v>
      </c>
      <c r="C62" s="6" t="s">
        <v>32</v>
      </c>
      <c r="D62" s="6" t="s">
        <v>76</v>
      </c>
      <c r="E62" s="6"/>
      <c r="F62" s="6" t="s">
        <v>36</v>
      </c>
      <c r="G62" s="5"/>
      <c r="H62" s="5"/>
      <c r="I62" s="6" t="s">
        <v>40</v>
      </c>
      <c r="J62" s="6">
        <v>4</v>
      </c>
      <c r="K62" s="5"/>
      <c r="L62" s="6" t="s">
        <v>101</v>
      </c>
      <c r="M62" s="61">
        <v>174533</v>
      </c>
      <c r="N62" s="5"/>
      <c r="O62" s="6" t="s">
        <v>39</v>
      </c>
      <c r="P62" s="5" t="s">
        <v>44</v>
      </c>
      <c r="Q62" s="61">
        <f>M62</f>
        <v>174533</v>
      </c>
      <c r="R62" s="6" t="s">
        <v>39</v>
      </c>
      <c r="S62" s="6" t="s">
        <v>731</v>
      </c>
      <c r="T62" s="5"/>
      <c r="U62" s="6"/>
      <c r="V62" s="5" t="s">
        <v>382</v>
      </c>
      <c r="W62" s="5" t="s">
        <v>386</v>
      </c>
      <c r="X62" s="6" t="s">
        <v>41</v>
      </c>
    </row>
    <row r="63" spans="1:24" x14ac:dyDescent="0.15">
      <c r="A63" s="6" t="s">
        <v>31</v>
      </c>
      <c r="B63" s="6" t="s">
        <v>30</v>
      </c>
      <c r="C63" s="6" t="s">
        <v>32</v>
      </c>
      <c r="D63" s="6" t="s">
        <v>78</v>
      </c>
      <c r="E63" s="6"/>
      <c r="F63" s="6" t="s">
        <v>36</v>
      </c>
      <c r="G63" s="5"/>
      <c r="H63" s="5"/>
      <c r="I63" s="6" t="s">
        <v>40</v>
      </c>
      <c r="J63" s="6">
        <v>4</v>
      </c>
      <c r="K63" s="5"/>
      <c r="L63" s="6" t="s">
        <v>102</v>
      </c>
      <c r="M63" s="61">
        <v>7301</v>
      </c>
      <c r="N63" s="5"/>
      <c r="O63" s="6" t="s">
        <v>39</v>
      </c>
      <c r="P63" s="5" t="s">
        <v>44</v>
      </c>
      <c r="Q63" s="61">
        <f>M63</f>
        <v>7301</v>
      </c>
      <c r="R63" s="6" t="s">
        <v>39</v>
      </c>
      <c r="S63" s="6" t="s">
        <v>731</v>
      </c>
      <c r="T63" s="5"/>
      <c r="U63" s="6"/>
      <c r="V63" s="5" t="s">
        <v>382</v>
      </c>
      <c r="W63" s="5" t="s">
        <v>386</v>
      </c>
      <c r="X63" s="6" t="s">
        <v>41</v>
      </c>
    </row>
    <row r="64" spans="1:24" x14ac:dyDescent="0.15">
      <c r="A64" s="6" t="s">
        <v>31</v>
      </c>
      <c r="B64" s="6" t="s">
        <v>30</v>
      </c>
      <c r="C64" s="6" t="s">
        <v>32</v>
      </c>
      <c r="D64" s="6" t="s">
        <v>80</v>
      </c>
      <c r="E64" s="6"/>
      <c r="F64" s="6" t="s">
        <v>36</v>
      </c>
      <c r="G64" s="5"/>
      <c r="H64" s="5"/>
      <c r="I64" s="6" t="s">
        <v>40</v>
      </c>
      <c r="J64" s="6">
        <v>4</v>
      </c>
      <c r="K64" s="5"/>
      <c r="L64" s="6" t="s">
        <v>103</v>
      </c>
      <c r="M64" s="61">
        <v>751</v>
      </c>
      <c r="N64" s="5"/>
      <c r="O64" s="6" t="s">
        <v>39</v>
      </c>
      <c r="P64" s="5" t="s">
        <v>44</v>
      </c>
      <c r="Q64" s="61">
        <f>M64</f>
        <v>751</v>
      </c>
      <c r="R64" s="6" t="s">
        <v>39</v>
      </c>
      <c r="S64" s="6" t="s">
        <v>731</v>
      </c>
      <c r="T64" s="5"/>
      <c r="U64" s="6"/>
      <c r="V64" s="5" t="s">
        <v>382</v>
      </c>
      <c r="W64" s="5" t="s">
        <v>386</v>
      </c>
      <c r="X64" s="6" t="s">
        <v>41</v>
      </c>
    </row>
    <row r="65" spans="1:24" x14ac:dyDescent="0.15">
      <c r="A65" s="6" t="s">
        <v>31</v>
      </c>
      <c r="B65" s="6" t="s">
        <v>30</v>
      </c>
      <c r="C65" s="6" t="s">
        <v>32</v>
      </c>
      <c r="D65" s="6" t="s">
        <v>95</v>
      </c>
      <c r="E65" s="6"/>
      <c r="F65" s="6" t="s">
        <v>36</v>
      </c>
      <c r="G65" s="5"/>
      <c r="H65" s="5"/>
      <c r="I65" s="6" t="s">
        <v>40</v>
      </c>
      <c r="J65" s="6">
        <v>4</v>
      </c>
      <c r="K65" s="5"/>
      <c r="L65" s="6" t="s">
        <v>104</v>
      </c>
      <c r="M65" s="61">
        <v>744</v>
      </c>
      <c r="N65" s="5"/>
      <c r="O65" s="6" t="s">
        <v>39</v>
      </c>
      <c r="P65" s="5" t="s">
        <v>44</v>
      </c>
      <c r="Q65" s="61">
        <f>M65</f>
        <v>744</v>
      </c>
      <c r="R65" s="6" t="s">
        <v>39</v>
      </c>
      <c r="S65" s="6" t="s">
        <v>731</v>
      </c>
      <c r="T65" s="5"/>
      <c r="U65" s="6"/>
      <c r="V65" s="5" t="s">
        <v>382</v>
      </c>
      <c r="W65" s="5" t="s">
        <v>386</v>
      </c>
      <c r="X65" s="6" t="s">
        <v>41</v>
      </c>
    </row>
    <row r="66" spans="1:24" x14ac:dyDescent="0.15">
      <c r="A66" s="11" t="s">
        <v>31</v>
      </c>
      <c r="B66" s="11" t="s">
        <v>30</v>
      </c>
      <c r="C66" s="11" t="s">
        <v>32</v>
      </c>
      <c r="D66" s="11" t="s">
        <v>71</v>
      </c>
      <c r="E66" s="11"/>
      <c r="F66" s="11" t="s">
        <v>68</v>
      </c>
      <c r="G66" s="10"/>
      <c r="H66" s="10"/>
      <c r="I66" s="11" t="s">
        <v>40</v>
      </c>
      <c r="J66" s="11">
        <v>4</v>
      </c>
      <c r="K66" s="10"/>
      <c r="L66" s="11" t="s">
        <v>72</v>
      </c>
      <c r="M66" s="62">
        <v>73113</v>
      </c>
      <c r="N66" s="10"/>
      <c r="O66" s="11" t="s">
        <v>39</v>
      </c>
      <c r="P66" s="10" t="s">
        <v>70</v>
      </c>
      <c r="Q66" s="62">
        <f>M66</f>
        <v>73113</v>
      </c>
      <c r="R66" s="11" t="s">
        <v>39</v>
      </c>
      <c r="S66" s="11" t="s">
        <v>731</v>
      </c>
      <c r="T66" s="10"/>
      <c r="U66" s="11"/>
      <c r="V66" s="10" t="s">
        <v>321</v>
      </c>
      <c r="W66" s="10" t="s">
        <v>321</v>
      </c>
      <c r="X66" s="11" t="s">
        <v>41</v>
      </c>
    </row>
    <row r="67" spans="1:24" x14ac:dyDescent="0.15">
      <c r="A67" s="11" t="s">
        <v>31</v>
      </c>
      <c r="B67" s="11" t="s">
        <v>30</v>
      </c>
      <c r="C67" s="11" t="s">
        <v>32</v>
      </c>
      <c r="D67" s="11" t="s">
        <v>71</v>
      </c>
      <c r="E67" s="11"/>
      <c r="F67" s="11" t="s">
        <v>68</v>
      </c>
      <c r="G67" s="10"/>
      <c r="H67" s="10"/>
      <c r="I67" s="11" t="s">
        <v>40</v>
      </c>
      <c r="J67" s="11">
        <v>4</v>
      </c>
      <c r="K67" s="10"/>
      <c r="L67" s="11" t="s">
        <v>75</v>
      </c>
      <c r="M67" s="62">
        <v>27</v>
      </c>
      <c r="N67" s="10"/>
      <c r="O67" s="11" t="s">
        <v>39</v>
      </c>
      <c r="P67" s="10" t="s">
        <v>74</v>
      </c>
      <c r="Q67" s="62">
        <f>M67</f>
        <v>27</v>
      </c>
      <c r="R67" s="11" t="s">
        <v>39</v>
      </c>
      <c r="S67" s="11" t="s">
        <v>731</v>
      </c>
      <c r="T67" s="10"/>
      <c r="U67" s="11"/>
      <c r="V67" s="10" t="s">
        <v>321</v>
      </c>
      <c r="W67" s="10" t="s">
        <v>321</v>
      </c>
      <c r="X67" s="11" t="s">
        <v>41</v>
      </c>
    </row>
    <row r="68" spans="1:24" x14ac:dyDescent="0.15">
      <c r="A68" s="11" t="s">
        <v>31</v>
      </c>
      <c r="B68" s="11" t="s">
        <v>30</v>
      </c>
      <c r="C68" s="11" t="s">
        <v>32</v>
      </c>
      <c r="D68" s="11" t="s">
        <v>76</v>
      </c>
      <c r="E68" s="11"/>
      <c r="F68" s="11" t="s">
        <v>68</v>
      </c>
      <c r="G68" s="10"/>
      <c r="H68" s="10"/>
      <c r="I68" s="11" t="s">
        <v>40</v>
      </c>
      <c r="J68" s="11">
        <v>4</v>
      </c>
      <c r="K68" s="10"/>
      <c r="L68" s="11" t="s">
        <v>77</v>
      </c>
      <c r="M68" s="62">
        <v>3</v>
      </c>
      <c r="N68" s="10"/>
      <c r="O68" s="11" t="s">
        <v>39</v>
      </c>
      <c r="P68" s="10" t="s">
        <v>74</v>
      </c>
      <c r="Q68" s="62">
        <f>M68</f>
        <v>3</v>
      </c>
      <c r="R68" s="11" t="s">
        <v>39</v>
      </c>
      <c r="S68" s="11" t="s">
        <v>731</v>
      </c>
      <c r="T68" s="10"/>
      <c r="U68" s="11"/>
      <c r="V68" s="10" t="s">
        <v>321</v>
      </c>
      <c r="W68" s="10" t="s">
        <v>321</v>
      </c>
      <c r="X68" s="11" t="s">
        <v>41</v>
      </c>
    </row>
    <row r="69" spans="1:24" x14ac:dyDescent="0.15">
      <c r="A69" s="11" t="s">
        <v>31</v>
      </c>
      <c r="B69" s="11" t="s">
        <v>30</v>
      </c>
      <c r="C69" s="11" t="s">
        <v>32</v>
      </c>
      <c r="D69" s="11" t="s">
        <v>78</v>
      </c>
      <c r="E69" s="11"/>
      <c r="F69" s="11" t="s">
        <v>68</v>
      </c>
      <c r="G69" s="10"/>
      <c r="H69" s="10"/>
      <c r="I69" s="11" t="s">
        <v>40</v>
      </c>
      <c r="J69" s="11">
        <v>4</v>
      </c>
      <c r="K69" s="10"/>
      <c r="L69" s="11" t="s">
        <v>79</v>
      </c>
      <c r="M69" s="62">
        <v>9</v>
      </c>
      <c r="N69" s="10"/>
      <c r="O69" s="11" t="s">
        <v>39</v>
      </c>
      <c r="P69" s="10" t="s">
        <v>74</v>
      </c>
      <c r="Q69" s="62">
        <f>M69</f>
        <v>9</v>
      </c>
      <c r="R69" s="11" t="s">
        <v>39</v>
      </c>
      <c r="S69" s="11" t="s">
        <v>731</v>
      </c>
      <c r="T69" s="10"/>
      <c r="U69" s="11"/>
      <c r="V69" s="10" t="s">
        <v>321</v>
      </c>
      <c r="W69" s="10" t="s">
        <v>321</v>
      </c>
      <c r="X69" s="11" t="s">
        <v>41</v>
      </c>
    </row>
    <row r="70" spans="1:24" x14ac:dyDescent="0.15">
      <c r="A70" s="11" t="s">
        <v>31</v>
      </c>
      <c r="B70" s="11" t="s">
        <v>30</v>
      </c>
      <c r="C70" s="11" t="s">
        <v>32</v>
      </c>
      <c r="D70" s="11" t="s">
        <v>80</v>
      </c>
      <c r="E70" s="11"/>
      <c r="F70" s="11" t="s">
        <v>68</v>
      </c>
      <c r="G70" s="10"/>
      <c r="H70" s="10"/>
      <c r="I70" s="11" t="s">
        <v>40</v>
      </c>
      <c r="J70" s="11">
        <v>4</v>
      </c>
      <c r="K70" s="10"/>
      <c r="L70" s="11" t="s">
        <v>81</v>
      </c>
      <c r="M70" s="62">
        <v>3</v>
      </c>
      <c r="N70" s="10"/>
      <c r="O70" s="11" t="s">
        <v>39</v>
      </c>
      <c r="P70" s="10" t="s">
        <v>74</v>
      </c>
      <c r="Q70" s="62">
        <f>M70</f>
        <v>3</v>
      </c>
      <c r="R70" s="11" t="s">
        <v>39</v>
      </c>
      <c r="S70" s="11" t="s">
        <v>731</v>
      </c>
      <c r="T70" s="10"/>
      <c r="U70" s="11"/>
      <c r="V70" s="10" t="s">
        <v>321</v>
      </c>
      <c r="W70" s="10" t="s">
        <v>321</v>
      </c>
      <c r="X70" s="11" t="s">
        <v>41</v>
      </c>
    </row>
    <row r="71" spans="1:24" x14ac:dyDescent="0.15">
      <c r="A71" s="11" t="s">
        <v>31</v>
      </c>
      <c r="B71" s="11" t="s">
        <v>30</v>
      </c>
      <c r="C71" s="11" t="s">
        <v>32</v>
      </c>
      <c r="D71" s="11" t="s">
        <v>82</v>
      </c>
      <c r="E71" s="11"/>
      <c r="F71" s="11" t="s">
        <v>68</v>
      </c>
      <c r="G71" s="10"/>
      <c r="H71" s="10"/>
      <c r="I71" s="11" t="s">
        <v>40</v>
      </c>
      <c r="J71" s="11">
        <v>4</v>
      </c>
      <c r="K71" s="10"/>
      <c r="L71" s="11" t="s">
        <v>83</v>
      </c>
      <c r="M71" s="62">
        <v>12</v>
      </c>
      <c r="N71" s="10"/>
      <c r="O71" s="11" t="s">
        <v>39</v>
      </c>
      <c r="P71" s="10" t="s">
        <v>74</v>
      </c>
      <c r="Q71" s="62">
        <f>M71</f>
        <v>12</v>
      </c>
      <c r="R71" s="11" t="s">
        <v>39</v>
      </c>
      <c r="S71" s="11" t="s">
        <v>731</v>
      </c>
      <c r="T71" s="10"/>
      <c r="U71" s="11"/>
      <c r="V71" s="10" t="s">
        <v>321</v>
      </c>
      <c r="W71" s="10" t="s">
        <v>321</v>
      </c>
      <c r="X71" s="11" t="s">
        <v>41</v>
      </c>
    </row>
    <row r="72" spans="1:24" x14ac:dyDescent="0.15">
      <c r="A72" s="11" t="s">
        <v>31</v>
      </c>
      <c r="B72" s="11" t="s">
        <v>30</v>
      </c>
      <c r="C72" s="11" t="s">
        <v>32</v>
      </c>
      <c r="D72" s="11" t="s">
        <v>71</v>
      </c>
      <c r="E72" s="11"/>
      <c r="F72" s="11" t="s">
        <v>68</v>
      </c>
      <c r="G72" s="10"/>
      <c r="H72" s="10"/>
      <c r="I72" s="11" t="s">
        <v>40</v>
      </c>
      <c r="J72" s="11">
        <v>4</v>
      </c>
      <c r="K72" s="10"/>
      <c r="L72" s="11" t="s">
        <v>85</v>
      </c>
      <c r="M72" s="62">
        <v>186</v>
      </c>
      <c r="N72" s="10"/>
      <c r="O72" s="11" t="s">
        <v>39</v>
      </c>
      <c r="P72" s="10" t="s">
        <v>84</v>
      </c>
      <c r="Q72" s="62">
        <f>M72</f>
        <v>186</v>
      </c>
      <c r="R72" s="11" t="s">
        <v>39</v>
      </c>
      <c r="S72" s="11" t="s">
        <v>731</v>
      </c>
      <c r="T72" s="10"/>
      <c r="U72" s="11"/>
      <c r="V72" s="10" t="s">
        <v>321</v>
      </c>
      <c r="W72" s="10" t="s">
        <v>321</v>
      </c>
      <c r="X72" s="11" t="s">
        <v>41</v>
      </c>
    </row>
    <row r="73" spans="1:24" x14ac:dyDescent="0.15">
      <c r="A73" s="11" t="s">
        <v>31</v>
      </c>
      <c r="B73" s="11" t="s">
        <v>30</v>
      </c>
      <c r="C73" s="11" t="s">
        <v>32</v>
      </c>
      <c r="D73" s="11" t="s">
        <v>71</v>
      </c>
      <c r="E73" s="11"/>
      <c r="F73" s="11" t="s">
        <v>68</v>
      </c>
      <c r="G73" s="10"/>
      <c r="H73" s="10"/>
      <c r="I73" s="11" t="s">
        <v>40</v>
      </c>
      <c r="J73" s="11">
        <v>4</v>
      </c>
      <c r="K73" s="10"/>
      <c r="L73" s="11" t="s">
        <v>87</v>
      </c>
      <c r="M73" s="62">
        <v>24314</v>
      </c>
      <c r="N73" s="10"/>
      <c r="O73" s="11" t="s">
        <v>39</v>
      </c>
      <c r="P73" s="10" t="s">
        <v>86</v>
      </c>
      <c r="Q73" s="62">
        <f>M73</f>
        <v>24314</v>
      </c>
      <c r="R73" s="11" t="s">
        <v>39</v>
      </c>
      <c r="S73" s="11" t="s">
        <v>731</v>
      </c>
      <c r="T73" s="10"/>
      <c r="U73" s="11"/>
      <c r="V73" s="10" t="s">
        <v>321</v>
      </c>
      <c r="W73" s="10" t="s">
        <v>321</v>
      </c>
      <c r="X73" s="11" t="s">
        <v>41</v>
      </c>
    </row>
    <row r="74" spans="1:24" x14ac:dyDescent="0.15">
      <c r="A74" s="11" t="s">
        <v>31</v>
      </c>
      <c r="B74" s="11" t="s">
        <v>30</v>
      </c>
      <c r="C74" s="11" t="s">
        <v>32</v>
      </c>
      <c r="D74" s="11" t="s">
        <v>71</v>
      </c>
      <c r="E74" s="11"/>
      <c r="F74" s="11" t="s">
        <v>68</v>
      </c>
      <c r="G74" s="10"/>
      <c r="H74" s="10"/>
      <c r="I74" s="11" t="s">
        <v>40</v>
      </c>
      <c r="J74" s="11">
        <v>4</v>
      </c>
      <c r="K74" s="10"/>
      <c r="L74" s="11" t="s">
        <v>89</v>
      </c>
      <c r="M74" s="62">
        <v>0</v>
      </c>
      <c r="N74" s="10"/>
      <c r="O74" s="11" t="s">
        <v>39</v>
      </c>
      <c r="P74" s="10" t="s">
        <v>88</v>
      </c>
      <c r="Q74" s="62">
        <f>M74</f>
        <v>0</v>
      </c>
      <c r="R74" s="11" t="s">
        <v>39</v>
      </c>
      <c r="S74" s="11" t="s">
        <v>731</v>
      </c>
      <c r="T74" s="10"/>
      <c r="U74" s="11"/>
      <c r="V74" s="10" t="s">
        <v>321</v>
      </c>
      <c r="W74" s="10" t="s">
        <v>321</v>
      </c>
      <c r="X74" s="11" t="s">
        <v>41</v>
      </c>
    </row>
    <row r="75" spans="1:24" x14ac:dyDescent="0.15">
      <c r="A75" s="11" t="s">
        <v>31</v>
      </c>
      <c r="B75" s="11" t="s">
        <v>30</v>
      </c>
      <c r="C75" s="11" t="s">
        <v>32</v>
      </c>
      <c r="D75" s="11" t="s">
        <v>71</v>
      </c>
      <c r="E75" s="11"/>
      <c r="F75" s="11" t="s">
        <v>68</v>
      </c>
      <c r="G75" s="10"/>
      <c r="H75" s="10"/>
      <c r="I75" s="11" t="s">
        <v>40</v>
      </c>
      <c r="J75" s="11">
        <v>4</v>
      </c>
      <c r="K75" s="11">
        <v>11</v>
      </c>
      <c r="L75" s="11" t="s">
        <v>91</v>
      </c>
      <c r="M75" s="62">
        <v>0</v>
      </c>
      <c r="N75" s="10"/>
      <c r="O75" s="11" t="s">
        <v>39</v>
      </c>
      <c r="P75" s="10" t="s">
        <v>90</v>
      </c>
      <c r="Q75" s="62">
        <f>M75</f>
        <v>0</v>
      </c>
      <c r="R75" s="11" t="s">
        <v>39</v>
      </c>
      <c r="S75" s="11" t="s">
        <v>731</v>
      </c>
      <c r="T75" s="10"/>
      <c r="U75" s="11"/>
      <c r="V75" s="10" t="s">
        <v>321</v>
      </c>
      <c r="W75" s="10" t="s">
        <v>321</v>
      </c>
      <c r="X75" s="11" t="s">
        <v>41</v>
      </c>
    </row>
    <row r="76" spans="1:24" x14ac:dyDescent="0.15">
      <c r="A76" s="11" t="s">
        <v>31</v>
      </c>
      <c r="B76" s="11" t="s">
        <v>30</v>
      </c>
      <c r="C76" s="11" t="s">
        <v>32</v>
      </c>
      <c r="D76" s="11" t="s">
        <v>76</v>
      </c>
      <c r="E76" s="11"/>
      <c r="F76" s="11" t="s">
        <v>68</v>
      </c>
      <c r="G76" s="10"/>
      <c r="H76" s="10"/>
      <c r="I76" s="11" t="s">
        <v>40</v>
      </c>
      <c r="J76" s="11">
        <v>4</v>
      </c>
      <c r="K76" s="10"/>
      <c r="L76" s="11" t="s">
        <v>92</v>
      </c>
      <c r="M76" s="62">
        <v>8454</v>
      </c>
      <c r="N76" s="10"/>
      <c r="O76" s="11" t="s">
        <v>39</v>
      </c>
      <c r="P76" s="10" t="s">
        <v>774</v>
      </c>
      <c r="Q76" s="62">
        <f>M76</f>
        <v>8454</v>
      </c>
      <c r="R76" s="11" t="s">
        <v>39</v>
      </c>
      <c r="S76" s="11" t="s">
        <v>731</v>
      </c>
      <c r="T76" s="10"/>
      <c r="U76" s="11"/>
      <c r="V76" s="10" t="s">
        <v>656</v>
      </c>
      <c r="W76" s="10" t="s">
        <v>321</v>
      </c>
      <c r="X76" s="11" t="s">
        <v>41</v>
      </c>
    </row>
    <row r="77" spans="1:24" x14ac:dyDescent="0.15">
      <c r="A77" s="11" t="s">
        <v>31</v>
      </c>
      <c r="B77" s="11" t="s">
        <v>30</v>
      </c>
      <c r="C77" s="11" t="s">
        <v>32</v>
      </c>
      <c r="D77" s="11" t="s">
        <v>78</v>
      </c>
      <c r="E77" s="11"/>
      <c r="F77" s="11" t="s">
        <v>68</v>
      </c>
      <c r="G77" s="10"/>
      <c r="H77" s="10"/>
      <c r="I77" s="11" t="s">
        <v>40</v>
      </c>
      <c r="J77" s="11">
        <v>4</v>
      </c>
      <c r="K77" s="10"/>
      <c r="L77" s="11" t="s">
        <v>93</v>
      </c>
      <c r="M77" s="62">
        <v>43196</v>
      </c>
      <c r="N77" s="10"/>
      <c r="O77" s="11" t="s">
        <v>39</v>
      </c>
      <c r="P77" s="10" t="s">
        <v>774</v>
      </c>
      <c r="Q77" s="62">
        <f>M77</f>
        <v>43196</v>
      </c>
      <c r="R77" s="11" t="s">
        <v>39</v>
      </c>
      <c r="S77" s="11" t="s">
        <v>731</v>
      </c>
      <c r="T77" s="10"/>
      <c r="U77" s="11"/>
      <c r="V77" s="10" t="s">
        <v>656</v>
      </c>
      <c r="W77" s="10" t="s">
        <v>321</v>
      </c>
      <c r="X77" s="11" t="s">
        <v>41</v>
      </c>
    </row>
    <row r="78" spans="1:24" x14ac:dyDescent="0.15">
      <c r="A78" s="11" t="s">
        <v>31</v>
      </c>
      <c r="B78" s="11" t="s">
        <v>30</v>
      </c>
      <c r="C78" s="11" t="s">
        <v>32</v>
      </c>
      <c r="D78" s="11" t="s">
        <v>80</v>
      </c>
      <c r="E78" s="11"/>
      <c r="F78" s="11" t="s">
        <v>68</v>
      </c>
      <c r="G78" s="10"/>
      <c r="H78" s="10"/>
      <c r="I78" s="11" t="s">
        <v>40</v>
      </c>
      <c r="J78" s="11">
        <v>4</v>
      </c>
      <c r="K78" s="10"/>
      <c r="L78" s="11" t="s">
        <v>94</v>
      </c>
      <c r="M78" s="62">
        <v>3632</v>
      </c>
      <c r="N78" s="10"/>
      <c r="O78" s="11" t="s">
        <v>39</v>
      </c>
      <c r="P78" s="10" t="s">
        <v>774</v>
      </c>
      <c r="Q78" s="62">
        <f>M78</f>
        <v>3632</v>
      </c>
      <c r="R78" s="11" t="s">
        <v>39</v>
      </c>
      <c r="S78" s="11" t="s">
        <v>731</v>
      </c>
      <c r="T78" s="10"/>
      <c r="U78" s="11"/>
      <c r="V78" s="10" t="s">
        <v>656</v>
      </c>
      <c r="W78" s="10" t="s">
        <v>321</v>
      </c>
      <c r="X78" s="11" t="s">
        <v>41</v>
      </c>
    </row>
    <row r="79" spans="1:24" x14ac:dyDescent="0.15">
      <c r="A79" s="11" t="s">
        <v>31</v>
      </c>
      <c r="B79" s="11" t="s">
        <v>30</v>
      </c>
      <c r="C79" s="11" t="s">
        <v>32</v>
      </c>
      <c r="D79" s="11" t="s">
        <v>95</v>
      </c>
      <c r="E79" s="11"/>
      <c r="F79" s="11" t="s">
        <v>68</v>
      </c>
      <c r="G79" s="10"/>
      <c r="H79" s="10"/>
      <c r="I79" s="11" t="s">
        <v>40</v>
      </c>
      <c r="J79" s="11">
        <v>4</v>
      </c>
      <c r="K79" s="10"/>
      <c r="L79" s="11" t="s">
        <v>96</v>
      </c>
      <c r="M79" s="62">
        <v>42356</v>
      </c>
      <c r="N79" s="10"/>
      <c r="O79" s="11" t="s">
        <v>39</v>
      </c>
      <c r="P79" s="10" t="s">
        <v>774</v>
      </c>
      <c r="Q79" s="62">
        <f>M79</f>
        <v>42356</v>
      </c>
      <c r="R79" s="11" t="s">
        <v>39</v>
      </c>
      <c r="S79" s="11" t="s">
        <v>731</v>
      </c>
      <c r="T79" s="10"/>
      <c r="U79" s="11"/>
      <c r="V79" s="10" t="s">
        <v>656</v>
      </c>
      <c r="W79" s="10" t="s">
        <v>321</v>
      </c>
      <c r="X79" s="11" t="s">
        <v>41</v>
      </c>
    </row>
    <row r="80" spans="1:24" x14ac:dyDescent="0.15">
      <c r="A80" s="11" t="s">
        <v>31</v>
      </c>
      <c r="B80" s="11" t="s">
        <v>30</v>
      </c>
      <c r="C80" s="11" t="s">
        <v>32</v>
      </c>
      <c r="D80" s="11" t="s">
        <v>76</v>
      </c>
      <c r="E80" s="11"/>
      <c r="F80" s="11" t="s">
        <v>68</v>
      </c>
      <c r="G80" s="10"/>
      <c r="H80" s="10"/>
      <c r="I80" s="11" t="s">
        <v>40</v>
      </c>
      <c r="J80" s="11">
        <v>4</v>
      </c>
      <c r="K80" s="10"/>
      <c r="L80" s="11" t="s">
        <v>97</v>
      </c>
      <c r="M80" s="62">
        <v>439033</v>
      </c>
      <c r="N80" s="10"/>
      <c r="O80" s="11" t="s">
        <v>39</v>
      </c>
      <c r="P80" s="10" t="s">
        <v>42</v>
      </c>
      <c r="Q80" s="62">
        <f>M80</f>
        <v>439033</v>
      </c>
      <c r="R80" s="11" t="s">
        <v>39</v>
      </c>
      <c r="S80" s="11" t="s">
        <v>731</v>
      </c>
      <c r="T80" s="10"/>
      <c r="U80" s="11"/>
      <c r="V80" s="10" t="s">
        <v>382</v>
      </c>
      <c r="W80" s="10" t="s">
        <v>383</v>
      </c>
      <c r="X80" s="11" t="s">
        <v>41</v>
      </c>
    </row>
    <row r="81" spans="1:24" x14ac:dyDescent="0.15">
      <c r="A81" s="11" t="s">
        <v>31</v>
      </c>
      <c r="B81" s="11" t="s">
        <v>30</v>
      </c>
      <c r="C81" s="11" t="s">
        <v>32</v>
      </c>
      <c r="D81" s="11" t="s">
        <v>78</v>
      </c>
      <c r="E81" s="11"/>
      <c r="F81" s="11" t="s">
        <v>68</v>
      </c>
      <c r="G81" s="10"/>
      <c r="H81" s="10"/>
      <c r="I81" s="11" t="s">
        <v>40</v>
      </c>
      <c r="J81" s="11">
        <v>4</v>
      </c>
      <c r="K81" s="10"/>
      <c r="L81" s="11" t="s">
        <v>98</v>
      </c>
      <c r="M81" s="62">
        <v>399061</v>
      </c>
      <c r="N81" s="10"/>
      <c r="O81" s="11" t="s">
        <v>39</v>
      </c>
      <c r="P81" s="10" t="s">
        <v>42</v>
      </c>
      <c r="Q81" s="62">
        <f>M81</f>
        <v>399061</v>
      </c>
      <c r="R81" s="11" t="s">
        <v>39</v>
      </c>
      <c r="S81" s="11" t="s">
        <v>731</v>
      </c>
      <c r="T81" s="10"/>
      <c r="U81" s="11"/>
      <c r="V81" s="10" t="s">
        <v>382</v>
      </c>
      <c r="W81" s="10" t="s">
        <v>383</v>
      </c>
      <c r="X81" s="11" t="s">
        <v>41</v>
      </c>
    </row>
    <row r="82" spans="1:24" x14ac:dyDescent="0.15">
      <c r="A82" s="11" t="s">
        <v>31</v>
      </c>
      <c r="B82" s="11" t="s">
        <v>30</v>
      </c>
      <c r="C82" s="11" t="s">
        <v>32</v>
      </c>
      <c r="D82" s="11" t="s">
        <v>80</v>
      </c>
      <c r="E82" s="11"/>
      <c r="F82" s="11" t="s">
        <v>68</v>
      </c>
      <c r="G82" s="10"/>
      <c r="H82" s="10"/>
      <c r="I82" s="11" t="s">
        <v>40</v>
      </c>
      <c r="J82" s="11">
        <v>4</v>
      </c>
      <c r="K82" s="10"/>
      <c r="L82" s="11" t="s">
        <v>99</v>
      </c>
      <c r="M82" s="62">
        <v>21012</v>
      </c>
      <c r="N82" s="10"/>
      <c r="O82" s="11" t="s">
        <v>39</v>
      </c>
      <c r="P82" s="10" t="s">
        <v>42</v>
      </c>
      <c r="Q82" s="62">
        <f>M82</f>
        <v>21012</v>
      </c>
      <c r="R82" s="11" t="s">
        <v>39</v>
      </c>
      <c r="S82" s="11" t="s">
        <v>731</v>
      </c>
      <c r="T82" s="10"/>
      <c r="U82" s="11"/>
      <c r="V82" s="10" t="s">
        <v>382</v>
      </c>
      <c r="W82" s="10" t="s">
        <v>383</v>
      </c>
      <c r="X82" s="11" t="s">
        <v>41</v>
      </c>
    </row>
    <row r="83" spans="1:24" x14ac:dyDescent="0.15">
      <c r="A83" s="11" t="s">
        <v>31</v>
      </c>
      <c r="B83" s="11" t="s">
        <v>30</v>
      </c>
      <c r="C83" s="11" t="s">
        <v>32</v>
      </c>
      <c r="D83" s="11" t="s">
        <v>95</v>
      </c>
      <c r="E83" s="11"/>
      <c r="F83" s="11" t="s">
        <v>68</v>
      </c>
      <c r="G83" s="10"/>
      <c r="H83" s="10"/>
      <c r="I83" s="11" t="s">
        <v>40</v>
      </c>
      <c r="J83" s="11">
        <v>4</v>
      </c>
      <c r="K83" s="10"/>
      <c r="L83" s="11" t="s">
        <v>100</v>
      </c>
      <c r="M83" s="62">
        <v>1832773</v>
      </c>
      <c r="N83" s="10"/>
      <c r="O83" s="11" t="s">
        <v>39</v>
      </c>
      <c r="P83" s="10" t="s">
        <v>42</v>
      </c>
      <c r="Q83" s="62">
        <f>M83</f>
        <v>1832773</v>
      </c>
      <c r="R83" s="11" t="s">
        <v>39</v>
      </c>
      <c r="S83" s="11" t="s">
        <v>731</v>
      </c>
      <c r="T83" s="10"/>
      <c r="U83" s="11"/>
      <c r="V83" s="10" t="s">
        <v>382</v>
      </c>
      <c r="W83" s="10" t="s">
        <v>383</v>
      </c>
      <c r="X83" s="11" t="s">
        <v>41</v>
      </c>
    </row>
    <row r="84" spans="1:24" x14ac:dyDescent="0.15">
      <c r="A84" s="11" t="s">
        <v>31</v>
      </c>
      <c r="B84" s="11" t="s">
        <v>30</v>
      </c>
      <c r="C84" s="11" t="s">
        <v>32</v>
      </c>
      <c r="D84" s="11" t="s">
        <v>76</v>
      </c>
      <c r="E84" s="11"/>
      <c r="F84" s="11" t="s">
        <v>68</v>
      </c>
      <c r="G84" s="10"/>
      <c r="H84" s="10"/>
      <c r="I84" s="11" t="s">
        <v>40</v>
      </c>
      <c r="J84" s="11">
        <v>4</v>
      </c>
      <c r="K84" s="10"/>
      <c r="L84" s="11" t="s">
        <v>101</v>
      </c>
      <c r="M84" s="62">
        <v>121930</v>
      </c>
      <c r="N84" s="10"/>
      <c r="O84" s="11" t="s">
        <v>39</v>
      </c>
      <c r="P84" s="10" t="s">
        <v>44</v>
      </c>
      <c r="Q84" s="62">
        <f>M84</f>
        <v>121930</v>
      </c>
      <c r="R84" s="11" t="s">
        <v>39</v>
      </c>
      <c r="S84" s="11" t="s">
        <v>731</v>
      </c>
      <c r="T84" s="10"/>
      <c r="U84" s="11"/>
      <c r="V84" s="10" t="s">
        <v>382</v>
      </c>
      <c r="W84" s="10" t="s">
        <v>386</v>
      </c>
      <c r="X84" s="11" t="s">
        <v>41</v>
      </c>
    </row>
    <row r="85" spans="1:24" x14ac:dyDescent="0.15">
      <c r="A85" s="11" t="s">
        <v>31</v>
      </c>
      <c r="B85" s="11" t="s">
        <v>30</v>
      </c>
      <c r="C85" s="11" t="s">
        <v>32</v>
      </c>
      <c r="D85" s="11" t="s">
        <v>78</v>
      </c>
      <c r="E85" s="11"/>
      <c r="F85" s="11" t="s">
        <v>68</v>
      </c>
      <c r="G85" s="10"/>
      <c r="H85" s="10"/>
      <c r="I85" s="11" t="s">
        <v>40</v>
      </c>
      <c r="J85" s="11">
        <v>4</v>
      </c>
      <c r="K85" s="10"/>
      <c r="L85" s="11" t="s">
        <v>102</v>
      </c>
      <c r="M85" s="62">
        <v>14460</v>
      </c>
      <c r="N85" s="10"/>
      <c r="O85" s="11" t="s">
        <v>39</v>
      </c>
      <c r="P85" s="10" t="s">
        <v>44</v>
      </c>
      <c r="Q85" s="62">
        <f>M85</f>
        <v>14460</v>
      </c>
      <c r="R85" s="11" t="s">
        <v>39</v>
      </c>
      <c r="S85" s="11" t="s">
        <v>731</v>
      </c>
      <c r="T85" s="10"/>
      <c r="U85" s="11"/>
      <c r="V85" s="10" t="s">
        <v>382</v>
      </c>
      <c r="W85" s="10" t="s">
        <v>386</v>
      </c>
      <c r="X85" s="11" t="s">
        <v>41</v>
      </c>
    </row>
    <row r="86" spans="1:24" x14ac:dyDescent="0.15">
      <c r="A86" s="11" t="s">
        <v>31</v>
      </c>
      <c r="B86" s="11" t="s">
        <v>30</v>
      </c>
      <c r="C86" s="11" t="s">
        <v>32</v>
      </c>
      <c r="D86" s="11" t="s">
        <v>80</v>
      </c>
      <c r="E86" s="11"/>
      <c r="F86" s="11" t="s">
        <v>68</v>
      </c>
      <c r="G86" s="10"/>
      <c r="H86" s="10"/>
      <c r="I86" s="11" t="s">
        <v>40</v>
      </c>
      <c r="J86" s="11">
        <v>4</v>
      </c>
      <c r="K86" s="10"/>
      <c r="L86" s="11" t="s">
        <v>103</v>
      </c>
      <c r="M86" s="62">
        <v>2096</v>
      </c>
      <c r="N86" s="10"/>
      <c r="O86" s="11" t="s">
        <v>39</v>
      </c>
      <c r="P86" s="10" t="s">
        <v>44</v>
      </c>
      <c r="Q86" s="62">
        <f>M86</f>
        <v>2096</v>
      </c>
      <c r="R86" s="11" t="s">
        <v>39</v>
      </c>
      <c r="S86" s="11" t="s">
        <v>731</v>
      </c>
      <c r="T86" s="10"/>
      <c r="U86" s="11"/>
      <c r="V86" s="10" t="s">
        <v>382</v>
      </c>
      <c r="W86" s="10" t="s">
        <v>386</v>
      </c>
      <c r="X86" s="11" t="s">
        <v>41</v>
      </c>
    </row>
    <row r="87" spans="1:24" x14ac:dyDescent="0.15">
      <c r="A87" s="11" t="s">
        <v>31</v>
      </c>
      <c r="B87" s="11" t="s">
        <v>30</v>
      </c>
      <c r="C87" s="11" t="s">
        <v>32</v>
      </c>
      <c r="D87" s="11" t="s">
        <v>95</v>
      </c>
      <c r="E87" s="11"/>
      <c r="F87" s="11" t="s">
        <v>68</v>
      </c>
      <c r="G87" s="10"/>
      <c r="H87" s="10"/>
      <c r="I87" s="11" t="s">
        <v>40</v>
      </c>
      <c r="J87" s="11">
        <v>4</v>
      </c>
      <c r="K87" s="10"/>
      <c r="L87" s="11" t="s">
        <v>104</v>
      </c>
      <c r="M87" s="62">
        <v>623</v>
      </c>
      <c r="N87" s="10"/>
      <c r="O87" s="11" t="s">
        <v>39</v>
      </c>
      <c r="P87" s="10" t="s">
        <v>44</v>
      </c>
      <c r="Q87" s="62">
        <f>M87</f>
        <v>623</v>
      </c>
      <c r="R87" s="11" t="s">
        <v>39</v>
      </c>
      <c r="S87" s="11" t="s">
        <v>731</v>
      </c>
      <c r="T87" s="10"/>
      <c r="U87" s="11"/>
      <c r="V87" s="10" t="s">
        <v>382</v>
      </c>
      <c r="W87" s="10" t="s">
        <v>386</v>
      </c>
      <c r="X87" s="11" t="s">
        <v>41</v>
      </c>
    </row>
    <row r="88" spans="1:24" x14ac:dyDescent="0.15">
      <c r="A88" s="15" t="s">
        <v>31</v>
      </c>
      <c r="B88" s="15" t="s">
        <v>30</v>
      </c>
      <c r="C88" s="15" t="s">
        <v>32</v>
      </c>
      <c r="D88" s="15" t="s">
        <v>71</v>
      </c>
      <c r="E88" s="15"/>
      <c r="F88" s="15" t="s">
        <v>69</v>
      </c>
      <c r="G88" s="14"/>
      <c r="H88" s="14"/>
      <c r="I88" s="15" t="s">
        <v>40</v>
      </c>
      <c r="J88" s="15">
        <v>4</v>
      </c>
      <c r="K88" s="14"/>
      <c r="L88" s="15" t="s">
        <v>72</v>
      </c>
      <c r="M88" s="63">
        <v>75794</v>
      </c>
      <c r="N88" s="14"/>
      <c r="O88" s="15" t="s">
        <v>39</v>
      </c>
      <c r="P88" s="14" t="s">
        <v>70</v>
      </c>
      <c r="Q88" s="63">
        <f>M88</f>
        <v>75794</v>
      </c>
      <c r="R88" s="15" t="s">
        <v>39</v>
      </c>
      <c r="S88" s="15" t="s">
        <v>731</v>
      </c>
      <c r="T88" s="14"/>
      <c r="U88" s="15"/>
      <c r="V88" s="14" t="s">
        <v>321</v>
      </c>
      <c r="W88" s="14" t="s">
        <v>321</v>
      </c>
      <c r="X88" s="15" t="s">
        <v>41</v>
      </c>
    </row>
    <row r="89" spans="1:24" x14ac:dyDescent="0.15">
      <c r="A89" s="15" t="s">
        <v>31</v>
      </c>
      <c r="B89" s="15" t="s">
        <v>30</v>
      </c>
      <c r="C89" s="15" t="s">
        <v>32</v>
      </c>
      <c r="D89" s="15" t="s">
        <v>71</v>
      </c>
      <c r="E89" s="15"/>
      <c r="F89" s="15" t="s">
        <v>69</v>
      </c>
      <c r="G89" s="14"/>
      <c r="H89" s="14"/>
      <c r="I89" s="15" t="s">
        <v>40</v>
      </c>
      <c r="J89" s="15">
        <v>4</v>
      </c>
      <c r="K89" s="14"/>
      <c r="L89" s="15" t="s">
        <v>75</v>
      </c>
      <c r="M89" s="63">
        <v>27</v>
      </c>
      <c r="N89" s="14"/>
      <c r="O89" s="15" t="s">
        <v>39</v>
      </c>
      <c r="P89" s="14" t="s">
        <v>74</v>
      </c>
      <c r="Q89" s="63">
        <f>M89</f>
        <v>27</v>
      </c>
      <c r="R89" s="15" t="s">
        <v>39</v>
      </c>
      <c r="S89" s="15" t="s">
        <v>731</v>
      </c>
      <c r="T89" s="14"/>
      <c r="U89" s="15"/>
      <c r="V89" s="14" t="s">
        <v>321</v>
      </c>
      <c r="W89" s="14" t="s">
        <v>321</v>
      </c>
      <c r="X89" s="15" t="s">
        <v>41</v>
      </c>
    </row>
    <row r="90" spans="1:24" x14ac:dyDescent="0.15">
      <c r="A90" s="15" t="s">
        <v>31</v>
      </c>
      <c r="B90" s="15" t="s">
        <v>30</v>
      </c>
      <c r="C90" s="15" t="s">
        <v>32</v>
      </c>
      <c r="D90" s="15" t="s">
        <v>76</v>
      </c>
      <c r="E90" s="15"/>
      <c r="F90" s="15" t="s">
        <v>69</v>
      </c>
      <c r="G90" s="14"/>
      <c r="H90" s="14"/>
      <c r="I90" s="15" t="s">
        <v>40</v>
      </c>
      <c r="J90" s="15">
        <v>4</v>
      </c>
      <c r="K90" s="14"/>
      <c r="L90" s="15" t="s">
        <v>77</v>
      </c>
      <c r="M90" s="63">
        <v>3</v>
      </c>
      <c r="N90" s="14"/>
      <c r="O90" s="15" t="s">
        <v>39</v>
      </c>
      <c r="P90" s="14" t="s">
        <v>74</v>
      </c>
      <c r="Q90" s="63">
        <f>M90</f>
        <v>3</v>
      </c>
      <c r="R90" s="15" t="s">
        <v>39</v>
      </c>
      <c r="S90" s="15" t="s">
        <v>731</v>
      </c>
      <c r="T90" s="14"/>
      <c r="U90" s="15"/>
      <c r="V90" s="14" t="s">
        <v>321</v>
      </c>
      <c r="W90" s="14" t="s">
        <v>321</v>
      </c>
      <c r="X90" s="15" t="s">
        <v>41</v>
      </c>
    </row>
    <row r="91" spans="1:24" x14ac:dyDescent="0.15">
      <c r="A91" s="15" t="s">
        <v>31</v>
      </c>
      <c r="B91" s="15" t="s">
        <v>30</v>
      </c>
      <c r="C91" s="15" t="s">
        <v>32</v>
      </c>
      <c r="D91" s="15" t="s">
        <v>78</v>
      </c>
      <c r="E91" s="15"/>
      <c r="F91" s="15" t="s">
        <v>69</v>
      </c>
      <c r="G91" s="14"/>
      <c r="H91" s="14"/>
      <c r="I91" s="15" t="s">
        <v>40</v>
      </c>
      <c r="J91" s="15">
        <v>4</v>
      </c>
      <c r="K91" s="14"/>
      <c r="L91" s="15" t="s">
        <v>79</v>
      </c>
      <c r="M91" s="63">
        <v>10</v>
      </c>
      <c r="N91" s="14"/>
      <c r="O91" s="15" t="s">
        <v>39</v>
      </c>
      <c r="P91" s="14" t="s">
        <v>74</v>
      </c>
      <c r="Q91" s="63">
        <f>M91</f>
        <v>10</v>
      </c>
      <c r="R91" s="15" t="s">
        <v>39</v>
      </c>
      <c r="S91" s="15" t="s">
        <v>731</v>
      </c>
      <c r="T91" s="14"/>
      <c r="U91" s="15"/>
      <c r="V91" s="14" t="s">
        <v>321</v>
      </c>
      <c r="W91" s="14" t="s">
        <v>321</v>
      </c>
      <c r="X91" s="15" t="s">
        <v>41</v>
      </c>
    </row>
    <row r="92" spans="1:24" x14ac:dyDescent="0.15">
      <c r="A92" s="15" t="s">
        <v>31</v>
      </c>
      <c r="B92" s="15" t="s">
        <v>30</v>
      </c>
      <c r="C92" s="15" t="s">
        <v>32</v>
      </c>
      <c r="D92" s="15" t="s">
        <v>80</v>
      </c>
      <c r="E92" s="15"/>
      <c r="F92" s="15" t="s">
        <v>69</v>
      </c>
      <c r="G92" s="14"/>
      <c r="H92" s="14"/>
      <c r="I92" s="15" t="s">
        <v>40</v>
      </c>
      <c r="J92" s="15">
        <v>4</v>
      </c>
      <c r="K92" s="14"/>
      <c r="L92" s="15" t="s">
        <v>81</v>
      </c>
      <c r="M92" s="63">
        <v>3</v>
      </c>
      <c r="N92" s="14"/>
      <c r="O92" s="15" t="s">
        <v>39</v>
      </c>
      <c r="P92" s="14" t="s">
        <v>74</v>
      </c>
      <c r="Q92" s="63">
        <f>M92</f>
        <v>3</v>
      </c>
      <c r="R92" s="15" t="s">
        <v>39</v>
      </c>
      <c r="S92" s="15" t="s">
        <v>731</v>
      </c>
      <c r="T92" s="14"/>
      <c r="U92" s="15"/>
      <c r="V92" s="14" t="s">
        <v>321</v>
      </c>
      <c r="W92" s="14" t="s">
        <v>321</v>
      </c>
      <c r="X92" s="15" t="s">
        <v>41</v>
      </c>
    </row>
    <row r="93" spans="1:24" x14ac:dyDescent="0.15">
      <c r="A93" s="15" t="s">
        <v>31</v>
      </c>
      <c r="B93" s="15" t="s">
        <v>30</v>
      </c>
      <c r="C93" s="15" t="s">
        <v>32</v>
      </c>
      <c r="D93" s="15" t="s">
        <v>82</v>
      </c>
      <c r="E93" s="15"/>
      <c r="F93" s="15" t="s">
        <v>69</v>
      </c>
      <c r="G93" s="14"/>
      <c r="H93" s="14"/>
      <c r="I93" s="15" t="s">
        <v>40</v>
      </c>
      <c r="J93" s="15">
        <v>4</v>
      </c>
      <c r="K93" s="14"/>
      <c r="L93" s="15" t="s">
        <v>83</v>
      </c>
      <c r="M93" s="63">
        <v>11</v>
      </c>
      <c r="N93" s="14"/>
      <c r="O93" s="15" t="s">
        <v>39</v>
      </c>
      <c r="P93" s="14" t="s">
        <v>74</v>
      </c>
      <c r="Q93" s="63">
        <f>M93</f>
        <v>11</v>
      </c>
      <c r="R93" s="15" t="s">
        <v>39</v>
      </c>
      <c r="S93" s="15" t="s">
        <v>731</v>
      </c>
      <c r="T93" s="14"/>
      <c r="U93" s="15"/>
      <c r="V93" s="14" t="s">
        <v>321</v>
      </c>
      <c r="W93" s="14" t="s">
        <v>321</v>
      </c>
      <c r="X93" s="15" t="s">
        <v>41</v>
      </c>
    </row>
    <row r="94" spans="1:24" x14ac:dyDescent="0.15">
      <c r="A94" s="15" t="s">
        <v>31</v>
      </c>
      <c r="B94" s="15" t="s">
        <v>30</v>
      </c>
      <c r="C94" s="15" t="s">
        <v>32</v>
      </c>
      <c r="D94" s="15" t="s">
        <v>71</v>
      </c>
      <c r="E94" s="15"/>
      <c r="F94" s="15" t="s">
        <v>69</v>
      </c>
      <c r="G94" s="14"/>
      <c r="H94" s="14"/>
      <c r="I94" s="15" t="s">
        <v>40</v>
      </c>
      <c r="J94" s="15">
        <v>4</v>
      </c>
      <c r="K94" s="14"/>
      <c r="L94" s="15" t="s">
        <v>85</v>
      </c>
      <c r="M94" s="63">
        <v>192</v>
      </c>
      <c r="N94" s="14"/>
      <c r="O94" s="15" t="s">
        <v>39</v>
      </c>
      <c r="P94" s="14" t="s">
        <v>84</v>
      </c>
      <c r="Q94" s="63">
        <f>M94</f>
        <v>192</v>
      </c>
      <c r="R94" s="15" t="s">
        <v>39</v>
      </c>
      <c r="S94" s="15" t="s">
        <v>731</v>
      </c>
      <c r="T94" s="14"/>
      <c r="U94" s="15"/>
      <c r="V94" s="14" t="s">
        <v>321</v>
      </c>
      <c r="W94" s="14" t="s">
        <v>321</v>
      </c>
      <c r="X94" s="15" t="s">
        <v>41</v>
      </c>
    </row>
    <row r="95" spans="1:24" x14ac:dyDescent="0.15">
      <c r="A95" s="15" t="s">
        <v>31</v>
      </c>
      <c r="B95" s="15" t="s">
        <v>30</v>
      </c>
      <c r="C95" s="15" t="s">
        <v>32</v>
      </c>
      <c r="D95" s="15" t="s">
        <v>71</v>
      </c>
      <c r="E95" s="15"/>
      <c r="F95" s="15" t="s">
        <v>69</v>
      </c>
      <c r="G95" s="14"/>
      <c r="H95" s="14"/>
      <c r="I95" s="15" t="s">
        <v>40</v>
      </c>
      <c r="J95" s="15">
        <v>4</v>
      </c>
      <c r="K95" s="14"/>
      <c r="L95" s="15" t="s">
        <v>87</v>
      </c>
      <c r="M95" s="63">
        <v>18638</v>
      </c>
      <c r="N95" s="14"/>
      <c r="O95" s="15" t="s">
        <v>39</v>
      </c>
      <c r="P95" s="14" t="s">
        <v>86</v>
      </c>
      <c r="Q95" s="63">
        <f>M95</f>
        <v>18638</v>
      </c>
      <c r="R95" s="15" t="s">
        <v>39</v>
      </c>
      <c r="S95" s="15" t="s">
        <v>731</v>
      </c>
      <c r="T95" s="14"/>
      <c r="U95" s="15"/>
      <c r="V95" s="14" t="s">
        <v>321</v>
      </c>
      <c r="W95" s="14" t="s">
        <v>321</v>
      </c>
      <c r="X95" s="15" t="s">
        <v>41</v>
      </c>
    </row>
    <row r="96" spans="1:24" x14ac:dyDescent="0.15">
      <c r="A96" s="15" t="s">
        <v>31</v>
      </c>
      <c r="B96" s="15" t="s">
        <v>30</v>
      </c>
      <c r="C96" s="15" t="s">
        <v>32</v>
      </c>
      <c r="D96" s="15" t="s">
        <v>71</v>
      </c>
      <c r="E96" s="15"/>
      <c r="F96" s="15" t="s">
        <v>69</v>
      </c>
      <c r="G96" s="14"/>
      <c r="H96" s="14"/>
      <c r="I96" s="15" t="s">
        <v>40</v>
      </c>
      <c r="J96" s="15">
        <v>4</v>
      </c>
      <c r="K96" s="14"/>
      <c r="L96" s="15" t="s">
        <v>89</v>
      </c>
      <c r="M96" s="63">
        <v>0</v>
      </c>
      <c r="N96" s="14"/>
      <c r="O96" s="15" t="s">
        <v>39</v>
      </c>
      <c r="P96" s="14" t="s">
        <v>88</v>
      </c>
      <c r="Q96" s="63">
        <f>M96</f>
        <v>0</v>
      </c>
      <c r="R96" s="15" t="s">
        <v>39</v>
      </c>
      <c r="S96" s="15" t="s">
        <v>731</v>
      </c>
      <c r="T96" s="14"/>
      <c r="U96" s="15"/>
      <c r="V96" s="14" t="s">
        <v>321</v>
      </c>
      <c r="W96" s="14" t="s">
        <v>321</v>
      </c>
      <c r="X96" s="15" t="s">
        <v>41</v>
      </c>
    </row>
    <row r="97" spans="1:24" x14ac:dyDescent="0.15">
      <c r="A97" s="15" t="s">
        <v>31</v>
      </c>
      <c r="B97" s="15" t="s">
        <v>30</v>
      </c>
      <c r="C97" s="15" t="s">
        <v>32</v>
      </c>
      <c r="D97" s="15" t="s">
        <v>71</v>
      </c>
      <c r="E97" s="15"/>
      <c r="F97" s="15" t="s">
        <v>69</v>
      </c>
      <c r="G97" s="14"/>
      <c r="H97" s="14"/>
      <c r="I97" s="15" t="s">
        <v>40</v>
      </c>
      <c r="J97" s="15">
        <v>4</v>
      </c>
      <c r="K97" s="15">
        <v>11</v>
      </c>
      <c r="L97" s="15" t="s">
        <v>91</v>
      </c>
      <c r="M97" s="63">
        <v>0</v>
      </c>
      <c r="N97" s="14"/>
      <c r="O97" s="15" t="s">
        <v>39</v>
      </c>
      <c r="P97" s="14" t="s">
        <v>90</v>
      </c>
      <c r="Q97" s="63">
        <f>M97</f>
        <v>0</v>
      </c>
      <c r="R97" s="15" t="s">
        <v>39</v>
      </c>
      <c r="S97" s="15" t="s">
        <v>731</v>
      </c>
      <c r="T97" s="14"/>
      <c r="U97" s="15"/>
      <c r="V97" s="14" t="s">
        <v>321</v>
      </c>
      <c r="W97" s="14" t="s">
        <v>321</v>
      </c>
      <c r="X97" s="15" t="s">
        <v>41</v>
      </c>
    </row>
    <row r="98" spans="1:24" x14ac:dyDescent="0.15">
      <c r="A98" s="15" t="s">
        <v>31</v>
      </c>
      <c r="B98" s="15" t="s">
        <v>30</v>
      </c>
      <c r="C98" s="15" t="s">
        <v>32</v>
      </c>
      <c r="D98" s="15" t="s">
        <v>76</v>
      </c>
      <c r="E98" s="15"/>
      <c r="F98" s="15" t="s">
        <v>69</v>
      </c>
      <c r="G98" s="14"/>
      <c r="H98" s="14"/>
      <c r="I98" s="15" t="s">
        <v>40</v>
      </c>
      <c r="J98" s="15">
        <v>4</v>
      </c>
      <c r="K98" s="14"/>
      <c r="L98" s="15" t="s">
        <v>92</v>
      </c>
      <c r="M98" s="63">
        <v>8264</v>
      </c>
      <c r="N98" s="14"/>
      <c r="O98" s="15" t="s">
        <v>39</v>
      </c>
      <c r="P98" s="14" t="s">
        <v>774</v>
      </c>
      <c r="Q98" s="63">
        <f>M98</f>
        <v>8264</v>
      </c>
      <c r="R98" s="15" t="s">
        <v>39</v>
      </c>
      <c r="S98" s="15" t="s">
        <v>731</v>
      </c>
      <c r="T98" s="14"/>
      <c r="U98" s="15"/>
      <c r="V98" s="14" t="s">
        <v>656</v>
      </c>
      <c r="W98" s="14" t="s">
        <v>321</v>
      </c>
      <c r="X98" s="15" t="s">
        <v>41</v>
      </c>
    </row>
    <row r="99" spans="1:24" x14ac:dyDescent="0.15">
      <c r="A99" s="15" t="s">
        <v>31</v>
      </c>
      <c r="B99" s="15" t="s">
        <v>30</v>
      </c>
      <c r="C99" s="15" t="s">
        <v>32</v>
      </c>
      <c r="D99" s="15" t="s">
        <v>78</v>
      </c>
      <c r="E99" s="15"/>
      <c r="F99" s="15" t="s">
        <v>69</v>
      </c>
      <c r="G99" s="14"/>
      <c r="H99" s="14"/>
      <c r="I99" s="15" t="s">
        <v>40</v>
      </c>
      <c r="J99" s="15">
        <v>4</v>
      </c>
      <c r="K99" s="14"/>
      <c r="L99" s="15" t="s">
        <v>93</v>
      </c>
      <c r="M99" s="63">
        <v>44206</v>
      </c>
      <c r="N99" s="14"/>
      <c r="O99" s="15" t="s">
        <v>39</v>
      </c>
      <c r="P99" s="14" t="s">
        <v>774</v>
      </c>
      <c r="Q99" s="63">
        <f>M99</f>
        <v>44206</v>
      </c>
      <c r="R99" s="15" t="s">
        <v>39</v>
      </c>
      <c r="S99" s="15" t="s">
        <v>731</v>
      </c>
      <c r="T99" s="14"/>
      <c r="U99" s="15"/>
      <c r="V99" s="14" t="s">
        <v>656</v>
      </c>
      <c r="W99" s="14" t="s">
        <v>321</v>
      </c>
      <c r="X99" s="15" t="s">
        <v>41</v>
      </c>
    </row>
    <row r="100" spans="1:24" x14ac:dyDescent="0.15">
      <c r="A100" s="15" t="s">
        <v>31</v>
      </c>
      <c r="B100" s="15" t="s">
        <v>30</v>
      </c>
      <c r="C100" s="15" t="s">
        <v>32</v>
      </c>
      <c r="D100" s="15" t="s">
        <v>80</v>
      </c>
      <c r="E100" s="15"/>
      <c r="F100" s="15" t="s">
        <v>69</v>
      </c>
      <c r="G100" s="14"/>
      <c r="H100" s="14"/>
      <c r="I100" s="15" t="s">
        <v>40</v>
      </c>
      <c r="J100" s="15">
        <v>4</v>
      </c>
      <c r="K100" s="14"/>
      <c r="L100" s="15" t="s">
        <v>94</v>
      </c>
      <c r="M100" s="63">
        <v>3726</v>
      </c>
      <c r="N100" s="14"/>
      <c r="O100" s="15" t="s">
        <v>39</v>
      </c>
      <c r="P100" s="14" t="s">
        <v>774</v>
      </c>
      <c r="Q100" s="63">
        <f>M100</f>
        <v>3726</v>
      </c>
      <c r="R100" s="15" t="s">
        <v>39</v>
      </c>
      <c r="S100" s="15" t="s">
        <v>731</v>
      </c>
      <c r="T100" s="14"/>
      <c r="U100" s="15"/>
      <c r="V100" s="14" t="s">
        <v>656</v>
      </c>
      <c r="W100" s="14" t="s">
        <v>321</v>
      </c>
      <c r="X100" s="15" t="s">
        <v>41</v>
      </c>
    </row>
    <row r="101" spans="1:24" x14ac:dyDescent="0.15">
      <c r="A101" s="15" t="s">
        <v>31</v>
      </c>
      <c r="B101" s="15" t="s">
        <v>30</v>
      </c>
      <c r="C101" s="15" t="s">
        <v>32</v>
      </c>
      <c r="D101" s="15" t="s">
        <v>95</v>
      </c>
      <c r="E101" s="15"/>
      <c r="F101" s="15" t="s">
        <v>69</v>
      </c>
      <c r="G101" s="14"/>
      <c r="H101" s="14"/>
      <c r="I101" s="15" t="s">
        <v>40</v>
      </c>
      <c r="J101" s="15">
        <v>4</v>
      </c>
      <c r="K101" s="14"/>
      <c r="L101" s="15" t="s">
        <v>96</v>
      </c>
      <c r="M101" s="63">
        <v>38454</v>
      </c>
      <c r="N101" s="14"/>
      <c r="O101" s="15" t="s">
        <v>39</v>
      </c>
      <c r="P101" s="14" t="s">
        <v>774</v>
      </c>
      <c r="Q101" s="63">
        <f>M101</f>
        <v>38454</v>
      </c>
      <c r="R101" s="15" t="s">
        <v>39</v>
      </c>
      <c r="S101" s="15" t="s">
        <v>731</v>
      </c>
      <c r="T101" s="14"/>
      <c r="U101" s="15"/>
      <c r="V101" s="14" t="s">
        <v>656</v>
      </c>
      <c r="W101" s="14" t="s">
        <v>321</v>
      </c>
      <c r="X101" s="15" t="s">
        <v>41</v>
      </c>
    </row>
    <row r="102" spans="1:24" x14ac:dyDescent="0.15">
      <c r="A102" s="15" t="s">
        <v>31</v>
      </c>
      <c r="B102" s="15" t="s">
        <v>30</v>
      </c>
      <c r="C102" s="15" t="s">
        <v>32</v>
      </c>
      <c r="D102" s="15" t="s">
        <v>76</v>
      </c>
      <c r="E102" s="15"/>
      <c r="F102" s="15" t="s">
        <v>69</v>
      </c>
      <c r="G102" s="14"/>
      <c r="H102" s="14"/>
      <c r="I102" s="15" t="s">
        <v>40</v>
      </c>
      <c r="J102" s="15">
        <v>4</v>
      </c>
      <c r="K102" s="14"/>
      <c r="L102" s="15" t="s">
        <v>97</v>
      </c>
      <c r="M102" s="63">
        <v>384432</v>
      </c>
      <c r="N102" s="14"/>
      <c r="O102" s="15" t="s">
        <v>39</v>
      </c>
      <c r="P102" s="14" t="s">
        <v>42</v>
      </c>
      <c r="Q102" s="63">
        <f>M102</f>
        <v>384432</v>
      </c>
      <c r="R102" s="15" t="s">
        <v>39</v>
      </c>
      <c r="S102" s="15" t="s">
        <v>731</v>
      </c>
      <c r="T102" s="14"/>
      <c r="U102" s="15"/>
      <c r="V102" s="14" t="s">
        <v>382</v>
      </c>
      <c r="W102" s="14" t="s">
        <v>383</v>
      </c>
      <c r="X102" s="15" t="s">
        <v>41</v>
      </c>
    </row>
    <row r="103" spans="1:24" x14ac:dyDescent="0.15">
      <c r="A103" s="15" t="s">
        <v>31</v>
      </c>
      <c r="B103" s="15" t="s">
        <v>30</v>
      </c>
      <c r="C103" s="15" t="s">
        <v>32</v>
      </c>
      <c r="D103" s="15" t="s">
        <v>78</v>
      </c>
      <c r="E103" s="15"/>
      <c r="F103" s="15" t="s">
        <v>69</v>
      </c>
      <c r="G103" s="14"/>
      <c r="H103" s="14"/>
      <c r="I103" s="15" t="s">
        <v>40</v>
      </c>
      <c r="J103" s="15">
        <v>4</v>
      </c>
      <c r="K103" s="14"/>
      <c r="L103" s="15" t="s">
        <v>98</v>
      </c>
      <c r="M103" s="63">
        <v>356987</v>
      </c>
      <c r="N103" s="14"/>
      <c r="O103" s="15" t="s">
        <v>39</v>
      </c>
      <c r="P103" s="14" t="s">
        <v>42</v>
      </c>
      <c r="Q103" s="63">
        <f>M103</f>
        <v>356987</v>
      </c>
      <c r="R103" s="15" t="s">
        <v>39</v>
      </c>
      <c r="S103" s="15" t="s">
        <v>731</v>
      </c>
      <c r="T103" s="14"/>
      <c r="U103" s="15"/>
      <c r="V103" s="14" t="s">
        <v>382</v>
      </c>
      <c r="W103" s="14" t="s">
        <v>383</v>
      </c>
      <c r="X103" s="15" t="s">
        <v>41</v>
      </c>
    </row>
    <row r="104" spans="1:24" x14ac:dyDescent="0.15">
      <c r="A104" s="15" t="s">
        <v>31</v>
      </c>
      <c r="B104" s="15" t="s">
        <v>30</v>
      </c>
      <c r="C104" s="15" t="s">
        <v>32</v>
      </c>
      <c r="D104" s="15" t="s">
        <v>80</v>
      </c>
      <c r="E104" s="15"/>
      <c r="F104" s="15" t="s">
        <v>69</v>
      </c>
      <c r="G104" s="14"/>
      <c r="H104" s="14"/>
      <c r="I104" s="15" t="s">
        <v>40</v>
      </c>
      <c r="J104" s="15">
        <v>4</v>
      </c>
      <c r="K104" s="14"/>
      <c r="L104" s="15" t="s">
        <v>99</v>
      </c>
      <c r="M104" s="63">
        <v>18952</v>
      </c>
      <c r="N104" s="14"/>
      <c r="O104" s="15" t="s">
        <v>39</v>
      </c>
      <c r="P104" s="14" t="s">
        <v>42</v>
      </c>
      <c r="Q104" s="63">
        <f>M104</f>
        <v>18952</v>
      </c>
      <c r="R104" s="15" t="s">
        <v>39</v>
      </c>
      <c r="S104" s="15" t="s">
        <v>731</v>
      </c>
      <c r="T104" s="14"/>
      <c r="U104" s="15"/>
      <c r="V104" s="14" t="s">
        <v>382</v>
      </c>
      <c r="W104" s="14" t="s">
        <v>383</v>
      </c>
      <c r="X104" s="15" t="s">
        <v>41</v>
      </c>
    </row>
    <row r="105" spans="1:24" x14ac:dyDescent="0.15">
      <c r="A105" s="15" t="s">
        <v>31</v>
      </c>
      <c r="B105" s="15" t="s">
        <v>30</v>
      </c>
      <c r="C105" s="15" t="s">
        <v>32</v>
      </c>
      <c r="D105" s="15" t="s">
        <v>95</v>
      </c>
      <c r="E105" s="15"/>
      <c r="F105" s="15" t="s">
        <v>69</v>
      </c>
      <c r="G105" s="14"/>
      <c r="H105" s="14"/>
      <c r="I105" s="15" t="s">
        <v>40</v>
      </c>
      <c r="J105" s="15">
        <v>4</v>
      </c>
      <c r="K105" s="14"/>
      <c r="L105" s="15" t="s">
        <v>100</v>
      </c>
      <c r="M105" s="63">
        <v>1378971</v>
      </c>
      <c r="N105" s="14"/>
      <c r="O105" s="15" t="s">
        <v>39</v>
      </c>
      <c r="P105" s="14" t="s">
        <v>42</v>
      </c>
      <c r="Q105" s="63">
        <f>M105</f>
        <v>1378971</v>
      </c>
      <c r="R105" s="15" t="s">
        <v>39</v>
      </c>
      <c r="S105" s="15" t="s">
        <v>731</v>
      </c>
      <c r="T105" s="14"/>
      <c r="U105" s="15"/>
      <c r="V105" s="14" t="s">
        <v>382</v>
      </c>
      <c r="W105" s="14" t="s">
        <v>383</v>
      </c>
      <c r="X105" s="15" t="s">
        <v>41</v>
      </c>
    </row>
    <row r="106" spans="1:24" x14ac:dyDescent="0.15">
      <c r="A106" s="15" t="s">
        <v>31</v>
      </c>
      <c r="B106" s="15" t="s">
        <v>30</v>
      </c>
      <c r="C106" s="15" t="s">
        <v>32</v>
      </c>
      <c r="D106" s="15" t="s">
        <v>76</v>
      </c>
      <c r="E106" s="15"/>
      <c r="F106" s="15" t="s">
        <v>69</v>
      </c>
      <c r="G106" s="14"/>
      <c r="H106" s="14"/>
      <c r="I106" s="15" t="s">
        <v>40</v>
      </c>
      <c r="J106" s="15">
        <v>4</v>
      </c>
      <c r="K106" s="14"/>
      <c r="L106" s="15" t="s">
        <v>101</v>
      </c>
      <c r="M106" s="63">
        <v>28849</v>
      </c>
      <c r="N106" s="14"/>
      <c r="O106" s="15" t="s">
        <v>39</v>
      </c>
      <c r="P106" s="14" t="s">
        <v>44</v>
      </c>
      <c r="Q106" s="63">
        <f>M106</f>
        <v>28849</v>
      </c>
      <c r="R106" s="15" t="s">
        <v>39</v>
      </c>
      <c r="S106" s="15" t="s">
        <v>731</v>
      </c>
      <c r="T106" s="14"/>
      <c r="U106" s="15"/>
      <c r="V106" s="14" t="s">
        <v>382</v>
      </c>
      <c r="W106" s="14" t="s">
        <v>386</v>
      </c>
      <c r="X106" s="15" t="s">
        <v>41</v>
      </c>
    </row>
    <row r="107" spans="1:24" x14ac:dyDescent="0.15">
      <c r="A107" s="15" t="s">
        <v>31</v>
      </c>
      <c r="B107" s="15" t="s">
        <v>30</v>
      </c>
      <c r="C107" s="15" t="s">
        <v>32</v>
      </c>
      <c r="D107" s="15" t="s">
        <v>78</v>
      </c>
      <c r="E107" s="15"/>
      <c r="F107" s="15" t="s">
        <v>69</v>
      </c>
      <c r="G107" s="14"/>
      <c r="H107" s="14"/>
      <c r="I107" s="15" t="s">
        <v>40</v>
      </c>
      <c r="J107" s="15">
        <v>4</v>
      </c>
      <c r="K107" s="14"/>
      <c r="L107" s="15" t="s">
        <v>102</v>
      </c>
      <c r="M107" s="63">
        <v>17682</v>
      </c>
      <c r="N107" s="14"/>
      <c r="O107" s="15" t="s">
        <v>39</v>
      </c>
      <c r="P107" s="14" t="s">
        <v>44</v>
      </c>
      <c r="Q107" s="63">
        <f>M107</f>
        <v>17682</v>
      </c>
      <c r="R107" s="15" t="s">
        <v>39</v>
      </c>
      <c r="S107" s="15" t="s">
        <v>731</v>
      </c>
      <c r="T107" s="14"/>
      <c r="U107" s="15"/>
      <c r="V107" s="14" t="s">
        <v>382</v>
      </c>
      <c r="W107" s="14" t="s">
        <v>386</v>
      </c>
      <c r="X107" s="15" t="s">
        <v>41</v>
      </c>
    </row>
    <row r="108" spans="1:24" x14ac:dyDescent="0.15">
      <c r="A108" s="15" t="s">
        <v>31</v>
      </c>
      <c r="B108" s="15" t="s">
        <v>30</v>
      </c>
      <c r="C108" s="15" t="s">
        <v>32</v>
      </c>
      <c r="D108" s="15" t="s">
        <v>80</v>
      </c>
      <c r="E108" s="15"/>
      <c r="F108" s="15" t="s">
        <v>69</v>
      </c>
      <c r="G108" s="14"/>
      <c r="H108" s="14"/>
      <c r="I108" s="15" t="s">
        <v>40</v>
      </c>
      <c r="J108" s="15">
        <v>4</v>
      </c>
      <c r="K108" s="14"/>
      <c r="L108" s="15" t="s">
        <v>103</v>
      </c>
      <c r="M108" s="63">
        <v>1037</v>
      </c>
      <c r="N108" s="14"/>
      <c r="O108" s="15" t="s">
        <v>39</v>
      </c>
      <c r="P108" s="14" t="s">
        <v>44</v>
      </c>
      <c r="Q108" s="63">
        <f>M108</f>
        <v>1037</v>
      </c>
      <c r="R108" s="15" t="s">
        <v>39</v>
      </c>
      <c r="S108" s="15" t="s">
        <v>731</v>
      </c>
      <c r="T108" s="14"/>
      <c r="U108" s="15"/>
      <c r="V108" s="14" t="s">
        <v>382</v>
      </c>
      <c r="W108" s="14" t="s">
        <v>386</v>
      </c>
      <c r="X108" s="15" t="s">
        <v>41</v>
      </c>
    </row>
    <row r="109" spans="1:24" x14ac:dyDescent="0.15">
      <c r="A109" s="15" t="s">
        <v>31</v>
      </c>
      <c r="B109" s="15" t="s">
        <v>30</v>
      </c>
      <c r="C109" s="15" t="s">
        <v>32</v>
      </c>
      <c r="D109" s="15" t="s">
        <v>95</v>
      </c>
      <c r="E109" s="15"/>
      <c r="F109" s="15" t="s">
        <v>69</v>
      </c>
      <c r="G109" s="14"/>
      <c r="H109" s="14"/>
      <c r="I109" s="15" t="s">
        <v>40</v>
      </c>
      <c r="J109" s="15">
        <v>4</v>
      </c>
      <c r="K109" s="14"/>
      <c r="L109" s="15" t="s">
        <v>104</v>
      </c>
      <c r="M109" s="63">
        <v>68387</v>
      </c>
      <c r="N109" s="14"/>
      <c r="O109" s="15" t="s">
        <v>39</v>
      </c>
      <c r="P109" s="14" t="s">
        <v>44</v>
      </c>
      <c r="Q109" s="63">
        <f>M109</f>
        <v>68387</v>
      </c>
      <c r="R109" s="15" t="s">
        <v>39</v>
      </c>
      <c r="S109" s="15" t="s">
        <v>731</v>
      </c>
      <c r="T109" s="14"/>
      <c r="U109" s="15"/>
      <c r="V109" s="14" t="s">
        <v>382</v>
      </c>
      <c r="W109" s="14" t="s">
        <v>386</v>
      </c>
      <c r="X109" s="15" t="s">
        <v>41</v>
      </c>
    </row>
    <row r="110" spans="1:24" x14ac:dyDescent="0.15">
      <c r="A110" s="9" t="s">
        <v>296</v>
      </c>
      <c r="B110" s="9" t="s">
        <v>295</v>
      </c>
      <c r="C110" s="9" t="s">
        <v>297</v>
      </c>
      <c r="D110" s="9" t="s">
        <v>300</v>
      </c>
      <c r="E110" s="9"/>
      <c r="F110" s="30" t="s">
        <v>279</v>
      </c>
      <c r="I110" s="9" t="s">
        <v>302</v>
      </c>
      <c r="J110">
        <v>88</v>
      </c>
      <c r="L110" t="s">
        <v>301</v>
      </c>
      <c r="M110" s="31">
        <v>70</v>
      </c>
      <c r="O110" t="s">
        <v>314</v>
      </c>
      <c r="P110" t="s">
        <v>29</v>
      </c>
      <c r="Q110" s="73">
        <f>M110*1000000</f>
        <v>70000000</v>
      </c>
      <c r="R110" t="s">
        <v>39</v>
      </c>
      <c r="S110" t="s">
        <v>732</v>
      </c>
      <c r="T110" t="s">
        <v>670</v>
      </c>
      <c r="U110" s="9" t="s">
        <v>786</v>
      </c>
      <c r="V110" t="s">
        <v>323</v>
      </c>
      <c r="W110" t="s">
        <v>324</v>
      </c>
      <c r="X110" s="30" t="s">
        <v>276</v>
      </c>
    </row>
    <row r="111" spans="1:24" x14ac:dyDescent="0.15">
      <c r="A111" s="9" t="s">
        <v>296</v>
      </c>
      <c r="B111" s="9" t="s">
        <v>295</v>
      </c>
      <c r="C111" s="9" t="s">
        <v>297</v>
      </c>
      <c r="D111" s="9" t="s">
        <v>300</v>
      </c>
      <c r="E111" s="9"/>
      <c r="F111" s="33" t="s">
        <v>36</v>
      </c>
      <c r="I111" s="9" t="s">
        <v>302</v>
      </c>
      <c r="J111">
        <v>88</v>
      </c>
      <c r="L111" t="s">
        <v>301</v>
      </c>
      <c r="M111" s="31">
        <v>71</v>
      </c>
      <c r="O111" t="s">
        <v>314</v>
      </c>
      <c r="P111" t="s">
        <v>29</v>
      </c>
      <c r="Q111" s="73">
        <f>M111*1000000</f>
        <v>71000000</v>
      </c>
      <c r="R111" t="s">
        <v>39</v>
      </c>
      <c r="S111" s="30" t="s">
        <v>732</v>
      </c>
      <c r="T111" t="s">
        <v>670</v>
      </c>
      <c r="U111" s="9" t="s">
        <v>786</v>
      </c>
      <c r="V111" t="s">
        <v>323</v>
      </c>
      <c r="W111" t="s">
        <v>324</v>
      </c>
      <c r="X111" s="30" t="s">
        <v>276</v>
      </c>
    </row>
    <row r="112" spans="1:24" x14ac:dyDescent="0.15">
      <c r="A112" s="9" t="s">
        <v>296</v>
      </c>
      <c r="B112" s="9" t="s">
        <v>295</v>
      </c>
      <c r="C112" s="9" t="s">
        <v>297</v>
      </c>
      <c r="D112" s="9" t="s">
        <v>300</v>
      </c>
      <c r="E112" s="9"/>
      <c r="F112" s="34" t="s">
        <v>68</v>
      </c>
      <c r="I112" s="9" t="s">
        <v>302</v>
      </c>
      <c r="J112">
        <v>88</v>
      </c>
      <c r="L112" t="s">
        <v>301</v>
      </c>
      <c r="M112" s="31">
        <v>73</v>
      </c>
      <c r="O112" t="s">
        <v>314</v>
      </c>
      <c r="P112" t="s">
        <v>29</v>
      </c>
      <c r="Q112" s="73">
        <f>M112*1000000</f>
        <v>73000000</v>
      </c>
      <c r="R112" t="s">
        <v>39</v>
      </c>
      <c r="S112" s="30" t="s">
        <v>732</v>
      </c>
      <c r="T112" t="s">
        <v>670</v>
      </c>
      <c r="U112" s="9" t="s">
        <v>786</v>
      </c>
      <c r="V112" t="s">
        <v>323</v>
      </c>
      <c r="W112" t="s">
        <v>324</v>
      </c>
      <c r="X112" s="30" t="s">
        <v>276</v>
      </c>
    </row>
    <row r="113" spans="1:24" x14ac:dyDescent="0.15">
      <c r="A113" s="9" t="s">
        <v>296</v>
      </c>
      <c r="B113" s="9" t="s">
        <v>295</v>
      </c>
      <c r="C113" s="9" t="s">
        <v>297</v>
      </c>
      <c r="D113" s="9" t="s">
        <v>300</v>
      </c>
      <c r="E113" s="9"/>
      <c r="F113" s="35" t="s">
        <v>69</v>
      </c>
      <c r="I113" s="9" t="s">
        <v>302</v>
      </c>
      <c r="J113">
        <v>88</v>
      </c>
      <c r="L113" t="s">
        <v>301</v>
      </c>
      <c r="M113" s="31">
        <v>70</v>
      </c>
      <c r="O113" t="s">
        <v>314</v>
      </c>
      <c r="P113" t="s">
        <v>29</v>
      </c>
      <c r="Q113" s="73">
        <f>M113*1000000</f>
        <v>70000000</v>
      </c>
      <c r="R113" t="s">
        <v>39</v>
      </c>
      <c r="S113" s="30" t="s">
        <v>732</v>
      </c>
      <c r="T113" t="s">
        <v>670</v>
      </c>
      <c r="U113" s="9" t="s">
        <v>786</v>
      </c>
      <c r="V113" t="s">
        <v>323</v>
      </c>
      <c r="W113" t="s">
        <v>324</v>
      </c>
      <c r="X113" s="30" t="s">
        <v>276</v>
      </c>
    </row>
    <row r="114" spans="1:24" x14ac:dyDescent="0.15">
      <c r="A114" t="s">
        <v>304</v>
      </c>
      <c r="B114" t="s">
        <v>303</v>
      </c>
      <c r="C114" s="9" t="s">
        <v>305</v>
      </c>
      <c r="F114" s="14" t="s">
        <v>279</v>
      </c>
      <c r="I114" s="9" t="s">
        <v>309</v>
      </c>
      <c r="L114" t="s">
        <v>308</v>
      </c>
      <c r="M114" s="31">
        <v>26851641</v>
      </c>
      <c r="O114" t="s">
        <v>39</v>
      </c>
      <c r="P114" t="s">
        <v>29</v>
      </c>
      <c r="Q114" s="73">
        <f>M114</f>
        <v>26851641</v>
      </c>
      <c r="R114" s="9" t="s">
        <v>39</v>
      </c>
      <c r="S114" t="s">
        <v>322</v>
      </c>
      <c r="T114" s="36" t="s">
        <v>310</v>
      </c>
      <c r="U114" s="9" t="s">
        <v>787</v>
      </c>
      <c r="V114" t="s">
        <v>323</v>
      </c>
      <c r="W114" t="s">
        <v>324</v>
      </c>
      <c r="X114" t="s">
        <v>276</v>
      </c>
    </row>
    <row r="115" spans="1:24" x14ac:dyDescent="0.15">
      <c r="A115" s="27" t="s">
        <v>312</v>
      </c>
      <c r="B115" s="27" t="s">
        <v>311</v>
      </c>
      <c r="C115" s="27" t="s">
        <v>305</v>
      </c>
      <c r="D115" s="27"/>
      <c r="E115" s="27"/>
      <c r="F115" s="27" t="s">
        <v>279</v>
      </c>
      <c r="G115" s="27"/>
      <c r="H115" s="27"/>
      <c r="I115" s="39" t="s">
        <v>315</v>
      </c>
      <c r="J115" s="27"/>
      <c r="K115" s="27"/>
      <c r="L115" s="27" t="s">
        <v>313</v>
      </c>
      <c r="M115" s="64">
        <v>4.91</v>
      </c>
      <c r="N115" s="27"/>
      <c r="O115" s="27" t="s">
        <v>314</v>
      </c>
      <c r="P115" t="s">
        <v>29</v>
      </c>
      <c r="Q115" s="74">
        <f>M115*1000000</f>
        <v>4910000</v>
      </c>
      <c r="R115" s="38" t="s">
        <v>39</v>
      </c>
      <c r="S115" s="27" t="s">
        <v>322</v>
      </c>
      <c r="T115" s="27"/>
      <c r="U115" s="38"/>
      <c r="V115" s="27" t="s">
        <v>323</v>
      </c>
      <c r="W115" s="27" t="s">
        <v>324</v>
      </c>
      <c r="X115" s="27" t="s">
        <v>276</v>
      </c>
    </row>
    <row r="116" spans="1:24" x14ac:dyDescent="0.15">
      <c r="A116" s="27" t="s">
        <v>312</v>
      </c>
      <c r="B116" s="27" t="s">
        <v>311</v>
      </c>
      <c r="C116" s="27" t="s">
        <v>305</v>
      </c>
      <c r="D116" s="27"/>
      <c r="E116" s="27"/>
      <c r="F116" s="27" t="s">
        <v>36</v>
      </c>
      <c r="G116" s="27"/>
      <c r="H116" s="27"/>
      <c r="I116" s="39" t="s">
        <v>315</v>
      </c>
      <c r="J116" s="27"/>
      <c r="K116" s="27"/>
      <c r="L116" s="27" t="s">
        <v>313</v>
      </c>
      <c r="M116" s="64">
        <v>4.58</v>
      </c>
      <c r="N116" s="27"/>
      <c r="O116" s="27" t="s">
        <v>314</v>
      </c>
      <c r="P116" t="s">
        <v>29</v>
      </c>
      <c r="Q116" s="74">
        <f>M116*1000000</f>
        <v>4580000</v>
      </c>
      <c r="R116" s="38" t="s">
        <v>39</v>
      </c>
      <c r="S116" s="27" t="s">
        <v>322</v>
      </c>
      <c r="T116" s="27"/>
      <c r="U116" s="38"/>
      <c r="V116" s="27" t="s">
        <v>323</v>
      </c>
      <c r="W116" s="27" t="s">
        <v>324</v>
      </c>
      <c r="X116" s="27" t="s">
        <v>276</v>
      </c>
    </row>
    <row r="117" spans="1:24" x14ac:dyDescent="0.15">
      <c r="A117" s="27" t="s">
        <v>312</v>
      </c>
      <c r="B117" s="27" t="s">
        <v>311</v>
      </c>
      <c r="C117" s="27" t="s">
        <v>305</v>
      </c>
      <c r="D117" s="27"/>
      <c r="E117" s="27"/>
      <c r="F117" s="27" t="s">
        <v>68</v>
      </c>
      <c r="G117" s="27"/>
      <c r="H117" s="27"/>
      <c r="I117" s="39" t="s">
        <v>315</v>
      </c>
      <c r="J117" s="27"/>
      <c r="K117" s="27"/>
      <c r="L117" s="27" t="s">
        <v>313</v>
      </c>
      <c r="M117" s="64">
        <v>4.53</v>
      </c>
      <c r="N117" s="27"/>
      <c r="O117" s="27" t="s">
        <v>314</v>
      </c>
      <c r="P117" t="s">
        <v>29</v>
      </c>
      <c r="Q117" s="74">
        <f>M117*1000000</f>
        <v>4530000</v>
      </c>
      <c r="R117" s="38" t="s">
        <v>39</v>
      </c>
      <c r="S117" s="27" t="s">
        <v>322</v>
      </c>
      <c r="T117" s="27"/>
      <c r="U117" s="38"/>
      <c r="V117" s="27" t="s">
        <v>323</v>
      </c>
      <c r="W117" s="27" t="s">
        <v>324</v>
      </c>
      <c r="X117" s="27" t="s">
        <v>276</v>
      </c>
    </row>
    <row r="118" spans="1:24" x14ac:dyDescent="0.15">
      <c r="A118" t="s">
        <v>317</v>
      </c>
      <c r="B118" t="s">
        <v>316</v>
      </c>
      <c r="C118" t="s">
        <v>305</v>
      </c>
      <c r="F118" t="s">
        <v>279</v>
      </c>
      <c r="I118" t="s">
        <v>318</v>
      </c>
      <c r="L118" s="23" t="s">
        <v>803</v>
      </c>
      <c r="M118" s="31">
        <v>64776307</v>
      </c>
      <c r="O118" t="s">
        <v>342</v>
      </c>
      <c r="P118" t="s">
        <v>29</v>
      </c>
      <c r="Q118" s="75">
        <f>M118</f>
        <v>64776307</v>
      </c>
      <c r="R118" s="38" t="s">
        <v>39</v>
      </c>
      <c r="S118" t="s">
        <v>322</v>
      </c>
      <c r="T118" s="5" t="s">
        <v>310</v>
      </c>
      <c r="U118" s="9" t="s">
        <v>787</v>
      </c>
      <c r="V118" t="s">
        <v>323</v>
      </c>
      <c r="W118" t="s">
        <v>324</v>
      </c>
      <c r="X118" t="s">
        <v>276</v>
      </c>
    </row>
    <row r="119" spans="1:24" x14ac:dyDescent="0.15">
      <c r="A119" t="s">
        <v>317</v>
      </c>
      <c r="B119" t="s">
        <v>316</v>
      </c>
      <c r="C119" t="s">
        <v>305</v>
      </c>
      <c r="F119" t="s">
        <v>36</v>
      </c>
      <c r="I119" t="s">
        <v>318</v>
      </c>
      <c r="L119" s="23" t="s">
        <v>803</v>
      </c>
      <c r="M119" s="31">
        <v>75361246</v>
      </c>
      <c r="O119" t="s">
        <v>342</v>
      </c>
      <c r="P119" t="s">
        <v>29</v>
      </c>
      <c r="Q119" s="75">
        <f>M119</f>
        <v>75361246</v>
      </c>
      <c r="R119" s="38" t="s">
        <v>39</v>
      </c>
      <c r="S119" t="s">
        <v>322</v>
      </c>
      <c r="T119" s="5" t="s">
        <v>310</v>
      </c>
      <c r="U119" s="9" t="s">
        <v>787</v>
      </c>
      <c r="V119" t="s">
        <v>323</v>
      </c>
      <c r="W119" t="s">
        <v>324</v>
      </c>
      <c r="X119" t="s">
        <v>276</v>
      </c>
    </row>
    <row r="120" spans="1:24" x14ac:dyDescent="0.15">
      <c r="A120" t="s">
        <v>317</v>
      </c>
      <c r="B120" t="s">
        <v>316</v>
      </c>
      <c r="C120" t="s">
        <v>305</v>
      </c>
      <c r="F120" t="s">
        <v>68</v>
      </c>
      <c r="I120" t="s">
        <v>318</v>
      </c>
      <c r="L120" s="23" t="s">
        <v>803</v>
      </c>
      <c r="M120" s="31">
        <v>78760420</v>
      </c>
      <c r="O120" t="s">
        <v>342</v>
      </c>
      <c r="P120" t="s">
        <v>29</v>
      </c>
      <c r="Q120" s="75">
        <f>M120</f>
        <v>78760420</v>
      </c>
      <c r="R120" s="38" t="s">
        <v>39</v>
      </c>
      <c r="S120" t="s">
        <v>322</v>
      </c>
      <c r="T120" s="5" t="s">
        <v>310</v>
      </c>
      <c r="U120" s="9" t="s">
        <v>787</v>
      </c>
      <c r="V120" t="s">
        <v>323</v>
      </c>
      <c r="W120" t="s">
        <v>324</v>
      </c>
      <c r="X120" t="s">
        <v>276</v>
      </c>
    </row>
    <row r="121" spans="1:24" x14ac:dyDescent="0.15">
      <c r="A121" s="9" t="s">
        <v>326</v>
      </c>
      <c r="B121" s="9" t="s">
        <v>325</v>
      </c>
      <c r="C121" s="9" t="s">
        <v>305</v>
      </c>
      <c r="F121" t="s">
        <v>271</v>
      </c>
      <c r="I121" t="s">
        <v>817</v>
      </c>
      <c r="J121">
        <v>61</v>
      </c>
      <c r="L121" t="s">
        <v>308</v>
      </c>
      <c r="M121" s="31">
        <v>19040000</v>
      </c>
      <c r="O121" t="s">
        <v>327</v>
      </c>
      <c r="P121" t="s">
        <v>29</v>
      </c>
      <c r="Q121" s="75">
        <f>M121</f>
        <v>19040000</v>
      </c>
      <c r="R121" s="9" t="s">
        <v>39</v>
      </c>
      <c r="S121" t="s">
        <v>322</v>
      </c>
      <c r="T121" t="s">
        <v>310</v>
      </c>
      <c r="U121" s="9" t="s">
        <v>787</v>
      </c>
      <c r="V121" t="s">
        <v>323</v>
      </c>
      <c r="W121" t="s">
        <v>324</v>
      </c>
      <c r="X121" t="s">
        <v>276</v>
      </c>
    </row>
    <row r="122" spans="1:24" ht="15" x14ac:dyDescent="0.2">
      <c r="A122" s="22" t="s">
        <v>329</v>
      </c>
      <c r="B122" s="22" t="s">
        <v>328</v>
      </c>
      <c r="C122" s="22" t="s">
        <v>305</v>
      </c>
      <c r="F122" t="s">
        <v>68</v>
      </c>
      <c r="I122" t="s">
        <v>330</v>
      </c>
      <c r="J122">
        <v>3</v>
      </c>
      <c r="L122" t="s">
        <v>308</v>
      </c>
      <c r="M122" s="31">
        <v>84300000</v>
      </c>
      <c r="O122" t="s">
        <v>327</v>
      </c>
      <c r="P122" t="s">
        <v>29</v>
      </c>
      <c r="Q122" s="75">
        <f>M122</f>
        <v>84300000</v>
      </c>
      <c r="R122" s="9" t="s">
        <v>39</v>
      </c>
      <c r="S122" t="s">
        <v>322</v>
      </c>
      <c r="T122" t="s">
        <v>310</v>
      </c>
      <c r="U122" s="9" t="s">
        <v>787</v>
      </c>
      <c r="V122" t="s">
        <v>323</v>
      </c>
      <c r="W122" t="s">
        <v>324</v>
      </c>
      <c r="X122" t="s">
        <v>276</v>
      </c>
    </row>
    <row r="123" spans="1:24" ht="15" x14ac:dyDescent="0.2">
      <c r="A123" s="22" t="s">
        <v>329</v>
      </c>
      <c r="B123" s="22" t="s">
        <v>328</v>
      </c>
      <c r="C123" s="22" t="s">
        <v>305</v>
      </c>
      <c r="F123" s="26" t="s">
        <v>36</v>
      </c>
      <c r="I123" t="s">
        <v>330</v>
      </c>
      <c r="J123">
        <v>3</v>
      </c>
      <c r="L123" t="s">
        <v>308</v>
      </c>
      <c r="M123" s="31">
        <v>81600000</v>
      </c>
      <c r="O123" t="s">
        <v>327</v>
      </c>
      <c r="P123" t="s">
        <v>29</v>
      </c>
      <c r="Q123" s="75">
        <f>M123</f>
        <v>81600000</v>
      </c>
      <c r="R123" s="9" t="s">
        <v>39</v>
      </c>
      <c r="S123" t="s">
        <v>322</v>
      </c>
      <c r="T123" t="s">
        <v>310</v>
      </c>
      <c r="U123" s="9" t="s">
        <v>787</v>
      </c>
      <c r="V123" t="s">
        <v>323</v>
      </c>
      <c r="W123" t="s">
        <v>324</v>
      </c>
      <c r="X123" t="s">
        <v>276</v>
      </c>
    </row>
    <row r="124" spans="1:24" ht="15" x14ac:dyDescent="0.2">
      <c r="A124" s="22" t="s">
        <v>329</v>
      </c>
      <c r="B124" s="22" t="s">
        <v>328</v>
      </c>
      <c r="C124" s="22" t="s">
        <v>305</v>
      </c>
      <c r="F124" s="14" t="s">
        <v>279</v>
      </c>
      <c r="I124" t="s">
        <v>330</v>
      </c>
      <c r="J124">
        <v>3</v>
      </c>
      <c r="L124" t="s">
        <v>308</v>
      </c>
      <c r="M124" s="31">
        <v>200000</v>
      </c>
      <c r="O124" t="s">
        <v>327</v>
      </c>
      <c r="P124" t="s">
        <v>29</v>
      </c>
      <c r="Q124" s="75">
        <f>M124</f>
        <v>200000</v>
      </c>
      <c r="R124" s="9" t="s">
        <v>39</v>
      </c>
      <c r="S124" t="s">
        <v>322</v>
      </c>
      <c r="T124" t="s">
        <v>310</v>
      </c>
      <c r="U124" s="9" t="s">
        <v>787</v>
      </c>
      <c r="V124" t="s">
        <v>323</v>
      </c>
      <c r="W124" t="s">
        <v>324</v>
      </c>
      <c r="X124" t="s">
        <v>276</v>
      </c>
    </row>
    <row r="125" spans="1:24" ht="15" x14ac:dyDescent="0.2">
      <c r="A125" s="22" t="s">
        <v>266</v>
      </c>
      <c r="B125" s="22" t="s">
        <v>265</v>
      </c>
      <c r="C125" s="22" t="s">
        <v>267</v>
      </c>
      <c r="F125" t="s">
        <v>271</v>
      </c>
      <c r="I125" t="s">
        <v>275</v>
      </c>
      <c r="J125">
        <v>3</v>
      </c>
      <c r="L125" s="23" t="s">
        <v>331</v>
      </c>
      <c r="M125" s="31">
        <v>9.49</v>
      </c>
      <c r="O125" s="25" t="s">
        <v>39</v>
      </c>
      <c r="P125" t="s">
        <v>29</v>
      </c>
      <c r="Q125" s="76">
        <f>M125</f>
        <v>9.49</v>
      </c>
      <c r="R125" s="9" t="s">
        <v>39</v>
      </c>
      <c r="S125" t="s">
        <v>277</v>
      </c>
      <c r="T125" t="s">
        <v>332</v>
      </c>
      <c r="U125" s="9" t="s">
        <v>787</v>
      </c>
      <c r="V125" t="s">
        <v>323</v>
      </c>
      <c r="W125" t="s">
        <v>324</v>
      </c>
      <c r="X125" t="s">
        <v>276</v>
      </c>
    </row>
    <row r="126" spans="1:24" ht="15" x14ac:dyDescent="0.2">
      <c r="A126" s="22" t="s">
        <v>266</v>
      </c>
      <c r="B126" s="22" t="s">
        <v>265</v>
      </c>
      <c r="C126" s="22" t="s">
        <v>267</v>
      </c>
      <c r="F126" s="26" t="s">
        <v>279</v>
      </c>
      <c r="I126" t="s">
        <v>275</v>
      </c>
      <c r="J126">
        <v>3</v>
      </c>
      <c r="L126" s="23" t="s">
        <v>331</v>
      </c>
      <c r="M126" s="31">
        <v>9.7200000000000006</v>
      </c>
      <c r="O126" s="25" t="s">
        <v>39</v>
      </c>
      <c r="P126" t="s">
        <v>29</v>
      </c>
      <c r="Q126" s="76">
        <f>M126</f>
        <v>9.7200000000000006</v>
      </c>
      <c r="R126" s="9" t="s">
        <v>39</v>
      </c>
      <c r="S126" t="s">
        <v>277</v>
      </c>
      <c r="T126" t="s">
        <v>332</v>
      </c>
      <c r="U126" s="9" t="s">
        <v>787</v>
      </c>
      <c r="V126" t="s">
        <v>323</v>
      </c>
      <c r="W126" t="s">
        <v>324</v>
      </c>
      <c r="X126" t="s">
        <v>276</v>
      </c>
    </row>
    <row r="127" spans="1:24" ht="15" x14ac:dyDescent="0.2">
      <c r="A127" s="22" t="s">
        <v>266</v>
      </c>
      <c r="B127" s="22" t="s">
        <v>265</v>
      </c>
      <c r="C127" s="22" t="s">
        <v>267</v>
      </c>
      <c r="F127" s="27" t="s">
        <v>36</v>
      </c>
      <c r="I127" t="s">
        <v>275</v>
      </c>
      <c r="J127">
        <v>3</v>
      </c>
      <c r="L127" s="23" t="s">
        <v>331</v>
      </c>
      <c r="M127" s="31">
        <v>10.6</v>
      </c>
      <c r="O127" s="25" t="s">
        <v>39</v>
      </c>
      <c r="P127" t="s">
        <v>29</v>
      </c>
      <c r="Q127" s="76">
        <f>M127</f>
        <v>10.6</v>
      </c>
      <c r="R127" s="9" t="s">
        <v>39</v>
      </c>
      <c r="S127" t="s">
        <v>277</v>
      </c>
      <c r="T127" t="s">
        <v>332</v>
      </c>
      <c r="U127" s="9" t="s">
        <v>787</v>
      </c>
      <c r="V127" t="s">
        <v>323</v>
      </c>
      <c r="W127" t="s">
        <v>324</v>
      </c>
      <c r="X127" t="s">
        <v>276</v>
      </c>
    </row>
    <row r="128" spans="1:24" ht="15" x14ac:dyDescent="0.2">
      <c r="A128" s="22" t="s">
        <v>334</v>
      </c>
      <c r="B128" s="22" t="s">
        <v>333</v>
      </c>
      <c r="C128" s="22" t="s">
        <v>305</v>
      </c>
      <c r="F128" t="s">
        <v>279</v>
      </c>
      <c r="I128" t="s">
        <v>335</v>
      </c>
      <c r="L128" t="s">
        <v>308</v>
      </c>
      <c r="M128" s="65">
        <v>97534302</v>
      </c>
      <c r="O128" s="25" t="s">
        <v>39</v>
      </c>
      <c r="P128" t="s">
        <v>29</v>
      </c>
      <c r="Q128" s="76">
        <f>M128</f>
        <v>97534302</v>
      </c>
      <c r="R128" s="9" t="s">
        <v>39</v>
      </c>
      <c r="S128" t="s">
        <v>322</v>
      </c>
      <c r="T128" t="s">
        <v>310</v>
      </c>
      <c r="U128" s="9" t="s">
        <v>787</v>
      </c>
      <c r="V128" t="s">
        <v>323</v>
      </c>
      <c r="W128" t="s">
        <v>324</v>
      </c>
      <c r="X128" t="s">
        <v>276</v>
      </c>
    </row>
    <row r="129" spans="1:24" ht="29" x14ac:dyDescent="0.2">
      <c r="A129" s="22" t="s">
        <v>281</v>
      </c>
      <c r="B129" s="22" t="s">
        <v>280</v>
      </c>
      <c r="C129" s="22" t="s">
        <v>267</v>
      </c>
      <c r="F129" t="s">
        <v>68</v>
      </c>
      <c r="I129" t="s">
        <v>283</v>
      </c>
      <c r="J129">
        <v>103</v>
      </c>
      <c r="L129" t="s">
        <v>308</v>
      </c>
      <c r="M129" s="31">
        <v>12.4</v>
      </c>
      <c r="O129" s="25" t="s">
        <v>314</v>
      </c>
      <c r="P129" t="s">
        <v>29</v>
      </c>
      <c r="Q129" s="76">
        <f>M129*1000000</f>
        <v>12400000</v>
      </c>
      <c r="R129" s="9" t="s">
        <v>39</v>
      </c>
      <c r="S129" t="s">
        <v>277</v>
      </c>
      <c r="T129" t="s">
        <v>332</v>
      </c>
      <c r="U129" s="9" t="s">
        <v>787</v>
      </c>
      <c r="V129" t="s">
        <v>323</v>
      </c>
      <c r="W129" t="s">
        <v>324</v>
      </c>
      <c r="X129" t="s">
        <v>276</v>
      </c>
    </row>
    <row r="130" spans="1:24" ht="29" x14ac:dyDescent="0.2">
      <c r="A130" s="22" t="s">
        <v>281</v>
      </c>
      <c r="B130" s="22" t="s">
        <v>280</v>
      </c>
      <c r="C130" s="22" t="s">
        <v>267</v>
      </c>
      <c r="F130" t="s">
        <v>36</v>
      </c>
      <c r="I130" t="s">
        <v>283</v>
      </c>
      <c r="J130">
        <v>103</v>
      </c>
      <c r="L130" t="s">
        <v>308</v>
      </c>
      <c r="M130" s="31">
        <v>13</v>
      </c>
      <c r="O130" s="25" t="s">
        <v>314</v>
      </c>
      <c r="P130" t="s">
        <v>29</v>
      </c>
      <c r="Q130" s="76">
        <f>M130*1000000</f>
        <v>13000000</v>
      </c>
      <c r="R130" s="9" t="s">
        <v>39</v>
      </c>
      <c r="S130" t="s">
        <v>277</v>
      </c>
      <c r="T130" t="s">
        <v>332</v>
      </c>
      <c r="U130" s="9" t="s">
        <v>787</v>
      </c>
      <c r="V130" t="s">
        <v>323</v>
      </c>
      <c r="W130" t="s">
        <v>324</v>
      </c>
      <c r="X130" t="s">
        <v>276</v>
      </c>
    </row>
    <row r="131" spans="1:24" ht="29" x14ac:dyDescent="0.2">
      <c r="A131" s="22" t="s">
        <v>281</v>
      </c>
      <c r="B131" s="22" t="s">
        <v>280</v>
      </c>
      <c r="C131" s="22" t="s">
        <v>267</v>
      </c>
      <c r="F131" t="s">
        <v>279</v>
      </c>
      <c r="I131" t="s">
        <v>283</v>
      </c>
      <c r="J131">
        <v>103</v>
      </c>
      <c r="L131" t="s">
        <v>308</v>
      </c>
      <c r="M131" s="31">
        <v>11.3</v>
      </c>
      <c r="O131" s="25" t="s">
        <v>314</v>
      </c>
      <c r="P131" t="s">
        <v>29</v>
      </c>
      <c r="Q131" s="76">
        <f>M131*1000000</f>
        <v>11300000</v>
      </c>
      <c r="R131" s="9" t="s">
        <v>39</v>
      </c>
      <c r="S131" t="s">
        <v>277</v>
      </c>
      <c r="T131" t="s">
        <v>332</v>
      </c>
      <c r="U131" s="9" t="s">
        <v>787</v>
      </c>
      <c r="V131" t="s">
        <v>323</v>
      </c>
      <c r="W131" t="s">
        <v>324</v>
      </c>
      <c r="X131" t="s">
        <v>276</v>
      </c>
    </row>
    <row r="132" spans="1:24" ht="29" x14ac:dyDescent="0.2">
      <c r="A132" s="22" t="s">
        <v>285</v>
      </c>
      <c r="B132" s="22" t="s">
        <v>284</v>
      </c>
      <c r="C132" s="22" t="s">
        <v>286</v>
      </c>
      <c r="F132" t="s">
        <v>68</v>
      </c>
      <c r="I132" t="s">
        <v>292</v>
      </c>
      <c r="J132">
        <v>209</v>
      </c>
      <c r="L132" t="s">
        <v>308</v>
      </c>
      <c r="M132" s="31">
        <v>42.5</v>
      </c>
      <c r="O132" s="25" t="s">
        <v>804</v>
      </c>
      <c r="P132" t="s">
        <v>29</v>
      </c>
      <c r="Q132" s="76">
        <f>M132*1000000</f>
        <v>42500000</v>
      </c>
      <c r="R132" s="9" t="s">
        <v>39</v>
      </c>
      <c r="S132" t="s">
        <v>293</v>
      </c>
      <c r="T132" t="s">
        <v>336</v>
      </c>
      <c r="U132" s="9" t="s">
        <v>787</v>
      </c>
      <c r="V132" t="s">
        <v>323</v>
      </c>
      <c r="W132" t="s">
        <v>324</v>
      </c>
      <c r="X132" t="s">
        <v>276</v>
      </c>
    </row>
    <row r="133" spans="1:24" ht="29" x14ac:dyDescent="0.2">
      <c r="A133" s="22" t="s">
        <v>285</v>
      </c>
      <c r="B133" s="22" t="s">
        <v>284</v>
      </c>
      <c r="C133" s="22" t="s">
        <v>286</v>
      </c>
      <c r="F133" t="s">
        <v>36</v>
      </c>
      <c r="I133" t="s">
        <v>292</v>
      </c>
      <c r="J133">
        <v>209</v>
      </c>
      <c r="L133" t="s">
        <v>308</v>
      </c>
      <c r="M133" s="31">
        <v>43</v>
      </c>
      <c r="O133" s="25" t="s">
        <v>804</v>
      </c>
      <c r="P133" t="s">
        <v>29</v>
      </c>
      <c r="Q133" s="76">
        <f>M133*1000000</f>
        <v>43000000</v>
      </c>
      <c r="R133" s="9" t="s">
        <v>39</v>
      </c>
      <c r="S133" t="s">
        <v>293</v>
      </c>
      <c r="T133" t="s">
        <v>336</v>
      </c>
      <c r="U133" s="9" t="s">
        <v>787</v>
      </c>
      <c r="V133" t="s">
        <v>323</v>
      </c>
      <c r="W133" t="s">
        <v>324</v>
      </c>
      <c r="X133" t="s">
        <v>276</v>
      </c>
    </row>
    <row r="134" spans="1:24" ht="29" x14ac:dyDescent="0.2">
      <c r="A134" s="22" t="s">
        <v>285</v>
      </c>
      <c r="B134" s="22" t="s">
        <v>284</v>
      </c>
      <c r="C134" s="22" t="s">
        <v>286</v>
      </c>
      <c r="F134" t="s">
        <v>279</v>
      </c>
      <c r="I134" t="s">
        <v>292</v>
      </c>
      <c r="J134">
        <v>209</v>
      </c>
      <c r="L134" t="s">
        <v>308</v>
      </c>
      <c r="M134" s="31">
        <v>38.700000000000003</v>
      </c>
      <c r="O134" s="25" t="s">
        <v>804</v>
      </c>
      <c r="P134" t="s">
        <v>29</v>
      </c>
      <c r="Q134" s="76">
        <f>M134*1000000</f>
        <v>38700000</v>
      </c>
      <c r="R134" s="9" t="s">
        <v>39</v>
      </c>
      <c r="S134" t="s">
        <v>293</v>
      </c>
      <c r="T134" t="s">
        <v>336</v>
      </c>
      <c r="U134" s="9" t="s">
        <v>787</v>
      </c>
      <c r="V134" t="s">
        <v>323</v>
      </c>
      <c r="W134" t="s">
        <v>324</v>
      </c>
      <c r="X134" t="s">
        <v>276</v>
      </c>
    </row>
    <row r="135" spans="1:24" ht="28" x14ac:dyDescent="0.15">
      <c r="A135" s="9" t="s">
        <v>296</v>
      </c>
      <c r="B135" s="9" t="s">
        <v>295</v>
      </c>
      <c r="C135" s="9" t="s">
        <v>297</v>
      </c>
      <c r="D135" s="9" t="s">
        <v>300</v>
      </c>
      <c r="E135" s="9"/>
      <c r="F135" s="30" t="s">
        <v>279</v>
      </c>
      <c r="I135" s="9" t="s">
        <v>302</v>
      </c>
      <c r="J135">
        <v>88</v>
      </c>
      <c r="L135" t="s">
        <v>337</v>
      </c>
      <c r="M135" s="31">
        <v>576</v>
      </c>
      <c r="O135" s="25" t="s">
        <v>804</v>
      </c>
      <c r="P135" t="s">
        <v>60</v>
      </c>
      <c r="Q135" s="76">
        <f>M135*1000000</f>
        <v>576000000</v>
      </c>
      <c r="R135" t="s">
        <v>39</v>
      </c>
      <c r="S135" s="30" t="s">
        <v>732</v>
      </c>
      <c r="V135" t="s">
        <v>634</v>
      </c>
      <c r="W135" t="s">
        <v>647</v>
      </c>
      <c r="X135" s="30" t="s">
        <v>276</v>
      </c>
    </row>
    <row r="136" spans="1:24" ht="28" x14ac:dyDescent="0.15">
      <c r="A136" s="9" t="s">
        <v>296</v>
      </c>
      <c r="B136" s="9" t="s">
        <v>295</v>
      </c>
      <c r="C136" s="9" t="s">
        <v>297</v>
      </c>
      <c r="D136" s="9" t="s">
        <v>300</v>
      </c>
      <c r="E136" s="9"/>
      <c r="F136" s="33" t="s">
        <v>36</v>
      </c>
      <c r="I136" s="9" t="s">
        <v>302</v>
      </c>
      <c r="J136">
        <v>88</v>
      </c>
      <c r="L136" t="s">
        <v>337</v>
      </c>
      <c r="M136" s="31">
        <v>599</v>
      </c>
      <c r="O136" s="25" t="s">
        <v>804</v>
      </c>
      <c r="P136" t="s">
        <v>60</v>
      </c>
      <c r="Q136" s="76">
        <f>M136*1000000</f>
        <v>599000000</v>
      </c>
      <c r="R136" t="s">
        <v>39</v>
      </c>
      <c r="S136" s="30" t="s">
        <v>732</v>
      </c>
      <c r="V136" t="s">
        <v>634</v>
      </c>
      <c r="W136" t="s">
        <v>647</v>
      </c>
      <c r="X136" s="30" t="s">
        <v>276</v>
      </c>
    </row>
    <row r="137" spans="1:24" ht="28" x14ac:dyDescent="0.15">
      <c r="A137" s="9" t="s">
        <v>296</v>
      </c>
      <c r="B137" s="9" t="s">
        <v>295</v>
      </c>
      <c r="C137" s="9" t="s">
        <v>297</v>
      </c>
      <c r="D137" s="9" t="s">
        <v>300</v>
      </c>
      <c r="E137" s="9"/>
      <c r="F137" s="34" t="s">
        <v>68</v>
      </c>
      <c r="I137" s="9" t="s">
        <v>302</v>
      </c>
      <c r="J137">
        <v>88</v>
      </c>
      <c r="L137" t="s">
        <v>337</v>
      </c>
      <c r="M137" s="31">
        <v>579</v>
      </c>
      <c r="O137" s="25" t="s">
        <v>804</v>
      </c>
      <c r="P137" t="s">
        <v>60</v>
      </c>
      <c r="Q137" s="76">
        <f>M137*1000000</f>
        <v>579000000</v>
      </c>
      <c r="R137" s="30" t="s">
        <v>39</v>
      </c>
      <c r="S137" s="30" t="s">
        <v>732</v>
      </c>
      <c r="V137" t="s">
        <v>634</v>
      </c>
      <c r="W137" t="s">
        <v>647</v>
      </c>
      <c r="X137" s="30" t="s">
        <v>276</v>
      </c>
    </row>
    <row r="138" spans="1:24" ht="28" x14ac:dyDescent="0.15">
      <c r="A138" s="9" t="s">
        <v>296</v>
      </c>
      <c r="B138" s="9" t="s">
        <v>295</v>
      </c>
      <c r="C138" s="9" t="s">
        <v>297</v>
      </c>
      <c r="D138" s="9" t="s">
        <v>300</v>
      </c>
      <c r="E138" s="9"/>
      <c r="F138" s="35" t="s">
        <v>69</v>
      </c>
      <c r="I138" s="9" t="s">
        <v>302</v>
      </c>
      <c r="J138">
        <v>88</v>
      </c>
      <c r="L138" t="s">
        <v>337</v>
      </c>
      <c r="M138" s="31">
        <v>600</v>
      </c>
      <c r="O138" s="25" t="s">
        <v>804</v>
      </c>
      <c r="P138" t="s">
        <v>60</v>
      </c>
      <c r="Q138" s="76">
        <f>M138*1000000</f>
        <v>600000000</v>
      </c>
      <c r="R138" t="s">
        <v>39</v>
      </c>
      <c r="S138" s="30" t="s">
        <v>732</v>
      </c>
      <c r="V138" t="s">
        <v>634</v>
      </c>
      <c r="W138" t="s">
        <v>647</v>
      </c>
      <c r="X138" s="30" t="s">
        <v>276</v>
      </c>
    </row>
    <row r="139" spans="1:24" x14ac:dyDescent="0.15">
      <c r="A139" t="s">
        <v>317</v>
      </c>
      <c r="B139" t="s">
        <v>316</v>
      </c>
      <c r="C139" t="s">
        <v>305</v>
      </c>
      <c r="F139" t="s">
        <v>279</v>
      </c>
      <c r="I139" t="s">
        <v>318</v>
      </c>
      <c r="L139" s="23" t="s">
        <v>372</v>
      </c>
      <c r="M139" s="31">
        <v>166149</v>
      </c>
      <c r="O139" t="s">
        <v>39</v>
      </c>
      <c r="P139" t="s">
        <v>90</v>
      </c>
      <c r="Q139" s="43">
        <f>M139</f>
        <v>166149</v>
      </c>
      <c r="R139" s="30" t="s">
        <v>39</v>
      </c>
      <c r="S139" t="s">
        <v>322</v>
      </c>
      <c r="V139" t="s">
        <v>321</v>
      </c>
      <c r="W139" t="s">
        <v>321</v>
      </c>
      <c r="X139" t="s">
        <v>276</v>
      </c>
    </row>
    <row r="140" spans="1:24" x14ac:dyDescent="0.15">
      <c r="A140" t="s">
        <v>317</v>
      </c>
      <c r="B140" t="s">
        <v>316</v>
      </c>
      <c r="C140" t="s">
        <v>305</v>
      </c>
      <c r="F140" t="s">
        <v>36</v>
      </c>
      <c r="I140" t="s">
        <v>318</v>
      </c>
      <c r="L140" s="23" t="s">
        <v>372</v>
      </c>
      <c r="M140" s="31">
        <v>163408</v>
      </c>
      <c r="O140" t="s">
        <v>39</v>
      </c>
      <c r="P140" t="s">
        <v>90</v>
      </c>
      <c r="Q140" s="75">
        <f>M140</f>
        <v>163408</v>
      </c>
      <c r="R140" s="9" t="s">
        <v>39</v>
      </c>
      <c r="S140" t="s">
        <v>322</v>
      </c>
      <c r="V140" t="s">
        <v>321</v>
      </c>
      <c r="W140" t="s">
        <v>321</v>
      </c>
      <c r="X140" t="s">
        <v>276</v>
      </c>
    </row>
    <row r="141" spans="1:24" x14ac:dyDescent="0.15">
      <c r="A141" t="s">
        <v>317</v>
      </c>
      <c r="B141" t="s">
        <v>316</v>
      </c>
      <c r="C141" t="s">
        <v>305</v>
      </c>
      <c r="F141" t="s">
        <v>68</v>
      </c>
      <c r="I141" t="s">
        <v>318</v>
      </c>
      <c r="L141" s="23" t="s">
        <v>372</v>
      </c>
      <c r="M141" s="31">
        <v>189810</v>
      </c>
      <c r="O141" t="s">
        <v>39</v>
      </c>
      <c r="P141" t="s">
        <v>90</v>
      </c>
      <c r="Q141" s="31">
        <f>M141</f>
        <v>189810</v>
      </c>
      <c r="R141" t="s">
        <v>39</v>
      </c>
      <c r="S141" t="s">
        <v>322</v>
      </c>
      <c r="V141" t="s">
        <v>321</v>
      </c>
      <c r="W141" t="s">
        <v>321</v>
      </c>
      <c r="X141" t="s">
        <v>276</v>
      </c>
    </row>
    <row r="142" spans="1:24" x14ac:dyDescent="0.15">
      <c r="A142" s="9" t="s">
        <v>296</v>
      </c>
      <c r="B142" s="9" t="s">
        <v>295</v>
      </c>
      <c r="C142" s="9" t="s">
        <v>297</v>
      </c>
      <c r="D142" s="9" t="s">
        <v>300</v>
      </c>
      <c r="E142" s="9"/>
      <c r="F142" s="30" t="s">
        <v>279</v>
      </c>
      <c r="I142" s="9" t="s">
        <v>302</v>
      </c>
      <c r="J142">
        <v>88</v>
      </c>
      <c r="L142" t="s">
        <v>375</v>
      </c>
      <c r="M142" s="31">
        <v>67</v>
      </c>
      <c r="O142" s="30" t="s">
        <v>376</v>
      </c>
      <c r="P142" t="s">
        <v>70</v>
      </c>
      <c r="Q142" s="43">
        <f>M142*1000000</f>
        <v>67000000</v>
      </c>
      <c r="R142" t="s">
        <v>39</v>
      </c>
      <c r="S142" t="s">
        <v>732</v>
      </c>
      <c r="T142" s="30"/>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375</v>
      </c>
      <c r="M143" s="31">
        <v>68</v>
      </c>
      <c r="O143" s="30" t="s">
        <v>376</v>
      </c>
      <c r="P143" t="s">
        <v>70</v>
      </c>
      <c r="Q143" s="43">
        <f>M143*1000000</f>
        <v>68000000</v>
      </c>
      <c r="R143" t="s">
        <v>39</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375</v>
      </c>
      <c r="M144" s="31">
        <v>70</v>
      </c>
      <c r="O144" s="30" t="s">
        <v>376</v>
      </c>
      <c r="P144" t="s">
        <v>70</v>
      </c>
      <c r="Q144" s="73">
        <f>M144*1000000</f>
        <v>70000000</v>
      </c>
      <c r="R144" t="s">
        <v>39</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375</v>
      </c>
      <c r="M145" s="31">
        <v>67</v>
      </c>
      <c r="O145" s="30" t="s">
        <v>376</v>
      </c>
      <c r="P145" t="s">
        <v>70</v>
      </c>
      <c r="Q145" s="73">
        <f>M145*1000000</f>
        <v>67000000</v>
      </c>
      <c r="R145" t="s">
        <v>39</v>
      </c>
      <c r="S145" s="30" t="s">
        <v>732</v>
      </c>
      <c r="U145" s="30"/>
      <c r="V145" t="s">
        <v>321</v>
      </c>
      <c r="W145" t="s">
        <v>321</v>
      </c>
      <c r="X145" s="30" t="s">
        <v>276</v>
      </c>
    </row>
    <row r="146" spans="1:24" x14ac:dyDescent="0.15">
      <c r="A146" t="s">
        <v>317</v>
      </c>
      <c r="B146" t="s">
        <v>316</v>
      </c>
      <c r="C146" t="s">
        <v>305</v>
      </c>
      <c r="F146" t="s">
        <v>279</v>
      </c>
      <c r="I146" t="s">
        <v>318</v>
      </c>
      <c r="L146" s="23" t="s">
        <v>377</v>
      </c>
      <c r="M146" s="31">
        <v>64157262</v>
      </c>
      <c r="O146" s="30" t="s">
        <v>39</v>
      </c>
      <c r="P146" t="s">
        <v>70</v>
      </c>
      <c r="Q146" s="43">
        <f>M146</f>
        <v>64157262</v>
      </c>
      <c r="R146" s="30" t="s">
        <v>39</v>
      </c>
      <c r="S146" t="s">
        <v>322</v>
      </c>
      <c r="V146" t="s">
        <v>321</v>
      </c>
      <c r="W146" t="s">
        <v>321</v>
      </c>
      <c r="X146" t="s">
        <v>276</v>
      </c>
    </row>
    <row r="147" spans="1:24" x14ac:dyDescent="0.15">
      <c r="A147" t="s">
        <v>317</v>
      </c>
      <c r="B147" t="s">
        <v>316</v>
      </c>
      <c r="C147" t="s">
        <v>305</v>
      </c>
      <c r="F147" t="s">
        <v>36</v>
      </c>
      <c r="I147" t="s">
        <v>318</v>
      </c>
      <c r="L147" s="23" t="s">
        <v>377</v>
      </c>
      <c r="M147" s="31">
        <v>74661649</v>
      </c>
      <c r="O147" s="30" t="s">
        <v>39</v>
      </c>
      <c r="P147" t="s">
        <v>70</v>
      </c>
      <c r="Q147" s="75">
        <f>M147</f>
        <v>74661649</v>
      </c>
      <c r="R147" s="9" t="s">
        <v>39</v>
      </c>
      <c r="S147" t="s">
        <v>322</v>
      </c>
      <c r="V147" t="s">
        <v>321</v>
      </c>
      <c r="W147" t="s">
        <v>321</v>
      </c>
      <c r="X147" t="s">
        <v>276</v>
      </c>
    </row>
    <row r="148" spans="1:24" x14ac:dyDescent="0.15">
      <c r="A148" t="s">
        <v>317</v>
      </c>
      <c r="B148" t="s">
        <v>316</v>
      </c>
      <c r="C148" t="s">
        <v>305</v>
      </c>
      <c r="F148" t="s">
        <v>68</v>
      </c>
      <c r="I148" t="s">
        <v>318</v>
      </c>
      <c r="L148" s="23" t="s">
        <v>377</v>
      </c>
      <c r="M148" s="31">
        <v>78001430</v>
      </c>
      <c r="O148" s="30" t="s">
        <v>39</v>
      </c>
      <c r="P148" t="s">
        <v>70</v>
      </c>
      <c r="Q148" s="31">
        <f>M148</f>
        <v>78001430</v>
      </c>
      <c r="R148" t="s">
        <v>39</v>
      </c>
      <c r="S148" t="s">
        <v>322</v>
      </c>
      <c r="V148" t="s">
        <v>321</v>
      </c>
      <c r="W148" t="s">
        <v>321</v>
      </c>
      <c r="X148" t="s">
        <v>276</v>
      </c>
    </row>
    <row r="149" spans="1:24" x14ac:dyDescent="0.15">
      <c r="A149" t="s">
        <v>317</v>
      </c>
      <c r="B149" t="s">
        <v>316</v>
      </c>
      <c r="C149" t="s">
        <v>305</v>
      </c>
      <c r="F149" t="s">
        <v>279</v>
      </c>
      <c r="I149" t="s">
        <v>318</v>
      </c>
      <c r="L149" s="23" t="s">
        <v>378</v>
      </c>
      <c r="M149" s="31">
        <v>190755</v>
      </c>
      <c r="O149" t="s">
        <v>39</v>
      </c>
      <c r="P149" t="s">
        <v>74</v>
      </c>
      <c r="Q149" s="43">
        <f>M149</f>
        <v>190755</v>
      </c>
      <c r="R149" s="30" t="s">
        <v>39</v>
      </c>
      <c r="S149" t="s">
        <v>322</v>
      </c>
      <c r="V149" t="s">
        <v>321</v>
      </c>
      <c r="W149" t="s">
        <v>321</v>
      </c>
      <c r="X149" t="s">
        <v>276</v>
      </c>
    </row>
    <row r="150" spans="1:24" x14ac:dyDescent="0.15">
      <c r="A150" t="s">
        <v>317</v>
      </c>
      <c r="B150" t="s">
        <v>316</v>
      </c>
      <c r="C150" t="s">
        <v>305</v>
      </c>
      <c r="F150" t="s">
        <v>36</v>
      </c>
      <c r="I150" t="s">
        <v>318</v>
      </c>
      <c r="L150" s="23" t="s">
        <v>378</v>
      </c>
      <c r="M150" s="31">
        <v>225741</v>
      </c>
      <c r="O150" t="s">
        <v>39</v>
      </c>
      <c r="P150" t="s">
        <v>74</v>
      </c>
      <c r="Q150" s="75">
        <f>M150</f>
        <v>225741</v>
      </c>
      <c r="R150" s="9" t="s">
        <v>39</v>
      </c>
      <c r="S150" t="s">
        <v>322</v>
      </c>
      <c r="V150" t="s">
        <v>321</v>
      </c>
      <c r="W150" t="s">
        <v>321</v>
      </c>
      <c r="X150" t="s">
        <v>276</v>
      </c>
    </row>
    <row r="151" spans="1:24" x14ac:dyDescent="0.15">
      <c r="A151" t="s">
        <v>317</v>
      </c>
      <c r="B151" t="s">
        <v>316</v>
      </c>
      <c r="C151" t="s">
        <v>305</v>
      </c>
      <c r="F151" t="s">
        <v>68</v>
      </c>
      <c r="I151" t="s">
        <v>318</v>
      </c>
      <c r="L151" s="23" t="s">
        <v>378</v>
      </c>
      <c r="M151" s="31">
        <v>239428</v>
      </c>
      <c r="O151" t="s">
        <v>39</v>
      </c>
      <c r="P151" t="s">
        <v>74</v>
      </c>
      <c r="Q151" s="31">
        <f>M151</f>
        <v>239428</v>
      </c>
      <c r="R151" t="s">
        <v>39</v>
      </c>
      <c r="S151" t="s">
        <v>322</v>
      </c>
      <c r="V151" t="s">
        <v>321</v>
      </c>
      <c r="W151" t="s">
        <v>321</v>
      </c>
      <c r="X151" t="s">
        <v>276</v>
      </c>
    </row>
    <row r="152" spans="1:24" x14ac:dyDescent="0.15">
      <c r="A152" t="s">
        <v>317</v>
      </c>
      <c r="B152" t="s">
        <v>316</v>
      </c>
      <c r="C152" t="s">
        <v>305</v>
      </c>
      <c r="F152" t="s">
        <v>279</v>
      </c>
      <c r="I152" t="s">
        <v>318</v>
      </c>
      <c r="L152" s="23" t="s">
        <v>379</v>
      </c>
      <c r="M152" s="31">
        <v>262141</v>
      </c>
      <c r="O152" t="s">
        <v>39</v>
      </c>
      <c r="P152" t="s">
        <v>84</v>
      </c>
      <c r="Q152" s="43">
        <f>M152</f>
        <v>262141</v>
      </c>
      <c r="R152" s="30" t="s">
        <v>39</v>
      </c>
      <c r="S152" t="s">
        <v>322</v>
      </c>
      <c r="V152" t="s">
        <v>321</v>
      </c>
      <c r="W152" t="s">
        <v>321</v>
      </c>
      <c r="X152" t="s">
        <v>276</v>
      </c>
    </row>
    <row r="153" spans="1:24" x14ac:dyDescent="0.15">
      <c r="A153" t="s">
        <v>317</v>
      </c>
      <c r="B153" t="s">
        <v>316</v>
      </c>
      <c r="C153" t="s">
        <v>305</v>
      </c>
      <c r="F153" t="s">
        <v>36</v>
      </c>
      <c r="I153" t="s">
        <v>318</v>
      </c>
      <c r="L153" s="23" t="s">
        <v>379</v>
      </c>
      <c r="M153" s="31">
        <v>310447</v>
      </c>
      <c r="O153" t="s">
        <v>39</v>
      </c>
      <c r="P153" t="s">
        <v>84</v>
      </c>
      <c r="Q153" s="75">
        <f>M153</f>
        <v>310447</v>
      </c>
      <c r="R153" s="9" t="s">
        <v>39</v>
      </c>
      <c r="S153" t="s">
        <v>322</v>
      </c>
      <c r="V153" t="s">
        <v>321</v>
      </c>
      <c r="W153" t="s">
        <v>321</v>
      </c>
      <c r="X153" t="s">
        <v>276</v>
      </c>
    </row>
    <row r="154" spans="1:24" x14ac:dyDescent="0.15">
      <c r="A154" t="s">
        <v>317</v>
      </c>
      <c r="B154" t="s">
        <v>316</v>
      </c>
      <c r="C154" t="s">
        <v>305</v>
      </c>
      <c r="F154" t="s">
        <v>68</v>
      </c>
      <c r="I154" t="s">
        <v>318</v>
      </c>
      <c r="L154" s="23" t="s">
        <v>379</v>
      </c>
      <c r="M154" s="31">
        <v>329753</v>
      </c>
      <c r="O154" t="s">
        <v>39</v>
      </c>
      <c r="P154" t="s">
        <v>84</v>
      </c>
      <c r="Q154" s="31">
        <f>M154</f>
        <v>329753</v>
      </c>
      <c r="R154" t="s">
        <v>39</v>
      </c>
      <c r="S154" t="s">
        <v>322</v>
      </c>
      <c r="V154" t="s">
        <v>321</v>
      </c>
      <c r="W154" t="s">
        <v>321</v>
      </c>
      <c r="X154" t="s">
        <v>276</v>
      </c>
    </row>
    <row r="155" spans="1:24" x14ac:dyDescent="0.15">
      <c r="A155" t="s">
        <v>317</v>
      </c>
      <c r="B155" t="s">
        <v>316</v>
      </c>
      <c r="C155" t="s">
        <v>305</v>
      </c>
      <c r="F155" t="s">
        <v>279</v>
      </c>
      <c r="I155" t="s">
        <v>318</v>
      </c>
      <c r="L155" s="23" t="s">
        <v>811</v>
      </c>
      <c r="M155" s="31">
        <v>14514119</v>
      </c>
      <c r="O155" t="s">
        <v>39</v>
      </c>
      <c r="P155" t="s">
        <v>42</v>
      </c>
      <c r="Q155" s="75">
        <f>M155</f>
        <v>14514119</v>
      </c>
      <c r="R155" s="9" t="s">
        <v>39</v>
      </c>
      <c r="S155" t="s">
        <v>322</v>
      </c>
      <c r="V155" t="s">
        <v>382</v>
      </c>
      <c r="W155" t="s">
        <v>383</v>
      </c>
      <c r="X155" t="s">
        <v>276</v>
      </c>
    </row>
    <row r="156" spans="1:24" x14ac:dyDescent="0.15">
      <c r="A156" t="s">
        <v>317</v>
      </c>
      <c r="B156" t="s">
        <v>316</v>
      </c>
      <c r="C156" t="s">
        <v>305</v>
      </c>
      <c r="F156" t="s">
        <v>36</v>
      </c>
      <c r="I156" t="s">
        <v>318</v>
      </c>
      <c r="L156" s="23" t="s">
        <v>811</v>
      </c>
      <c r="M156" s="31">
        <v>15739423</v>
      </c>
      <c r="O156" t="s">
        <v>39</v>
      </c>
      <c r="P156" t="s">
        <v>42</v>
      </c>
      <c r="Q156" s="75">
        <f>M156</f>
        <v>15739423</v>
      </c>
      <c r="R156" s="9" t="s">
        <v>39</v>
      </c>
      <c r="S156" t="s">
        <v>322</v>
      </c>
      <c r="V156" t="s">
        <v>382</v>
      </c>
      <c r="W156" t="s">
        <v>383</v>
      </c>
      <c r="X156" t="s">
        <v>276</v>
      </c>
    </row>
    <row r="157" spans="1:24" x14ac:dyDescent="0.15">
      <c r="A157" t="s">
        <v>317</v>
      </c>
      <c r="B157" t="s">
        <v>316</v>
      </c>
      <c r="C157" t="s">
        <v>305</v>
      </c>
      <c r="F157" t="s">
        <v>68</v>
      </c>
      <c r="I157" t="s">
        <v>318</v>
      </c>
      <c r="L157" s="23" t="s">
        <v>811</v>
      </c>
      <c r="M157" s="31">
        <v>12957602</v>
      </c>
      <c r="O157" t="s">
        <v>39</v>
      </c>
      <c r="P157" t="s">
        <v>42</v>
      </c>
      <c r="Q157" s="75">
        <f>M157</f>
        <v>12957602</v>
      </c>
      <c r="R157" s="9" t="s">
        <v>39</v>
      </c>
      <c r="S157" t="s">
        <v>322</v>
      </c>
      <c r="V157" t="s">
        <v>382</v>
      </c>
      <c r="W157" t="s">
        <v>383</v>
      </c>
      <c r="X157" t="s">
        <v>276</v>
      </c>
    </row>
    <row r="158" spans="1:24" x14ac:dyDescent="0.15">
      <c r="A158" t="s">
        <v>317</v>
      </c>
      <c r="B158" t="s">
        <v>316</v>
      </c>
      <c r="C158" t="s">
        <v>305</v>
      </c>
      <c r="F158" t="s">
        <v>279</v>
      </c>
      <c r="I158" t="s">
        <v>318</v>
      </c>
      <c r="L158" s="23" t="s">
        <v>812</v>
      </c>
      <c r="M158" s="31">
        <v>12724618</v>
      </c>
      <c r="O158" t="s">
        <v>39</v>
      </c>
      <c r="P158" t="s">
        <v>44</v>
      </c>
      <c r="Q158" s="75">
        <f>M158</f>
        <v>12724618</v>
      </c>
      <c r="R158" s="9" t="s">
        <v>39</v>
      </c>
      <c r="S158" t="s">
        <v>322</v>
      </c>
      <c r="V158" t="s">
        <v>382</v>
      </c>
      <c r="W158" t="s">
        <v>386</v>
      </c>
      <c r="X158" t="s">
        <v>276</v>
      </c>
    </row>
    <row r="159" spans="1:24" x14ac:dyDescent="0.15">
      <c r="A159" t="s">
        <v>317</v>
      </c>
      <c r="B159" t="s">
        <v>316</v>
      </c>
      <c r="C159" t="s">
        <v>305</v>
      </c>
      <c r="F159" t="s">
        <v>36</v>
      </c>
      <c r="I159" t="s">
        <v>318</v>
      </c>
      <c r="L159" s="23" t="s">
        <v>812</v>
      </c>
      <c r="M159" s="31">
        <v>14479514</v>
      </c>
      <c r="O159" t="s">
        <v>39</v>
      </c>
      <c r="P159" t="s">
        <v>44</v>
      </c>
      <c r="Q159" s="75">
        <f>M159</f>
        <v>14479514</v>
      </c>
      <c r="R159" s="9" t="s">
        <v>39</v>
      </c>
      <c r="S159" t="s">
        <v>322</v>
      </c>
      <c r="V159" t="s">
        <v>382</v>
      </c>
      <c r="W159" t="s">
        <v>386</v>
      </c>
      <c r="X159" t="s">
        <v>276</v>
      </c>
    </row>
    <row r="160" spans="1:24" x14ac:dyDescent="0.15">
      <c r="A160" t="s">
        <v>317</v>
      </c>
      <c r="B160" t="s">
        <v>316</v>
      </c>
      <c r="C160" t="s">
        <v>305</v>
      </c>
      <c r="F160" t="s">
        <v>68</v>
      </c>
      <c r="I160" t="s">
        <v>318</v>
      </c>
      <c r="L160" s="23" t="s">
        <v>812</v>
      </c>
      <c r="M160" s="31">
        <v>8271179</v>
      </c>
      <c r="O160" t="s">
        <v>39</v>
      </c>
      <c r="P160" t="s">
        <v>44</v>
      </c>
      <c r="Q160" s="75">
        <f>M160</f>
        <v>8271179</v>
      </c>
      <c r="R160" s="9" t="s">
        <v>39</v>
      </c>
      <c r="S160" t="s">
        <v>322</v>
      </c>
      <c r="V160" t="s">
        <v>382</v>
      </c>
      <c r="W160" t="s">
        <v>386</v>
      </c>
      <c r="X160" t="s">
        <v>276</v>
      </c>
    </row>
    <row r="161" spans="1:24" x14ac:dyDescent="0.15">
      <c r="A161" s="9" t="s">
        <v>296</v>
      </c>
      <c r="B161" s="9" t="s">
        <v>295</v>
      </c>
      <c r="C161" s="9" t="s">
        <v>297</v>
      </c>
      <c r="D161" s="9" t="s">
        <v>300</v>
      </c>
      <c r="E161" s="9"/>
      <c r="F161" s="30" t="s">
        <v>279</v>
      </c>
      <c r="I161" s="9" t="s">
        <v>302</v>
      </c>
      <c r="J161">
        <v>88</v>
      </c>
      <c r="L161" t="s">
        <v>408</v>
      </c>
      <c r="M161" s="31">
        <v>10</v>
      </c>
      <c r="O161" t="s">
        <v>314</v>
      </c>
      <c r="P161" t="s">
        <v>407</v>
      </c>
      <c r="Q161" s="43">
        <f>M161*1000000</f>
        <v>10000000</v>
      </c>
      <c r="R161" t="s">
        <v>39</v>
      </c>
      <c r="S161" s="30" t="s">
        <v>732</v>
      </c>
      <c r="V161" t="s">
        <v>382</v>
      </c>
      <c r="W161" t="s">
        <v>321</v>
      </c>
      <c r="X161" s="30" t="s">
        <v>276</v>
      </c>
    </row>
    <row r="162" spans="1:24" x14ac:dyDescent="0.15">
      <c r="A162" s="9" t="s">
        <v>296</v>
      </c>
      <c r="B162" s="9" t="s">
        <v>295</v>
      </c>
      <c r="C162" s="9" t="s">
        <v>297</v>
      </c>
      <c r="D162" s="9" t="s">
        <v>300</v>
      </c>
      <c r="E162" s="9"/>
      <c r="F162" s="30" t="s">
        <v>279</v>
      </c>
      <c r="I162" s="9" t="s">
        <v>302</v>
      </c>
      <c r="J162">
        <v>88</v>
      </c>
      <c r="L162" t="s">
        <v>410</v>
      </c>
      <c r="M162" s="31">
        <v>3</v>
      </c>
      <c r="O162" t="s">
        <v>813</v>
      </c>
      <c r="P162" t="s">
        <v>409</v>
      </c>
      <c r="Q162" s="73">
        <f>M162*1000000</f>
        <v>3000000</v>
      </c>
      <c r="R162" t="s">
        <v>39</v>
      </c>
      <c r="S162" s="30" t="s">
        <v>732</v>
      </c>
      <c r="V162" t="s">
        <v>321</v>
      </c>
      <c r="W162" t="s">
        <v>321</v>
      </c>
      <c r="X162" s="30" t="s">
        <v>276</v>
      </c>
    </row>
    <row r="163" spans="1:24" x14ac:dyDescent="0.15">
      <c r="A163" s="9" t="s">
        <v>296</v>
      </c>
      <c r="B163" s="9" t="s">
        <v>295</v>
      </c>
      <c r="C163" s="9" t="s">
        <v>297</v>
      </c>
      <c r="D163" s="9" t="s">
        <v>300</v>
      </c>
      <c r="E163" s="9"/>
      <c r="F163" s="30" t="s">
        <v>279</v>
      </c>
      <c r="I163" s="9" t="s">
        <v>302</v>
      </c>
      <c r="J163">
        <v>88</v>
      </c>
      <c r="L163" t="s">
        <v>413</v>
      </c>
      <c r="M163" s="31">
        <v>12.9</v>
      </c>
      <c r="O163" t="s">
        <v>813</v>
      </c>
      <c r="P163" t="s">
        <v>412</v>
      </c>
      <c r="Q163" s="73">
        <f>M163*1000000</f>
        <v>12900000</v>
      </c>
      <c r="R163" t="s">
        <v>39</v>
      </c>
      <c r="S163" s="30" t="s">
        <v>732</v>
      </c>
      <c r="V163" t="s">
        <v>321</v>
      </c>
      <c r="W163" t="s">
        <v>321</v>
      </c>
      <c r="X163" s="30" t="s">
        <v>276</v>
      </c>
    </row>
    <row r="164" spans="1:24" x14ac:dyDescent="0.15">
      <c r="A164" s="9" t="s">
        <v>296</v>
      </c>
      <c r="B164" s="9" t="s">
        <v>295</v>
      </c>
      <c r="C164" s="9" t="s">
        <v>297</v>
      </c>
      <c r="D164" s="9" t="s">
        <v>300</v>
      </c>
      <c r="E164" s="9"/>
      <c r="F164" s="30" t="s">
        <v>279</v>
      </c>
      <c r="I164" s="9" t="s">
        <v>302</v>
      </c>
      <c r="J164">
        <v>88</v>
      </c>
      <c r="L164" t="s">
        <v>415</v>
      </c>
      <c r="M164" s="31">
        <v>16.3</v>
      </c>
      <c r="O164" t="s">
        <v>813</v>
      </c>
      <c r="P164" t="s">
        <v>414</v>
      </c>
      <c r="Q164" s="73">
        <f>M164*1000000</f>
        <v>16300000</v>
      </c>
      <c r="R164" t="s">
        <v>39</v>
      </c>
      <c r="S164" s="30" t="s">
        <v>732</v>
      </c>
      <c r="V164" t="s">
        <v>321</v>
      </c>
      <c r="W164" t="s">
        <v>321</v>
      </c>
      <c r="X164" s="30" t="s">
        <v>276</v>
      </c>
    </row>
    <row r="165" spans="1:24" x14ac:dyDescent="0.15">
      <c r="A165" s="9" t="s">
        <v>296</v>
      </c>
      <c r="B165" s="9" t="s">
        <v>295</v>
      </c>
      <c r="C165" s="9" t="s">
        <v>297</v>
      </c>
      <c r="D165" s="9" t="s">
        <v>300</v>
      </c>
      <c r="E165" s="9"/>
      <c r="F165" s="30" t="s">
        <v>279</v>
      </c>
      <c r="I165" s="9" t="s">
        <v>302</v>
      </c>
      <c r="J165">
        <v>88</v>
      </c>
      <c r="L165" t="s">
        <v>417</v>
      </c>
      <c r="M165" s="31">
        <v>40.299999999999997</v>
      </c>
      <c r="O165" t="s">
        <v>813</v>
      </c>
      <c r="P165" t="s">
        <v>416</v>
      </c>
      <c r="Q165" s="73">
        <f>M165*1000000</f>
        <v>40300000</v>
      </c>
      <c r="R165" t="s">
        <v>39</v>
      </c>
      <c r="S165" s="30" t="s">
        <v>732</v>
      </c>
      <c r="V165" t="s">
        <v>321</v>
      </c>
      <c r="W165" t="s">
        <v>321</v>
      </c>
      <c r="X165" s="30" t="s">
        <v>276</v>
      </c>
    </row>
    <row r="166" spans="1:24" x14ac:dyDescent="0.15">
      <c r="A166" s="9" t="s">
        <v>296</v>
      </c>
      <c r="B166" s="9" t="s">
        <v>295</v>
      </c>
      <c r="C166" s="9" t="s">
        <v>297</v>
      </c>
      <c r="D166" s="9" t="s">
        <v>300</v>
      </c>
      <c r="E166" s="9"/>
      <c r="F166" s="30" t="s">
        <v>279</v>
      </c>
      <c r="I166" s="9" t="s">
        <v>302</v>
      </c>
      <c r="J166">
        <v>88</v>
      </c>
      <c r="L166" t="s">
        <v>419</v>
      </c>
      <c r="M166" s="31">
        <v>1.1000000000000001</v>
      </c>
      <c r="O166" t="s">
        <v>813</v>
      </c>
      <c r="P166" t="s">
        <v>418</v>
      </c>
      <c r="Q166" s="73">
        <f>M166*1000000</f>
        <v>1100000</v>
      </c>
      <c r="R166" t="s">
        <v>39</v>
      </c>
      <c r="S166" s="30" t="s">
        <v>732</v>
      </c>
      <c r="V166" t="s">
        <v>321</v>
      </c>
      <c r="W166" t="s">
        <v>321</v>
      </c>
      <c r="X166" s="30" t="s">
        <v>276</v>
      </c>
    </row>
    <row r="167" spans="1:24" x14ac:dyDescent="0.15">
      <c r="A167" s="9" t="s">
        <v>296</v>
      </c>
      <c r="B167" s="9" t="s">
        <v>295</v>
      </c>
      <c r="C167" s="9" t="s">
        <v>297</v>
      </c>
      <c r="D167" s="9" t="s">
        <v>300</v>
      </c>
      <c r="E167" s="9"/>
      <c r="F167" s="30" t="s">
        <v>279</v>
      </c>
      <c r="I167" s="9" t="s">
        <v>302</v>
      </c>
      <c r="J167">
        <v>88</v>
      </c>
      <c r="L167" t="s">
        <v>421</v>
      </c>
      <c r="M167" s="31">
        <v>1.6</v>
      </c>
      <c r="O167" t="s">
        <v>813</v>
      </c>
      <c r="P167" t="s">
        <v>420</v>
      </c>
      <c r="Q167" s="73">
        <f>M167*1000000</f>
        <v>1600000</v>
      </c>
      <c r="R167" t="s">
        <v>39</v>
      </c>
      <c r="S167" s="30" t="s">
        <v>732</v>
      </c>
      <c r="V167" t="s">
        <v>321</v>
      </c>
      <c r="W167" t="s">
        <v>321</v>
      </c>
      <c r="X167" s="30" t="s">
        <v>276</v>
      </c>
    </row>
    <row r="168" spans="1:24" x14ac:dyDescent="0.15">
      <c r="A168" s="9" t="s">
        <v>296</v>
      </c>
      <c r="B168" s="9" t="s">
        <v>295</v>
      </c>
      <c r="C168" s="9" t="s">
        <v>297</v>
      </c>
      <c r="D168" s="9" t="s">
        <v>300</v>
      </c>
      <c r="E168" s="9"/>
      <c r="F168" s="30" t="s">
        <v>279</v>
      </c>
      <c r="I168" s="9" t="s">
        <v>302</v>
      </c>
      <c r="J168">
        <v>88</v>
      </c>
      <c r="L168" t="s">
        <v>423</v>
      </c>
      <c r="M168" s="31">
        <v>7.3</v>
      </c>
      <c r="O168" t="s">
        <v>813</v>
      </c>
      <c r="P168" t="s">
        <v>422</v>
      </c>
      <c r="Q168" s="73">
        <f>M168*1000000</f>
        <v>7300000</v>
      </c>
      <c r="R168" t="s">
        <v>39</v>
      </c>
      <c r="S168" s="30" t="s">
        <v>732</v>
      </c>
      <c r="V168" t="s">
        <v>321</v>
      </c>
      <c r="W168" t="s">
        <v>321</v>
      </c>
      <c r="X168" s="30" t="s">
        <v>276</v>
      </c>
    </row>
    <row r="169" spans="1:24" x14ac:dyDescent="0.15">
      <c r="A169" s="9" t="s">
        <v>296</v>
      </c>
      <c r="B169" s="9" t="s">
        <v>295</v>
      </c>
      <c r="C169" s="9" t="s">
        <v>297</v>
      </c>
      <c r="D169" s="9" t="s">
        <v>300</v>
      </c>
      <c r="E169" s="9"/>
      <c r="F169" s="33" t="s">
        <v>36</v>
      </c>
      <c r="I169" s="9" t="s">
        <v>302</v>
      </c>
      <c r="J169">
        <v>88</v>
      </c>
      <c r="L169" t="s">
        <v>408</v>
      </c>
      <c r="M169" s="31">
        <v>11</v>
      </c>
      <c r="O169" t="s">
        <v>314</v>
      </c>
      <c r="P169" t="s">
        <v>407</v>
      </c>
      <c r="Q169" s="43">
        <f>M169*1000000</f>
        <v>11000000</v>
      </c>
      <c r="R169" t="s">
        <v>39</v>
      </c>
      <c r="S169" s="30" t="s">
        <v>732</v>
      </c>
      <c r="V169" t="s">
        <v>382</v>
      </c>
      <c r="W169" t="s">
        <v>321</v>
      </c>
      <c r="X169" s="30" t="s">
        <v>276</v>
      </c>
    </row>
    <row r="170" spans="1:24" x14ac:dyDescent="0.15">
      <c r="A170" s="9" t="s">
        <v>296</v>
      </c>
      <c r="B170" s="9" t="s">
        <v>295</v>
      </c>
      <c r="C170" s="9" t="s">
        <v>297</v>
      </c>
      <c r="D170" s="9" t="s">
        <v>300</v>
      </c>
      <c r="E170" s="9"/>
      <c r="F170" s="33" t="s">
        <v>36</v>
      </c>
      <c r="I170" s="9" t="s">
        <v>302</v>
      </c>
      <c r="J170">
        <v>88</v>
      </c>
      <c r="L170" t="s">
        <v>410</v>
      </c>
      <c r="M170" s="31">
        <v>3</v>
      </c>
      <c r="O170" t="s">
        <v>813</v>
      </c>
      <c r="P170" t="s">
        <v>409</v>
      </c>
      <c r="Q170" s="73">
        <f>M170*1000000</f>
        <v>3000000</v>
      </c>
      <c r="R170" t="s">
        <v>39</v>
      </c>
      <c r="S170" s="30" t="s">
        <v>732</v>
      </c>
      <c r="V170" t="s">
        <v>321</v>
      </c>
      <c r="W170" t="s">
        <v>321</v>
      </c>
      <c r="X170" s="30" t="s">
        <v>276</v>
      </c>
    </row>
    <row r="171" spans="1:24" x14ac:dyDescent="0.15">
      <c r="A171" s="9" t="s">
        <v>296</v>
      </c>
      <c r="B171" s="9" t="s">
        <v>295</v>
      </c>
      <c r="C171" s="9" t="s">
        <v>297</v>
      </c>
      <c r="D171" s="9" t="s">
        <v>300</v>
      </c>
      <c r="E171" s="9"/>
      <c r="F171" s="33" t="s">
        <v>36</v>
      </c>
      <c r="I171" s="9" t="s">
        <v>302</v>
      </c>
      <c r="J171">
        <v>88</v>
      </c>
      <c r="L171" t="s">
        <v>413</v>
      </c>
      <c r="M171" s="31">
        <v>14.8</v>
      </c>
      <c r="O171" t="s">
        <v>813</v>
      </c>
      <c r="P171" t="s">
        <v>412</v>
      </c>
      <c r="Q171" s="73">
        <f>M171*1000000</f>
        <v>14800000</v>
      </c>
      <c r="R171" t="s">
        <v>39</v>
      </c>
      <c r="S171" s="30" t="s">
        <v>732</v>
      </c>
      <c r="V171" t="s">
        <v>321</v>
      </c>
      <c r="W171" t="s">
        <v>321</v>
      </c>
      <c r="X171" s="30" t="s">
        <v>276</v>
      </c>
    </row>
    <row r="172" spans="1:24" x14ac:dyDescent="0.15">
      <c r="A172" s="9" t="s">
        <v>296</v>
      </c>
      <c r="B172" s="9" t="s">
        <v>295</v>
      </c>
      <c r="C172" s="9" t="s">
        <v>297</v>
      </c>
      <c r="D172" s="9" t="s">
        <v>300</v>
      </c>
      <c r="E172" s="9"/>
      <c r="F172" s="33" t="s">
        <v>36</v>
      </c>
      <c r="I172" s="9" t="s">
        <v>302</v>
      </c>
      <c r="J172">
        <v>88</v>
      </c>
      <c r="L172" t="s">
        <v>415</v>
      </c>
      <c r="M172" s="31">
        <v>13</v>
      </c>
      <c r="O172" t="s">
        <v>813</v>
      </c>
      <c r="P172" t="s">
        <v>414</v>
      </c>
      <c r="Q172" s="73">
        <f>M172*1000000</f>
        <v>13000000</v>
      </c>
      <c r="R172" t="s">
        <v>39</v>
      </c>
      <c r="S172" s="30" t="s">
        <v>732</v>
      </c>
      <c r="V172" t="s">
        <v>321</v>
      </c>
      <c r="W172" t="s">
        <v>321</v>
      </c>
      <c r="X172" s="30" t="s">
        <v>276</v>
      </c>
    </row>
    <row r="173" spans="1:24" x14ac:dyDescent="0.15">
      <c r="A173" s="9" t="s">
        <v>296</v>
      </c>
      <c r="B173" s="9" t="s">
        <v>295</v>
      </c>
      <c r="C173" s="9" t="s">
        <v>297</v>
      </c>
      <c r="D173" s="9" t="s">
        <v>300</v>
      </c>
      <c r="E173" s="9"/>
      <c r="F173" s="33" t="s">
        <v>36</v>
      </c>
      <c r="I173" s="9" t="s">
        <v>302</v>
      </c>
      <c r="J173">
        <v>88</v>
      </c>
      <c r="L173" t="s">
        <v>417</v>
      </c>
      <c r="M173" s="31">
        <v>42.2</v>
      </c>
      <c r="O173" t="s">
        <v>813</v>
      </c>
      <c r="P173" t="s">
        <v>416</v>
      </c>
      <c r="Q173" s="73">
        <f>M173*1000000</f>
        <v>42200000</v>
      </c>
      <c r="R173" t="s">
        <v>39</v>
      </c>
      <c r="S173" s="30" t="s">
        <v>732</v>
      </c>
      <c r="V173" t="s">
        <v>321</v>
      </c>
      <c r="W173" t="s">
        <v>321</v>
      </c>
      <c r="X173" s="30" t="s">
        <v>276</v>
      </c>
    </row>
    <row r="174" spans="1:24" x14ac:dyDescent="0.15">
      <c r="A174" s="9" t="s">
        <v>296</v>
      </c>
      <c r="B174" s="9" t="s">
        <v>295</v>
      </c>
      <c r="C174" s="9" t="s">
        <v>297</v>
      </c>
      <c r="D174" s="9" t="s">
        <v>300</v>
      </c>
      <c r="E174" s="9"/>
      <c r="F174" s="33" t="s">
        <v>36</v>
      </c>
      <c r="I174" s="9" t="s">
        <v>302</v>
      </c>
      <c r="J174">
        <v>88</v>
      </c>
      <c r="L174" t="s">
        <v>419</v>
      </c>
      <c r="M174" s="31">
        <v>1.4</v>
      </c>
      <c r="O174" t="s">
        <v>813</v>
      </c>
      <c r="P174" t="s">
        <v>418</v>
      </c>
      <c r="Q174" s="73">
        <f>M174*1000000</f>
        <v>1400000</v>
      </c>
      <c r="R174" t="s">
        <v>39</v>
      </c>
      <c r="S174" s="30" t="s">
        <v>732</v>
      </c>
      <c r="V174" t="s">
        <v>321</v>
      </c>
      <c r="W174" t="s">
        <v>321</v>
      </c>
      <c r="X174" s="30" t="s">
        <v>276</v>
      </c>
    </row>
    <row r="175" spans="1:24" x14ac:dyDescent="0.15">
      <c r="A175" s="9" t="s">
        <v>296</v>
      </c>
      <c r="B175" s="9" t="s">
        <v>295</v>
      </c>
      <c r="C175" s="9" t="s">
        <v>297</v>
      </c>
      <c r="D175" s="9" t="s">
        <v>300</v>
      </c>
      <c r="E175" s="9"/>
      <c r="F175" s="33" t="s">
        <v>36</v>
      </c>
      <c r="I175" s="9" t="s">
        <v>302</v>
      </c>
      <c r="J175">
        <v>88</v>
      </c>
      <c r="L175" t="s">
        <v>421</v>
      </c>
      <c r="M175" s="31">
        <v>2.4</v>
      </c>
      <c r="O175" t="s">
        <v>813</v>
      </c>
      <c r="P175" t="s">
        <v>420</v>
      </c>
      <c r="Q175" s="73">
        <f>M175*1000000</f>
        <v>2400000</v>
      </c>
      <c r="R175" t="s">
        <v>39</v>
      </c>
      <c r="S175" s="30" t="s">
        <v>732</v>
      </c>
      <c r="V175" t="s">
        <v>321</v>
      </c>
      <c r="W175" t="s">
        <v>321</v>
      </c>
      <c r="X175" s="30" t="s">
        <v>276</v>
      </c>
    </row>
    <row r="176" spans="1:24" x14ac:dyDescent="0.15">
      <c r="A176" s="9" t="s">
        <v>296</v>
      </c>
      <c r="B176" s="9" t="s">
        <v>295</v>
      </c>
      <c r="C176" s="9" t="s">
        <v>297</v>
      </c>
      <c r="D176" s="9" t="s">
        <v>300</v>
      </c>
      <c r="E176" s="9"/>
      <c r="F176" s="33" t="s">
        <v>36</v>
      </c>
      <c r="I176" s="9" t="s">
        <v>302</v>
      </c>
      <c r="J176">
        <v>88</v>
      </c>
      <c r="L176" t="s">
        <v>423</v>
      </c>
      <c r="M176" s="31">
        <v>6.8</v>
      </c>
      <c r="O176" t="s">
        <v>813</v>
      </c>
      <c r="P176" t="s">
        <v>422</v>
      </c>
      <c r="Q176" s="73">
        <f>M176*1000000</f>
        <v>6800000</v>
      </c>
      <c r="R176" t="s">
        <v>39</v>
      </c>
      <c r="S176" s="30" t="s">
        <v>732</v>
      </c>
      <c r="V176" t="s">
        <v>321</v>
      </c>
      <c r="W176" t="s">
        <v>321</v>
      </c>
      <c r="X176" s="30" t="s">
        <v>276</v>
      </c>
    </row>
    <row r="177" spans="1:24" x14ac:dyDescent="0.15">
      <c r="A177" s="9" t="s">
        <v>296</v>
      </c>
      <c r="B177" s="9" t="s">
        <v>295</v>
      </c>
      <c r="C177" s="9" t="s">
        <v>297</v>
      </c>
      <c r="D177" s="9" t="s">
        <v>300</v>
      </c>
      <c r="E177" s="9"/>
      <c r="F177" s="34" t="s">
        <v>68</v>
      </c>
      <c r="I177" s="9" t="s">
        <v>302</v>
      </c>
      <c r="J177">
        <v>88</v>
      </c>
      <c r="L177" t="s">
        <v>408</v>
      </c>
      <c r="M177" s="31">
        <v>12</v>
      </c>
      <c r="O177" t="s">
        <v>314</v>
      </c>
      <c r="P177" t="s">
        <v>407</v>
      </c>
      <c r="Q177" s="43">
        <f>M177*1000000</f>
        <v>12000000</v>
      </c>
      <c r="R177" s="30" t="s">
        <v>39</v>
      </c>
      <c r="S177" s="30" t="s">
        <v>732</v>
      </c>
      <c r="V177" t="s">
        <v>382</v>
      </c>
      <c r="W177" t="s">
        <v>321</v>
      </c>
      <c r="X177" s="30" t="s">
        <v>276</v>
      </c>
    </row>
    <row r="178" spans="1:24" x14ac:dyDescent="0.15">
      <c r="A178" s="9" t="s">
        <v>296</v>
      </c>
      <c r="B178" s="9" t="s">
        <v>295</v>
      </c>
      <c r="C178" s="9" t="s">
        <v>297</v>
      </c>
      <c r="D178" s="9" t="s">
        <v>300</v>
      </c>
      <c r="E178" s="9"/>
      <c r="F178" s="34" t="s">
        <v>68</v>
      </c>
      <c r="I178" s="9" t="s">
        <v>302</v>
      </c>
      <c r="J178">
        <v>88</v>
      </c>
      <c r="L178" t="s">
        <v>410</v>
      </c>
      <c r="M178" s="31">
        <v>3</v>
      </c>
      <c r="O178" t="s">
        <v>813</v>
      </c>
      <c r="P178" t="s">
        <v>409</v>
      </c>
      <c r="Q178" s="73">
        <f>M178*1000000</f>
        <v>3000000</v>
      </c>
      <c r="R178" t="s">
        <v>39</v>
      </c>
      <c r="S178" s="30" t="s">
        <v>732</v>
      </c>
      <c r="V178" t="s">
        <v>321</v>
      </c>
      <c r="W178" t="s">
        <v>321</v>
      </c>
      <c r="X178" s="30" t="s">
        <v>276</v>
      </c>
    </row>
    <row r="179" spans="1:24" x14ac:dyDescent="0.15">
      <c r="A179" s="9" t="s">
        <v>296</v>
      </c>
      <c r="B179" s="9" t="s">
        <v>295</v>
      </c>
      <c r="C179" s="9" t="s">
        <v>297</v>
      </c>
      <c r="D179" s="9" t="s">
        <v>300</v>
      </c>
      <c r="E179" s="9"/>
      <c r="F179" s="34" t="s">
        <v>68</v>
      </c>
      <c r="I179" s="9" t="s">
        <v>302</v>
      </c>
      <c r="J179">
        <v>88</v>
      </c>
      <c r="L179" t="s">
        <v>413</v>
      </c>
      <c r="M179" s="31">
        <v>19.600000000000001</v>
      </c>
      <c r="O179" t="s">
        <v>813</v>
      </c>
      <c r="P179" t="s">
        <v>412</v>
      </c>
      <c r="Q179" s="73">
        <f>M179*1000000</f>
        <v>19600000</v>
      </c>
      <c r="R179" t="s">
        <v>39</v>
      </c>
      <c r="S179" s="30" t="s">
        <v>732</v>
      </c>
      <c r="V179" t="s">
        <v>321</v>
      </c>
      <c r="W179" t="s">
        <v>321</v>
      </c>
      <c r="X179" s="30" t="s">
        <v>276</v>
      </c>
    </row>
    <row r="180" spans="1:24" x14ac:dyDescent="0.15">
      <c r="A180" s="9" t="s">
        <v>296</v>
      </c>
      <c r="B180" s="9" t="s">
        <v>295</v>
      </c>
      <c r="C180" s="9" t="s">
        <v>297</v>
      </c>
      <c r="D180" s="9" t="s">
        <v>300</v>
      </c>
      <c r="E180" s="9"/>
      <c r="F180" s="34" t="s">
        <v>68</v>
      </c>
      <c r="I180" s="9" t="s">
        <v>302</v>
      </c>
      <c r="J180">
        <v>88</v>
      </c>
      <c r="L180" t="s">
        <v>415</v>
      </c>
      <c r="M180" s="31">
        <v>12</v>
      </c>
      <c r="O180" t="s">
        <v>813</v>
      </c>
      <c r="P180" t="s">
        <v>414</v>
      </c>
      <c r="Q180" s="73">
        <f>M180*1000000</f>
        <v>12000000</v>
      </c>
      <c r="R180" t="s">
        <v>39</v>
      </c>
      <c r="S180" s="30" t="s">
        <v>732</v>
      </c>
      <c r="V180" t="s">
        <v>321</v>
      </c>
      <c r="W180" t="s">
        <v>321</v>
      </c>
      <c r="X180" s="30" t="s">
        <v>276</v>
      </c>
    </row>
    <row r="181" spans="1:24" x14ac:dyDescent="0.15">
      <c r="A181" s="9" t="s">
        <v>296</v>
      </c>
      <c r="B181" s="9" t="s">
        <v>295</v>
      </c>
      <c r="C181" s="9" t="s">
        <v>297</v>
      </c>
      <c r="D181" s="9" t="s">
        <v>300</v>
      </c>
      <c r="E181" s="9"/>
      <c r="F181" s="34" t="s">
        <v>68</v>
      </c>
      <c r="I181" s="9" t="s">
        <v>302</v>
      </c>
      <c r="J181">
        <v>88</v>
      </c>
      <c r="L181" t="s">
        <v>417</v>
      </c>
      <c r="M181" s="31">
        <v>41.1</v>
      </c>
      <c r="O181" t="s">
        <v>813</v>
      </c>
      <c r="P181" t="s">
        <v>416</v>
      </c>
      <c r="Q181" s="73">
        <f>M181*1000000</f>
        <v>41100000</v>
      </c>
      <c r="R181" t="s">
        <v>39</v>
      </c>
      <c r="S181" s="30" t="s">
        <v>732</v>
      </c>
      <c r="V181" t="s">
        <v>321</v>
      </c>
      <c r="W181" t="s">
        <v>321</v>
      </c>
      <c r="X181" s="30" t="s">
        <v>276</v>
      </c>
    </row>
    <row r="182" spans="1:24" x14ac:dyDescent="0.15">
      <c r="A182" s="9" t="s">
        <v>296</v>
      </c>
      <c r="B182" s="9" t="s">
        <v>295</v>
      </c>
      <c r="C182" s="9" t="s">
        <v>297</v>
      </c>
      <c r="D182" s="9" t="s">
        <v>300</v>
      </c>
      <c r="E182" s="9"/>
      <c r="F182" s="34" t="s">
        <v>68</v>
      </c>
      <c r="I182" s="9" t="s">
        <v>302</v>
      </c>
      <c r="J182">
        <v>88</v>
      </c>
      <c r="L182" t="s">
        <v>419</v>
      </c>
      <c r="M182" s="31">
        <v>1.4</v>
      </c>
      <c r="O182" t="s">
        <v>813</v>
      </c>
      <c r="P182" t="s">
        <v>418</v>
      </c>
      <c r="Q182" s="73">
        <f>M182*1000000</f>
        <v>1400000</v>
      </c>
      <c r="R182" t="s">
        <v>39</v>
      </c>
      <c r="S182" s="30" t="s">
        <v>732</v>
      </c>
      <c r="V182" t="s">
        <v>321</v>
      </c>
      <c r="W182" t="s">
        <v>321</v>
      </c>
      <c r="X182" s="30" t="s">
        <v>276</v>
      </c>
    </row>
    <row r="183" spans="1:24" x14ac:dyDescent="0.15">
      <c r="A183" s="9" t="s">
        <v>296</v>
      </c>
      <c r="B183" s="9" t="s">
        <v>295</v>
      </c>
      <c r="C183" s="9" t="s">
        <v>297</v>
      </c>
      <c r="D183" s="9" t="s">
        <v>300</v>
      </c>
      <c r="E183" s="9"/>
      <c r="F183" s="34" t="s">
        <v>68</v>
      </c>
      <c r="I183" s="9" t="s">
        <v>302</v>
      </c>
      <c r="J183">
        <v>88</v>
      </c>
      <c r="L183" t="s">
        <v>421</v>
      </c>
      <c r="M183" s="31">
        <v>2.4</v>
      </c>
      <c r="O183" t="s">
        <v>813</v>
      </c>
      <c r="P183" t="s">
        <v>420</v>
      </c>
      <c r="Q183" s="73">
        <f>M183*1000000</f>
        <v>2400000</v>
      </c>
      <c r="R183" t="s">
        <v>39</v>
      </c>
      <c r="S183" s="30" t="s">
        <v>732</v>
      </c>
      <c r="V183" t="s">
        <v>321</v>
      </c>
      <c r="W183" t="s">
        <v>321</v>
      </c>
      <c r="X183" s="30" t="s">
        <v>276</v>
      </c>
    </row>
    <row r="184" spans="1:24" x14ac:dyDescent="0.15">
      <c r="A184" s="9" t="s">
        <v>296</v>
      </c>
      <c r="B184" s="9" t="s">
        <v>295</v>
      </c>
      <c r="C184" s="9" t="s">
        <v>297</v>
      </c>
      <c r="D184" s="9" t="s">
        <v>300</v>
      </c>
      <c r="E184" s="9"/>
      <c r="F184" s="34" t="s">
        <v>68</v>
      </c>
      <c r="I184" s="9" t="s">
        <v>302</v>
      </c>
      <c r="J184">
        <v>88</v>
      </c>
      <c r="L184" t="s">
        <v>423</v>
      </c>
      <c r="M184" s="31">
        <v>7.5</v>
      </c>
      <c r="O184" t="s">
        <v>813</v>
      </c>
      <c r="P184" t="s">
        <v>422</v>
      </c>
      <c r="Q184" s="73">
        <f>M184*1000000</f>
        <v>7500000</v>
      </c>
      <c r="R184" t="s">
        <v>39</v>
      </c>
      <c r="S184" s="30" t="s">
        <v>732</v>
      </c>
      <c r="V184" t="s">
        <v>321</v>
      </c>
      <c r="W184" t="s">
        <v>321</v>
      </c>
      <c r="X184" s="30" t="s">
        <v>276</v>
      </c>
    </row>
    <row r="185" spans="1:24" x14ac:dyDescent="0.15">
      <c r="A185" s="9" t="s">
        <v>296</v>
      </c>
      <c r="B185" s="9" t="s">
        <v>295</v>
      </c>
      <c r="C185" s="9" t="s">
        <v>297</v>
      </c>
      <c r="D185" s="9" t="s">
        <v>300</v>
      </c>
      <c r="E185" s="9"/>
      <c r="F185" s="35" t="s">
        <v>69</v>
      </c>
      <c r="I185" s="9" t="s">
        <v>302</v>
      </c>
      <c r="J185">
        <v>88</v>
      </c>
      <c r="L185" t="s">
        <v>408</v>
      </c>
      <c r="M185" s="31">
        <v>11</v>
      </c>
      <c r="O185" t="s">
        <v>314</v>
      </c>
      <c r="P185" t="s">
        <v>407</v>
      </c>
      <c r="Q185" s="43">
        <f>M185*1000000</f>
        <v>11000000</v>
      </c>
      <c r="R185" t="s">
        <v>39</v>
      </c>
      <c r="S185" s="30" t="s">
        <v>732</v>
      </c>
      <c r="V185" t="s">
        <v>382</v>
      </c>
      <c r="W185" t="s">
        <v>321</v>
      </c>
      <c r="X185" s="30" t="s">
        <v>276</v>
      </c>
    </row>
    <row r="186" spans="1:24" x14ac:dyDescent="0.15">
      <c r="A186" s="9" t="s">
        <v>296</v>
      </c>
      <c r="B186" s="9" t="s">
        <v>295</v>
      </c>
      <c r="C186" s="9" t="s">
        <v>297</v>
      </c>
      <c r="D186" s="9" t="s">
        <v>300</v>
      </c>
      <c r="E186" s="9"/>
      <c r="F186" s="35" t="s">
        <v>69</v>
      </c>
      <c r="I186" s="9" t="s">
        <v>302</v>
      </c>
      <c r="J186">
        <v>88</v>
      </c>
      <c r="L186" t="s">
        <v>410</v>
      </c>
      <c r="M186" s="31">
        <v>3</v>
      </c>
      <c r="O186" t="s">
        <v>813</v>
      </c>
      <c r="P186" t="s">
        <v>409</v>
      </c>
      <c r="Q186" s="73">
        <f>M186*1000000</f>
        <v>3000000</v>
      </c>
      <c r="R186" t="s">
        <v>39</v>
      </c>
      <c r="S186" s="30" t="s">
        <v>732</v>
      </c>
      <c r="V186" t="s">
        <v>321</v>
      </c>
      <c r="W186" t="s">
        <v>321</v>
      </c>
      <c r="X186" s="30" t="s">
        <v>276</v>
      </c>
    </row>
    <row r="187" spans="1:24" x14ac:dyDescent="0.15">
      <c r="A187" s="9" t="s">
        <v>296</v>
      </c>
      <c r="B187" s="9" t="s">
        <v>295</v>
      </c>
      <c r="C187" s="9" t="s">
        <v>297</v>
      </c>
      <c r="D187" s="9" t="s">
        <v>300</v>
      </c>
      <c r="E187" s="9"/>
      <c r="F187" s="35" t="s">
        <v>69</v>
      </c>
      <c r="I187" s="9" t="s">
        <v>302</v>
      </c>
      <c r="J187">
        <v>88</v>
      </c>
      <c r="L187" t="s">
        <v>413</v>
      </c>
      <c r="M187" s="31">
        <v>18.7</v>
      </c>
      <c r="O187" t="s">
        <v>813</v>
      </c>
      <c r="P187" t="s">
        <v>412</v>
      </c>
      <c r="Q187" s="73">
        <f>M187*1000000</f>
        <v>18700000</v>
      </c>
      <c r="R187" t="s">
        <v>39</v>
      </c>
      <c r="S187" s="30" t="s">
        <v>732</v>
      </c>
      <c r="V187" t="s">
        <v>321</v>
      </c>
      <c r="W187" t="s">
        <v>321</v>
      </c>
      <c r="X187" s="30" t="s">
        <v>276</v>
      </c>
    </row>
    <row r="188" spans="1:24" x14ac:dyDescent="0.15">
      <c r="A188" s="9" t="s">
        <v>296</v>
      </c>
      <c r="B188" s="9" t="s">
        <v>295</v>
      </c>
      <c r="C188" s="9" t="s">
        <v>297</v>
      </c>
      <c r="D188" s="9" t="s">
        <v>300</v>
      </c>
      <c r="E188" s="9"/>
      <c r="F188" s="35" t="s">
        <v>69</v>
      </c>
      <c r="I188" s="9" t="s">
        <v>302</v>
      </c>
      <c r="J188">
        <v>88</v>
      </c>
      <c r="L188" t="s">
        <v>415</v>
      </c>
      <c r="M188" s="31">
        <v>13.7</v>
      </c>
      <c r="O188" t="s">
        <v>813</v>
      </c>
      <c r="P188" t="s">
        <v>414</v>
      </c>
      <c r="Q188" s="73">
        <f>M188*1000000</f>
        <v>13700000</v>
      </c>
      <c r="R188" t="s">
        <v>39</v>
      </c>
      <c r="S188" s="30" t="s">
        <v>732</v>
      </c>
      <c r="V188" t="s">
        <v>321</v>
      </c>
      <c r="W188" t="s">
        <v>321</v>
      </c>
      <c r="X188" s="30" t="s">
        <v>276</v>
      </c>
    </row>
    <row r="189" spans="1:24" x14ac:dyDescent="0.15">
      <c r="A189" s="9" t="s">
        <v>296</v>
      </c>
      <c r="B189" s="9" t="s">
        <v>295</v>
      </c>
      <c r="C189" s="9" t="s">
        <v>297</v>
      </c>
      <c r="D189" s="9" t="s">
        <v>300</v>
      </c>
      <c r="E189" s="9"/>
      <c r="F189" s="35" t="s">
        <v>69</v>
      </c>
      <c r="I189" s="9" t="s">
        <v>302</v>
      </c>
      <c r="J189">
        <v>88</v>
      </c>
      <c r="L189" t="s">
        <v>417</v>
      </c>
      <c r="M189" s="31">
        <v>37.6</v>
      </c>
      <c r="O189" t="s">
        <v>813</v>
      </c>
      <c r="P189" t="s">
        <v>416</v>
      </c>
      <c r="Q189" s="73">
        <f>M189*1000000</f>
        <v>37600000</v>
      </c>
      <c r="R189" t="s">
        <v>39</v>
      </c>
      <c r="S189" s="30" t="s">
        <v>732</v>
      </c>
      <c r="V189" t="s">
        <v>321</v>
      </c>
      <c r="W189" t="s">
        <v>321</v>
      </c>
      <c r="X189" s="30" t="s">
        <v>276</v>
      </c>
    </row>
    <row r="190" spans="1:24" x14ac:dyDescent="0.15">
      <c r="A190" s="9" t="s">
        <v>296</v>
      </c>
      <c r="B190" s="9" t="s">
        <v>295</v>
      </c>
      <c r="C190" s="9" t="s">
        <v>297</v>
      </c>
      <c r="D190" s="9" t="s">
        <v>300</v>
      </c>
      <c r="E190" s="9"/>
      <c r="F190" s="35" t="s">
        <v>69</v>
      </c>
      <c r="I190" s="9" t="s">
        <v>302</v>
      </c>
      <c r="J190">
        <v>88</v>
      </c>
      <c r="L190" t="s">
        <v>419</v>
      </c>
      <c r="M190" s="31">
        <v>1.4</v>
      </c>
      <c r="O190" t="s">
        <v>813</v>
      </c>
      <c r="P190" t="s">
        <v>418</v>
      </c>
      <c r="Q190" s="73">
        <f>M190*1000000</f>
        <v>1400000</v>
      </c>
      <c r="R190" t="s">
        <v>39</v>
      </c>
      <c r="S190" s="30" t="s">
        <v>732</v>
      </c>
      <c r="V190" t="s">
        <v>321</v>
      </c>
      <c r="W190" t="s">
        <v>321</v>
      </c>
      <c r="X190" s="30" t="s">
        <v>276</v>
      </c>
    </row>
    <row r="191" spans="1:24" x14ac:dyDescent="0.15">
      <c r="A191" s="9" t="s">
        <v>296</v>
      </c>
      <c r="B191" s="9" t="s">
        <v>295</v>
      </c>
      <c r="C191" s="9" t="s">
        <v>297</v>
      </c>
      <c r="D191" s="9" t="s">
        <v>300</v>
      </c>
      <c r="E191" s="9"/>
      <c r="F191" s="35" t="s">
        <v>69</v>
      </c>
      <c r="I191" s="9" t="s">
        <v>302</v>
      </c>
      <c r="J191">
        <v>88</v>
      </c>
      <c r="L191" t="s">
        <v>421</v>
      </c>
      <c r="M191" s="31">
        <v>2</v>
      </c>
      <c r="O191" t="s">
        <v>813</v>
      </c>
      <c r="P191" t="s">
        <v>420</v>
      </c>
      <c r="Q191" s="73">
        <f>M191*1000000</f>
        <v>2000000</v>
      </c>
      <c r="R191" t="s">
        <v>39</v>
      </c>
      <c r="S191" s="30" t="s">
        <v>732</v>
      </c>
      <c r="V191" t="s">
        <v>321</v>
      </c>
      <c r="W191" t="s">
        <v>321</v>
      </c>
      <c r="X191" s="30" t="s">
        <v>276</v>
      </c>
    </row>
    <row r="192" spans="1:24" x14ac:dyDescent="0.15">
      <c r="A192" s="9" t="s">
        <v>296</v>
      </c>
      <c r="B192" s="9" t="s">
        <v>295</v>
      </c>
      <c r="C192" s="9" t="s">
        <v>297</v>
      </c>
      <c r="D192" s="9" t="s">
        <v>300</v>
      </c>
      <c r="E192" s="9"/>
      <c r="F192" s="35" t="s">
        <v>69</v>
      </c>
      <c r="I192" s="9" t="s">
        <v>302</v>
      </c>
      <c r="J192">
        <v>88</v>
      </c>
      <c r="L192" t="s">
        <v>423</v>
      </c>
      <c r="M192" s="31">
        <v>7.3</v>
      </c>
      <c r="O192" t="s">
        <v>813</v>
      </c>
      <c r="P192" t="s">
        <v>422</v>
      </c>
      <c r="Q192" s="73">
        <f>M192*1000000</f>
        <v>7300000</v>
      </c>
      <c r="R192" t="s">
        <v>39</v>
      </c>
      <c r="S192" s="30" t="s">
        <v>732</v>
      </c>
      <c r="V192" t="s">
        <v>321</v>
      </c>
      <c r="W192" t="s">
        <v>321</v>
      </c>
      <c r="X192" s="30" t="s">
        <v>276</v>
      </c>
    </row>
    <row r="193" spans="1:24" x14ac:dyDescent="0.15">
      <c r="A193" t="s">
        <v>304</v>
      </c>
      <c r="B193" t="s">
        <v>303</v>
      </c>
      <c r="C193" t="s">
        <v>305</v>
      </c>
      <c r="F193" s="14" t="s">
        <v>279</v>
      </c>
      <c r="I193" s="9" t="s">
        <v>309</v>
      </c>
      <c r="L193" t="s">
        <v>441</v>
      </c>
      <c r="M193" s="31">
        <v>4916945</v>
      </c>
      <c r="O193" t="s">
        <v>39</v>
      </c>
      <c r="P193" t="s">
        <v>440</v>
      </c>
      <c r="Q193" s="73">
        <f>M193</f>
        <v>4916945</v>
      </c>
      <c r="R193" t="s">
        <v>39</v>
      </c>
      <c r="S193" t="s">
        <v>322</v>
      </c>
      <c r="T193" s="36" t="s">
        <v>442</v>
      </c>
      <c r="U193" s="9" t="s">
        <v>793</v>
      </c>
      <c r="V193" t="s">
        <v>321</v>
      </c>
      <c r="W193" t="s">
        <v>321</v>
      </c>
      <c r="X193" t="s">
        <v>276</v>
      </c>
    </row>
    <row r="194" spans="1:24" x14ac:dyDescent="0.15">
      <c r="A194" s="9" t="s">
        <v>326</v>
      </c>
      <c r="B194" s="9" t="s">
        <v>325</v>
      </c>
      <c r="C194" s="9" t="s">
        <v>305</v>
      </c>
      <c r="F194" t="s">
        <v>271</v>
      </c>
      <c r="L194" t="s">
        <v>441</v>
      </c>
      <c r="M194" s="31">
        <v>23900000</v>
      </c>
      <c r="O194" t="s">
        <v>327</v>
      </c>
      <c r="P194" t="s">
        <v>440</v>
      </c>
      <c r="Q194" s="75">
        <f>M194</f>
        <v>23900000</v>
      </c>
      <c r="R194" s="9" t="s">
        <v>39</v>
      </c>
      <c r="S194" t="s">
        <v>322</v>
      </c>
      <c r="T194" t="s">
        <v>442</v>
      </c>
      <c r="U194" s="9" t="s">
        <v>793</v>
      </c>
      <c r="V194" t="s">
        <v>321</v>
      </c>
      <c r="W194" t="s">
        <v>321</v>
      </c>
      <c r="X194" t="s">
        <v>276</v>
      </c>
    </row>
    <row r="195" spans="1:24" ht="15" x14ac:dyDescent="0.2">
      <c r="A195" s="22" t="s">
        <v>329</v>
      </c>
      <c r="B195" s="22" t="s">
        <v>328</v>
      </c>
      <c r="C195" s="22" t="s">
        <v>305</v>
      </c>
      <c r="F195" t="s">
        <v>68</v>
      </c>
      <c r="I195" t="s">
        <v>330</v>
      </c>
      <c r="J195">
        <v>3</v>
      </c>
      <c r="L195" s="53" t="s">
        <v>441</v>
      </c>
      <c r="M195" s="31">
        <v>115000000</v>
      </c>
      <c r="O195" s="25" t="s">
        <v>327</v>
      </c>
      <c r="P195" t="s">
        <v>440</v>
      </c>
      <c r="Q195" s="75">
        <f>M195</f>
        <v>115000000</v>
      </c>
      <c r="R195" s="9" t="s">
        <v>39</v>
      </c>
      <c r="S195" t="s">
        <v>322</v>
      </c>
      <c r="T195" t="s">
        <v>442</v>
      </c>
      <c r="U195" s="9" t="s">
        <v>793</v>
      </c>
      <c r="V195" t="s">
        <v>321</v>
      </c>
      <c r="W195" t="s">
        <v>321</v>
      </c>
      <c r="X195" t="s">
        <v>276</v>
      </c>
    </row>
    <row r="196" spans="1:24" ht="15" x14ac:dyDescent="0.2">
      <c r="A196" s="22" t="s">
        <v>329</v>
      </c>
      <c r="B196" s="22" t="s">
        <v>328</v>
      </c>
      <c r="C196" s="22" t="s">
        <v>305</v>
      </c>
      <c r="F196" t="s">
        <v>36</v>
      </c>
      <c r="I196" t="s">
        <v>330</v>
      </c>
      <c r="J196">
        <v>3</v>
      </c>
      <c r="L196" s="53" t="s">
        <v>441</v>
      </c>
      <c r="M196" s="31">
        <v>108000000</v>
      </c>
      <c r="O196" s="25" t="s">
        <v>327</v>
      </c>
      <c r="P196" t="s">
        <v>440</v>
      </c>
      <c r="Q196" s="75">
        <f>M196</f>
        <v>108000000</v>
      </c>
      <c r="R196" s="9" t="s">
        <v>39</v>
      </c>
      <c r="S196" t="s">
        <v>322</v>
      </c>
      <c r="T196" t="s">
        <v>442</v>
      </c>
      <c r="U196" s="9" t="s">
        <v>793</v>
      </c>
      <c r="V196" t="s">
        <v>321</v>
      </c>
      <c r="W196" t="s">
        <v>321</v>
      </c>
      <c r="X196" t="s">
        <v>276</v>
      </c>
    </row>
    <row r="197" spans="1:24" ht="15" x14ac:dyDescent="0.2">
      <c r="A197" s="22" t="s">
        <v>329</v>
      </c>
      <c r="B197" s="22" t="s">
        <v>328</v>
      </c>
      <c r="C197" s="22" t="s">
        <v>305</v>
      </c>
      <c r="F197" t="s">
        <v>279</v>
      </c>
      <c r="I197" t="s">
        <v>330</v>
      </c>
      <c r="J197">
        <v>3</v>
      </c>
      <c r="L197" s="53" t="s">
        <v>441</v>
      </c>
      <c r="M197" s="31">
        <v>102000000</v>
      </c>
      <c r="O197" s="25" t="s">
        <v>327</v>
      </c>
      <c r="P197" t="s">
        <v>440</v>
      </c>
      <c r="Q197" s="75">
        <f>M197</f>
        <v>102000000</v>
      </c>
      <c r="R197" s="9" t="s">
        <v>39</v>
      </c>
      <c r="S197" t="s">
        <v>322</v>
      </c>
      <c r="T197" t="s">
        <v>442</v>
      </c>
      <c r="U197" s="9" t="s">
        <v>793</v>
      </c>
      <c r="V197" t="s">
        <v>321</v>
      </c>
      <c r="W197" t="s">
        <v>321</v>
      </c>
      <c r="X197" t="s">
        <v>276</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test set refactored 6-12-21</vt:lpstr>
      <vt:lpstr>Company-ISIN</vt:lpstr>
      <vt:lpstr>ISIC Codes</vt:lpstr>
      <vt:lpstr>Company-ISIC</vt:lpstr>
      <vt:lpstr>OS-C Factors</vt:lpstr>
      <vt:lpstr>SASB Factors</vt:lpstr>
      <vt:lpstr>CDP Factors</vt:lpstr>
      <vt:lpstr>Company Reports</vt:lpstr>
      <vt:lpstr>mtCO2e</vt:lpstr>
      <vt:lpstr>Mg</vt:lpstr>
      <vt:lpstr>MWh</vt:lpstr>
      <vt:lpstr>dam3</vt:lpstr>
      <vt:lpstr>Intensity</vt:lpstr>
      <vt:lpstr>'test set refactored 6-12-21'!_FilterDatabase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2021-09-13T01:53:55Z</dcterms:modified>
</cp:coreProperties>
</file>