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vasey/Desktop/Besag/Timeshee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9" i="1"/>
  <c r="E15" i="1"/>
  <c r="G5" i="1"/>
  <c r="G6" i="1"/>
  <c r="G7" i="1"/>
  <c r="G8" i="1"/>
  <c r="E16" i="1"/>
</calcChain>
</file>

<file path=xl/sharedStrings.xml><?xml version="1.0" encoding="utf-8"?>
<sst xmlns="http://schemas.openxmlformats.org/spreadsheetml/2006/main" count="18" uniqueCount="18">
  <si>
    <t>Work carried out for Prof Besag</t>
  </si>
  <si>
    <t>Date (from)</t>
  </si>
  <si>
    <t>Date (to)</t>
  </si>
  <si>
    <t>Work carried out</t>
  </si>
  <si>
    <t>No. Hours</t>
  </si>
  <si>
    <t>SCARED questionnaire in Excel.</t>
  </si>
  <si>
    <t xml:space="preserve">Prodrome paper. 
Collection of references in EndNote. </t>
  </si>
  <si>
    <t>Prodrome paper. 
Collection of references in EndNote. 
Start grouping references.
Collect citation count for referenced papers.</t>
  </si>
  <si>
    <t>TOTAL HOURS</t>
  </si>
  <si>
    <t>Melatonin paper
Collection of references in EndNote
Patient outcomes worksheet formulas in Excel</t>
  </si>
  <si>
    <t>Summary of melatanin adverse effects in Excel
Summary of clinical prodrome symptoms in Excel
Waiting list Excel worksheet formula</t>
  </si>
  <si>
    <t>Summary of time-to-seizure for prodomal symptoms
Collation of clinical prodrome abstracts
Collation of melatonin abstracts
First pass of prodrome findings</t>
  </si>
  <si>
    <t xml:space="preserve">FB - £1000 </t>
  </si>
  <si>
    <t>Payments</t>
  </si>
  <si>
    <t>Summary of prodrome EEG algorithm performance
Summary of prodrome incidences (%)
Summary of melatonin adverse effects incidences (%)</t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</si>
  <si>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4" tint="-0.499984740745262"/>
        <rFont val="Calibri (Body)"/>
      </rPr>
      <t>/</t>
    </r>
    <r>
      <rPr>
        <b/>
        <sz val="14"/>
        <color rgb="FFC00000"/>
        <rFont val="Calibri (Body)"/>
      </rPr>
      <t>DEBIT</t>
    </r>
    <r>
      <rPr>
        <b/>
        <sz val="14"/>
        <color theme="1"/>
        <rFont val="Calibri"/>
        <scheme val="minor"/>
      </rPr>
      <t xml:space="preserve"> </t>
    </r>
    <r>
      <rPr>
        <b/>
        <sz val="14"/>
        <color theme="4" tint="-0.499984740745262"/>
        <rFont val="Calibri (Body)"/>
      </rPr>
      <t>£s</t>
    </r>
  </si>
  <si>
    <t>Updates to melatonin summary
Melatonin frequency tables
Prodrome frequency tables</t>
  </si>
  <si>
    <t>Melatonin random-contolled n's &amp; %'s -placebo 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</si>
</sst>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rgb="FFF6FDFF"/>
      <name val="Calibri"/>
      <family val="2"/>
      <scheme val="minor"/>
    </font>
    <font>
      <sz val="14"/>
      <color theme="4" tint="0.39997558519241921"/>
      <name val="Calibri"/>
      <scheme val="minor"/>
    </font>
    <font>
      <b/>
      <sz val="14"/>
      <color theme="9" tint="-0.249977111117893"/>
      <name val="Calibri (Body)"/>
    </font>
    <font>
      <b/>
      <sz val="14"/>
      <color rgb="FFC00000"/>
      <name val="Calibri (Body)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scheme val="minor"/>
    </font>
    <font>
      <sz val="14"/>
      <color theme="4" tint="-0.499984740745262"/>
      <name val="Calibri"/>
      <scheme val="minor"/>
    </font>
    <font>
      <b/>
      <sz val="14"/>
      <color theme="4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88402966399123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n">
        <color theme="4" tint="0.39988402966399123"/>
      </top>
      <bottom style="thin">
        <color theme="4" tint="0.39985351115451523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left"/>
    </xf>
    <xf numFmtId="16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FDFF"/>
      <color rgb="FFEA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showRuler="0" workbookViewId="0"/>
  </sheetViews>
  <sheetFormatPr baseColWidth="10" defaultRowHeight="19" x14ac:dyDescent="0.25"/>
  <cols>
    <col min="1" max="1" width="4.5" style="1" customWidth="1"/>
    <col min="2" max="3" width="11.6640625" style="2" customWidth="1"/>
    <col min="4" max="4" width="53.33203125" style="1" customWidth="1"/>
    <col min="5" max="5" width="11.6640625" style="2" customWidth="1"/>
    <col min="6" max="6" width="41.83203125" style="1" customWidth="1"/>
    <col min="7" max="7" width="10.83203125" style="11"/>
    <col min="8" max="16384" width="10.83203125" style="1"/>
  </cols>
  <sheetData>
    <row r="2" spans="2:7" ht="24" x14ac:dyDescent="0.3">
      <c r="B2" s="35" t="s">
        <v>0</v>
      </c>
      <c r="C2" s="5"/>
      <c r="D2" s="6"/>
      <c r="E2" s="5"/>
      <c r="F2" s="5"/>
    </row>
    <row r="4" spans="2:7" ht="20" thickBot="1" x14ac:dyDescent="0.3">
      <c r="B4" s="36" t="s">
        <v>1</v>
      </c>
      <c r="C4" s="36" t="s">
        <v>2</v>
      </c>
      <c r="D4" s="37" t="s">
        <v>3</v>
      </c>
      <c r="E4" s="36" t="s">
        <v>4</v>
      </c>
      <c r="F4" s="38" t="s">
        <v>13</v>
      </c>
    </row>
    <row r="5" spans="2:7" ht="24" customHeight="1" x14ac:dyDescent="0.25">
      <c r="B5" s="15">
        <v>42839</v>
      </c>
      <c r="C5" s="15">
        <v>42841</v>
      </c>
      <c r="D5" s="16" t="s">
        <v>5</v>
      </c>
      <c r="E5" s="17">
        <v>3</v>
      </c>
      <c r="G5" s="12" t="str">
        <f t="shared" ref="G5:G9" si="0">IF(F5&lt;&gt;"",RIGHT(F5,LEN(F5)-SEARCH("£",F5,1)),"")</f>
        <v/>
      </c>
    </row>
    <row r="6" spans="2:7" ht="42" customHeight="1" x14ac:dyDescent="0.25">
      <c r="B6" s="18">
        <v>42849</v>
      </c>
      <c r="C6" s="18">
        <v>42855</v>
      </c>
      <c r="D6" s="19" t="s">
        <v>6</v>
      </c>
      <c r="E6" s="20">
        <v>14</v>
      </c>
      <c r="F6" s="8"/>
      <c r="G6" s="12" t="str">
        <f t="shared" si="0"/>
        <v/>
      </c>
    </row>
    <row r="7" spans="2:7" ht="80" customHeight="1" x14ac:dyDescent="0.25">
      <c r="B7" s="21">
        <v>42856</v>
      </c>
      <c r="C7" s="21">
        <v>42862</v>
      </c>
      <c r="D7" s="22" t="s">
        <v>7</v>
      </c>
      <c r="E7" s="23">
        <v>13</v>
      </c>
      <c r="F7" s="9"/>
      <c r="G7" s="12" t="str">
        <f t="shared" si="0"/>
        <v/>
      </c>
    </row>
    <row r="8" spans="2:7" ht="57" x14ac:dyDescent="0.25">
      <c r="B8" s="24">
        <v>42863</v>
      </c>
      <c r="C8" s="24">
        <v>42869</v>
      </c>
      <c r="D8" s="25" t="s">
        <v>9</v>
      </c>
      <c r="E8" s="26">
        <v>13</v>
      </c>
      <c r="F8" s="7"/>
      <c r="G8" s="12" t="str">
        <f t="shared" si="0"/>
        <v/>
      </c>
    </row>
    <row r="9" spans="2:7" ht="57" x14ac:dyDescent="0.25">
      <c r="B9" s="27">
        <v>42870</v>
      </c>
      <c r="C9" s="27">
        <v>42876</v>
      </c>
      <c r="D9" s="28" t="s">
        <v>10</v>
      </c>
      <c r="E9" s="29">
        <v>12</v>
      </c>
      <c r="F9" s="10"/>
      <c r="G9" s="12" t="str">
        <f t="shared" si="0"/>
        <v/>
      </c>
    </row>
    <row r="10" spans="2:7" ht="76" x14ac:dyDescent="0.25">
      <c r="B10" s="30">
        <v>42877</v>
      </c>
      <c r="C10" s="30">
        <v>42883</v>
      </c>
      <c r="D10" s="31" t="s">
        <v>11</v>
      </c>
      <c r="E10" s="32">
        <v>14</v>
      </c>
      <c r="F10" s="43" t="s">
        <v>12</v>
      </c>
      <c r="G10" s="12">
        <f>VALUE(IF(F10&lt;&gt;"",RIGHT(F10,LEN(F10)-SEARCH("£",F10,1)),""))</f>
        <v>1000</v>
      </c>
    </row>
    <row r="11" spans="2:7" ht="57" x14ac:dyDescent="0.25">
      <c r="B11" s="27">
        <v>42884</v>
      </c>
      <c r="C11" s="27">
        <v>42890</v>
      </c>
      <c r="D11" s="28" t="s">
        <v>14</v>
      </c>
      <c r="E11" s="29">
        <v>18</v>
      </c>
      <c r="F11" s="10"/>
      <c r="G11" s="12"/>
    </row>
    <row r="12" spans="2:7" s="33" customFormat="1" ht="57" x14ac:dyDescent="0.25">
      <c r="B12" s="27">
        <v>42891</v>
      </c>
      <c r="C12" s="27">
        <v>42898</v>
      </c>
      <c r="D12" s="28" t="s">
        <v>16</v>
      </c>
      <c r="E12" s="29">
        <v>12</v>
      </c>
      <c r="F12" s="10"/>
      <c r="G12" s="34"/>
    </row>
    <row r="13" spans="2:7" s="33" customFormat="1" x14ac:dyDescent="0.25">
      <c r="B13" s="39">
        <v>42899</v>
      </c>
      <c r="C13" s="39">
        <v>42906</v>
      </c>
      <c r="D13" s="40" t="s">
        <v>17</v>
      </c>
      <c r="E13" s="41">
        <v>8</v>
      </c>
      <c r="F13" s="42"/>
      <c r="G13" s="34"/>
    </row>
    <row r="14" spans="2:7" ht="20" thickBot="1" x14ac:dyDescent="0.3">
      <c r="B14" s="4"/>
      <c r="C14" s="4"/>
      <c r="D14" s="7"/>
      <c r="E14" s="3"/>
    </row>
    <row r="15" spans="2:7" s="47" customFormat="1" ht="21" thickTop="1" thickBot="1" x14ac:dyDescent="0.3">
      <c r="B15" s="44"/>
      <c r="C15" s="44"/>
      <c r="D15" s="45" t="s">
        <v>8</v>
      </c>
      <c r="E15" s="46">
        <f>SUM(E5:E14)</f>
        <v>107</v>
      </c>
    </row>
    <row r="16" spans="2:7" ht="20" thickTop="1" x14ac:dyDescent="0.25">
      <c r="D16" s="13" t="s">
        <v>15</v>
      </c>
      <c r="E16" s="14">
        <f>(SUM(G:G) - E15*10)</f>
        <v>-70</v>
      </c>
    </row>
  </sheetData>
  <conditionalFormatting sqref="E16">
    <cfRule type="cellIs" dxfId="1" priority="1" operator="greaterThanOrEqual">
      <formula>0</formula>
    </cfRule>
    <cfRule type="cellIs" dxfId="0" priority="2" operator="less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2017-05-07T18:41:31Z</dcterms:created>
  <dcterms:modified xsi:type="dcterms:W3CDTF">2017-06-13T21:31:58Z</dcterms:modified>
</cp:coreProperties>
</file>